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ORERE\Downloads\"/>
    </mc:Choice>
  </mc:AlternateContent>
  <xr:revisionPtr revIDLastSave="0" documentId="13_ncr:1_{9AB988BF-0215-40BA-BEE4-ECA27DE9A5F8}" xr6:coauthVersionLast="47" xr6:coauthVersionMax="47" xr10:uidLastSave="{00000000-0000-0000-0000-000000000000}"/>
  <bookViews>
    <workbookView xWindow="-120" yWindow="-120" windowWidth="24240" windowHeight="13740" activeTab="3" xr2:uid="{00000000-000D-0000-FFFF-FFFF00000000}"/>
  </bookViews>
  <sheets>
    <sheet name="Emove (Car Sales)" sheetId="1" r:id="rId1"/>
    <sheet name="Apollo Sale Prices US" sheetId="14" r:id="rId2"/>
    <sheet name="SpeedX Sale Prices CA" sheetId="16" r:id="rId3"/>
    <sheet name="SpeedX (USA vs Canada)" sheetId="18" r:id="rId4"/>
    <sheet name="z-table" sheetId="15" r:id="rId5"/>
    <sheet name="t-table" sheetId="17" r:id="rId6"/>
  </sheets>
  <definedNames>
    <definedName name="_xlnm._FilterDatabase" localSheetId="1" hidden="1">'Apollo Sale Prices US'!$B$4:$D$79</definedName>
    <definedName name="_xlnm._FilterDatabase" localSheetId="0" hidden="1">'Emove (Car Sales)'!$B$4:$F$208</definedName>
    <definedName name="_xlnm._FilterDatabase" localSheetId="2" hidden="1">'SpeedX Sale Prices CA'!$B$4:$D$31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8" l="1"/>
  <c r="F11" i="18"/>
  <c r="F8" i="18"/>
  <c r="F7" i="18"/>
  <c r="F6" i="18"/>
  <c r="F5" i="18"/>
  <c r="F4" i="18"/>
  <c r="G11" i="16"/>
  <c r="G7" i="16"/>
  <c r="G6" i="16"/>
  <c r="G5" i="16"/>
  <c r="G4" i="16"/>
  <c r="G6" i="14"/>
  <c r="G5" i="14"/>
  <c r="G4" i="14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</calcChain>
</file>

<file path=xl/sharedStrings.xml><?xml version="1.0" encoding="utf-8"?>
<sst xmlns="http://schemas.openxmlformats.org/spreadsheetml/2006/main" count="656" uniqueCount="39">
  <si>
    <t>UnitPrice</t>
  </si>
  <si>
    <t>Country</t>
  </si>
  <si>
    <t>ProductID</t>
  </si>
  <si>
    <t>United States</t>
  </si>
  <si>
    <t>Canada</t>
  </si>
  <si>
    <t>Discount</t>
  </si>
  <si>
    <t>SalePrice</t>
  </si>
  <si>
    <t>Apollo</t>
  </si>
  <si>
    <t>SpeedX</t>
  </si>
  <si>
    <t>Emove (Car Sales)</t>
  </si>
  <si>
    <t>Apollo Sale Prices US</t>
  </si>
  <si>
    <t>Standard normal distribution</t>
  </si>
  <si>
    <t>z-table</t>
  </si>
  <si>
    <t>The table summarizes the standard normal distribution critical values and the corresponding (1-α)</t>
  </si>
  <si>
    <t>z</t>
  </si>
  <si>
    <t>SpeedX Sale Prices CA</t>
  </si>
  <si>
    <t>Student's T distribution</t>
  </si>
  <si>
    <r>
      <rPr>
        <b/>
        <i/>
        <sz val="9"/>
        <color rgb="FF002060"/>
        <rFont val="Arial"/>
        <family val="2"/>
      </rPr>
      <t>t</t>
    </r>
    <r>
      <rPr>
        <b/>
        <sz val="9"/>
        <color rgb="FF002060"/>
        <rFont val="Arial"/>
        <family val="2"/>
      </rPr>
      <t>-table</t>
    </r>
  </si>
  <si>
    <t>The table summarizes the t-distribution critical values. The rows represent the degrees of freedom, while the columns - common alphas.</t>
  </si>
  <si>
    <r>
      <t xml:space="preserve">d.f. / </t>
    </r>
    <r>
      <rPr>
        <b/>
        <sz val="9"/>
        <color rgb="FF002060"/>
        <rFont val="Calibri"/>
        <family val="2"/>
      </rPr>
      <t>α</t>
    </r>
  </si>
  <si>
    <t>inf.</t>
  </si>
  <si>
    <t>CI*</t>
  </si>
  <si>
    <t>*CI stands for confidence intervals</t>
  </si>
  <si>
    <t>SpeedX (Canada)</t>
  </si>
  <si>
    <t>SpeedX (USA)</t>
  </si>
  <si>
    <t>SpeedX (USA vs Canada)</t>
  </si>
  <si>
    <t>mean</t>
  </si>
  <si>
    <t>st error</t>
  </si>
  <si>
    <t>Z</t>
  </si>
  <si>
    <t>n</t>
  </si>
  <si>
    <t>stdev</t>
  </si>
  <si>
    <t>std error</t>
  </si>
  <si>
    <t xml:space="preserve">MEAN </t>
  </si>
  <si>
    <t>VAR X</t>
  </si>
  <si>
    <t>VAR Y</t>
  </si>
  <si>
    <t>N X</t>
  </si>
  <si>
    <t>N Y</t>
  </si>
  <si>
    <t>P VAR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</si>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</sst>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0.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12"/>
      <color theme="8" tint="-0.499984740745262"/>
      <name val="Arial"/>
      <family val="2"/>
    </font>
    <font>
      <b/>
      <i/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/>
      <right style="medium">
        <color rgb="FF002060"/>
      </right>
      <top/>
      <bottom/>
      <diagonal/>
    </border>
    <border>
      <left/>
      <right style="medium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vertical="center"/>
    </xf>
    <xf numFmtId="44" fontId="2" fillId="2" borderId="0" xfId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4" xfId="0" applyFont="1" applyFill="1" applyBorder="1"/>
    <xf numFmtId="44" fontId="2" fillId="2" borderId="0" xfId="1" applyFont="1" applyFill="1" applyBorder="1" applyAlignment="1">
      <alignment vertical="center"/>
    </xf>
    <xf numFmtId="0" fontId="4" fillId="2" borderId="0" xfId="0" applyFont="1" applyFill="1"/>
    <xf numFmtId="9" fontId="2" fillId="2" borderId="0" xfId="2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/>
    <xf numFmtId="0" fontId="4" fillId="2" borderId="5" xfId="0" applyFont="1" applyFill="1" applyBorder="1" applyAlignment="1">
      <alignment horizontal="right"/>
    </xf>
    <xf numFmtId="0" fontId="4" fillId="2" borderId="2" xfId="0" applyFont="1" applyFill="1" applyBorder="1"/>
    <xf numFmtId="164" fontId="4" fillId="2" borderId="6" xfId="0" applyNumberFormat="1" applyFont="1" applyFill="1" applyBorder="1"/>
    <xf numFmtId="165" fontId="2" fillId="2" borderId="0" xfId="0" applyNumberFormat="1" applyFont="1" applyFill="1"/>
    <xf numFmtId="164" fontId="4" fillId="2" borderId="7" xfId="0" applyNumberFormat="1" applyFont="1" applyFill="1" applyBorder="1"/>
    <xf numFmtId="165" fontId="2" fillId="2" borderId="1" xfId="0" applyNumberFormat="1" applyFont="1" applyFill="1" applyBorder="1"/>
    <xf numFmtId="164" fontId="4" fillId="2" borderId="0" xfId="0" applyNumberFormat="1" applyFont="1" applyFill="1"/>
    <xf numFmtId="0" fontId="4" fillId="2" borderId="8" xfId="0" applyFont="1" applyFill="1" applyBorder="1"/>
    <xf numFmtId="166" fontId="2" fillId="2" borderId="0" xfId="0" applyNumberFormat="1" applyFont="1" applyFill="1"/>
    <xf numFmtId="0" fontId="2" fillId="2" borderId="8" xfId="0" applyFont="1" applyFill="1" applyBorder="1" applyAlignment="1">
      <alignment horizontal="right"/>
    </xf>
    <xf numFmtId="166" fontId="2" fillId="2" borderId="2" xfId="0" applyNumberFormat="1" applyFont="1" applyFill="1" applyBorder="1"/>
    <xf numFmtId="0" fontId="7" fillId="2" borderId="3" xfId="0" applyFont="1" applyFill="1" applyBorder="1"/>
    <xf numFmtId="9" fontId="2" fillId="2" borderId="9" xfId="0" applyNumberFormat="1" applyFont="1" applyFill="1" applyBorder="1"/>
    <xf numFmtId="166" fontId="2" fillId="3" borderId="0" xfId="0" applyNumberFormat="1" applyFont="1" applyFill="1"/>
    <xf numFmtId="44" fontId="2" fillId="2" borderId="0" xfId="0" applyNumberFormat="1" applyFont="1" applyFill="1" applyAlignment="1">
      <alignment vertical="center"/>
    </xf>
    <xf numFmtId="44" fontId="2" fillId="2" borderId="0" xfId="0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08"/>
  <sheetViews>
    <sheetView zoomScaleNormal="100" workbookViewId="0">
      <selection activeCell="H3" sqref="H3"/>
    </sheetView>
  </sheetViews>
  <sheetFormatPr defaultColWidth="8.85546875" defaultRowHeight="12" x14ac:dyDescent="0.25"/>
  <cols>
    <col min="1" max="1" width="2" style="3" customWidth="1"/>
    <col min="2" max="2" width="11.28515625" style="3" customWidth="1"/>
    <col min="3" max="3" width="12.28515625" style="3" bestFit="1" customWidth="1"/>
    <col min="4" max="4" width="12.5703125" style="3" customWidth="1"/>
    <col min="5" max="5" width="8.140625" style="3" bestFit="1" customWidth="1"/>
    <col min="6" max="6" width="13.5703125" style="3" customWidth="1"/>
    <col min="7" max="16384" width="8.85546875" style="3"/>
  </cols>
  <sheetData>
    <row r="1" spans="2:12" ht="15.75" x14ac:dyDescent="0.25">
      <c r="B1" s="11" t="s">
        <v>9</v>
      </c>
    </row>
    <row r="4" spans="2:12" ht="12.75" thickBot="1" x14ac:dyDescent="0.3">
      <c r="B4" s="4" t="s">
        <v>1</v>
      </c>
      <c r="C4" s="4" t="s">
        <v>2</v>
      </c>
      <c r="D4" s="4" t="s">
        <v>0</v>
      </c>
      <c r="E4" s="4" t="s">
        <v>5</v>
      </c>
      <c r="F4" s="4" t="s">
        <v>6</v>
      </c>
    </row>
    <row r="5" spans="2:12" x14ac:dyDescent="0.25">
      <c r="B5" s="3" t="s">
        <v>3</v>
      </c>
      <c r="C5" s="6" t="s">
        <v>7</v>
      </c>
      <c r="D5" s="5">
        <v>80000</v>
      </c>
      <c r="E5" s="10">
        <v>0.13</v>
      </c>
      <c r="F5" s="8">
        <f t="shared" ref="F5:F45" si="0">D5*(1-E5)</f>
        <v>69600</v>
      </c>
    </row>
    <row r="6" spans="2:12" x14ac:dyDescent="0.25">
      <c r="B6" s="3" t="s">
        <v>3</v>
      </c>
      <c r="C6" s="6" t="s">
        <v>7</v>
      </c>
      <c r="D6" s="5">
        <v>100000</v>
      </c>
      <c r="E6" s="10">
        <v>0.04</v>
      </c>
      <c r="F6" s="8">
        <f t="shared" si="0"/>
        <v>96000</v>
      </c>
    </row>
    <row r="7" spans="2:12" x14ac:dyDescent="0.25">
      <c r="B7" s="3" t="s">
        <v>4</v>
      </c>
      <c r="C7" s="6" t="s">
        <v>7</v>
      </c>
      <c r="D7" s="5">
        <v>90000</v>
      </c>
      <c r="E7" s="10">
        <v>0.15</v>
      </c>
      <c r="F7" s="8">
        <f t="shared" si="0"/>
        <v>76500</v>
      </c>
    </row>
    <row r="8" spans="2:12" x14ac:dyDescent="0.25">
      <c r="B8" s="3" t="s">
        <v>3</v>
      </c>
      <c r="C8" s="6" t="s">
        <v>7</v>
      </c>
      <c r="D8" s="5">
        <v>80000</v>
      </c>
      <c r="E8" s="10">
        <v>0.12</v>
      </c>
      <c r="F8" s="8">
        <f t="shared" si="0"/>
        <v>70400</v>
      </c>
    </row>
    <row r="9" spans="2:12" x14ac:dyDescent="0.25">
      <c r="B9" s="3" t="s">
        <v>3</v>
      </c>
      <c r="C9" s="6" t="s">
        <v>7</v>
      </c>
      <c r="D9" s="5">
        <v>100000</v>
      </c>
      <c r="E9" s="10">
        <v>0.08</v>
      </c>
      <c r="F9" s="8">
        <f t="shared" si="0"/>
        <v>92000</v>
      </c>
    </row>
    <row r="10" spans="2:12" x14ac:dyDescent="0.25">
      <c r="B10" s="3" t="s">
        <v>3</v>
      </c>
      <c r="C10" s="6" t="s">
        <v>7</v>
      </c>
      <c r="D10" s="5">
        <v>90000</v>
      </c>
      <c r="E10" s="10">
        <v>0.19</v>
      </c>
      <c r="F10" s="8">
        <f t="shared" si="0"/>
        <v>72900</v>
      </c>
    </row>
    <row r="11" spans="2:12" x14ac:dyDescent="0.25">
      <c r="B11" s="3" t="s">
        <v>3</v>
      </c>
      <c r="C11" s="6" t="s">
        <v>7</v>
      </c>
      <c r="D11" s="5">
        <v>80000</v>
      </c>
      <c r="E11" s="10">
        <v>0.11</v>
      </c>
      <c r="F11" s="8">
        <f t="shared" si="0"/>
        <v>71200</v>
      </c>
    </row>
    <row r="12" spans="2:12" x14ac:dyDescent="0.25">
      <c r="B12" s="3" t="s">
        <v>3</v>
      </c>
      <c r="C12" s="6" t="s">
        <v>7</v>
      </c>
      <c r="D12" s="5">
        <v>100000</v>
      </c>
      <c r="E12" s="10">
        <v>0.09</v>
      </c>
      <c r="F12" s="8">
        <f t="shared" si="0"/>
        <v>91000</v>
      </c>
    </row>
    <row r="13" spans="2:12" ht="15" x14ac:dyDescent="0.25">
      <c r="B13" s="3" t="s">
        <v>3</v>
      </c>
      <c r="C13" s="6" t="s">
        <v>7</v>
      </c>
      <c r="D13" s="5">
        <v>80000</v>
      </c>
      <c r="E13" s="10">
        <v>0.06</v>
      </c>
      <c r="F13" s="8">
        <f t="shared" si="0"/>
        <v>75200</v>
      </c>
      <c r="L13"/>
    </row>
    <row r="14" spans="2:12" x14ac:dyDescent="0.25">
      <c r="B14" s="3" t="s">
        <v>4</v>
      </c>
      <c r="C14" s="6" t="s">
        <v>7</v>
      </c>
      <c r="D14" s="5">
        <v>100000</v>
      </c>
      <c r="E14" s="10">
        <v>7.0000000000000007E-2</v>
      </c>
      <c r="F14" s="8">
        <f t="shared" si="0"/>
        <v>93000</v>
      </c>
    </row>
    <row r="15" spans="2:12" x14ac:dyDescent="0.25">
      <c r="B15" s="3" t="s">
        <v>4</v>
      </c>
      <c r="C15" s="6" t="s">
        <v>7</v>
      </c>
      <c r="D15" s="5">
        <v>100000</v>
      </c>
      <c r="E15" s="10">
        <v>7.0000000000000007E-2</v>
      </c>
      <c r="F15" s="8">
        <f t="shared" si="0"/>
        <v>93000</v>
      </c>
    </row>
    <row r="16" spans="2:12" x14ac:dyDescent="0.25">
      <c r="B16" s="3" t="s">
        <v>3</v>
      </c>
      <c r="C16" s="6" t="s">
        <v>7</v>
      </c>
      <c r="D16" s="5">
        <v>80000</v>
      </c>
      <c r="E16" s="10">
        <v>0.04</v>
      </c>
      <c r="F16" s="8">
        <f t="shared" si="0"/>
        <v>76800</v>
      </c>
    </row>
    <row r="17" spans="2:6" x14ac:dyDescent="0.25">
      <c r="B17" s="3" t="s">
        <v>3</v>
      </c>
      <c r="C17" s="6" t="s">
        <v>8</v>
      </c>
      <c r="D17" s="5">
        <v>95000</v>
      </c>
      <c r="E17" s="10">
        <v>0.08</v>
      </c>
      <c r="F17" s="8">
        <f t="shared" si="0"/>
        <v>87400</v>
      </c>
    </row>
    <row r="18" spans="2:6" x14ac:dyDescent="0.25">
      <c r="B18" s="3" t="s">
        <v>3</v>
      </c>
      <c r="C18" s="6" t="s">
        <v>8</v>
      </c>
      <c r="D18" s="5">
        <v>95000</v>
      </c>
      <c r="E18" s="10">
        <v>0.1</v>
      </c>
      <c r="F18" s="8">
        <f t="shared" si="0"/>
        <v>85500</v>
      </c>
    </row>
    <row r="19" spans="2:6" x14ac:dyDescent="0.25">
      <c r="B19" s="3" t="s">
        <v>4</v>
      </c>
      <c r="C19" s="6" t="s">
        <v>8</v>
      </c>
      <c r="D19" s="5">
        <v>115000</v>
      </c>
      <c r="E19" s="10">
        <v>7.0000000000000007E-2</v>
      </c>
      <c r="F19" s="8">
        <f t="shared" si="0"/>
        <v>106950</v>
      </c>
    </row>
    <row r="20" spans="2:6" x14ac:dyDescent="0.25">
      <c r="B20" s="3" t="s">
        <v>3</v>
      </c>
      <c r="C20" s="6" t="s">
        <v>7</v>
      </c>
      <c r="D20" s="5">
        <v>100000</v>
      </c>
      <c r="E20" s="10">
        <v>0.11</v>
      </c>
      <c r="F20" s="8">
        <f t="shared" si="0"/>
        <v>89000</v>
      </c>
    </row>
    <row r="21" spans="2:6" x14ac:dyDescent="0.25">
      <c r="B21" s="3" t="s">
        <v>3</v>
      </c>
      <c r="C21" s="6" t="s">
        <v>7</v>
      </c>
      <c r="D21" s="5">
        <v>80000</v>
      </c>
      <c r="E21" s="10">
        <v>0.2</v>
      </c>
      <c r="F21" s="8">
        <f t="shared" si="0"/>
        <v>64000</v>
      </c>
    </row>
    <row r="22" spans="2:6" x14ac:dyDescent="0.25">
      <c r="B22" s="3" t="s">
        <v>3</v>
      </c>
      <c r="C22" s="6" t="s">
        <v>7</v>
      </c>
      <c r="D22" s="5">
        <v>80000</v>
      </c>
      <c r="E22" s="10">
        <v>0.13</v>
      </c>
      <c r="F22" s="8">
        <f t="shared" si="0"/>
        <v>69600</v>
      </c>
    </row>
    <row r="23" spans="2:6" x14ac:dyDescent="0.25">
      <c r="B23" s="3" t="s">
        <v>3</v>
      </c>
      <c r="C23" s="6" t="s">
        <v>7</v>
      </c>
      <c r="D23" s="5">
        <v>100000</v>
      </c>
      <c r="E23" s="10">
        <v>0.18</v>
      </c>
      <c r="F23" s="8">
        <f t="shared" si="0"/>
        <v>82000</v>
      </c>
    </row>
    <row r="24" spans="2:6" x14ac:dyDescent="0.25">
      <c r="B24" s="3" t="s">
        <v>4</v>
      </c>
      <c r="C24" s="6" t="s">
        <v>8</v>
      </c>
      <c r="D24" s="5">
        <v>95000</v>
      </c>
      <c r="E24" s="10">
        <v>0.19</v>
      </c>
      <c r="F24" s="8">
        <f t="shared" si="0"/>
        <v>76950</v>
      </c>
    </row>
    <row r="25" spans="2:6" x14ac:dyDescent="0.25">
      <c r="B25" s="3" t="s">
        <v>3</v>
      </c>
      <c r="C25" s="6" t="s">
        <v>8</v>
      </c>
      <c r="D25" s="5">
        <v>95000</v>
      </c>
      <c r="E25" s="10">
        <v>0.2</v>
      </c>
      <c r="F25" s="8">
        <f t="shared" si="0"/>
        <v>76000</v>
      </c>
    </row>
    <row r="26" spans="2:6" x14ac:dyDescent="0.25">
      <c r="B26" s="3" t="s">
        <v>3</v>
      </c>
      <c r="C26" s="6" t="s">
        <v>8</v>
      </c>
      <c r="D26" s="5">
        <v>95000</v>
      </c>
      <c r="E26" s="10">
        <v>0.09</v>
      </c>
      <c r="F26" s="8">
        <f t="shared" si="0"/>
        <v>86450</v>
      </c>
    </row>
    <row r="27" spans="2:6" x14ac:dyDescent="0.25">
      <c r="B27" s="3" t="s">
        <v>3</v>
      </c>
      <c r="C27" s="6" t="s">
        <v>8</v>
      </c>
      <c r="D27" s="5">
        <v>115000</v>
      </c>
      <c r="E27" s="10">
        <v>0.19</v>
      </c>
      <c r="F27" s="8">
        <f t="shared" si="0"/>
        <v>93150</v>
      </c>
    </row>
    <row r="28" spans="2:6" x14ac:dyDescent="0.25">
      <c r="B28" s="3" t="s">
        <v>4</v>
      </c>
      <c r="C28" s="6" t="s">
        <v>8</v>
      </c>
      <c r="D28" s="5">
        <v>115000</v>
      </c>
      <c r="E28" s="10">
        <v>0.18</v>
      </c>
      <c r="F28" s="8">
        <f t="shared" si="0"/>
        <v>94300</v>
      </c>
    </row>
    <row r="29" spans="2:6" x14ac:dyDescent="0.25">
      <c r="B29" s="3" t="s">
        <v>3</v>
      </c>
      <c r="C29" s="6" t="s">
        <v>7</v>
      </c>
      <c r="D29" s="5">
        <v>80000</v>
      </c>
      <c r="E29" s="10">
        <v>0.08</v>
      </c>
      <c r="F29" s="8">
        <f t="shared" si="0"/>
        <v>73600</v>
      </c>
    </row>
    <row r="30" spans="2:6" x14ac:dyDescent="0.25">
      <c r="B30" s="3" t="s">
        <v>3</v>
      </c>
      <c r="C30" s="6" t="s">
        <v>8</v>
      </c>
      <c r="D30" s="5">
        <v>105000</v>
      </c>
      <c r="E30" s="10">
        <v>0.05</v>
      </c>
      <c r="F30" s="8">
        <f t="shared" si="0"/>
        <v>99750</v>
      </c>
    </row>
    <row r="31" spans="2:6" x14ac:dyDescent="0.25">
      <c r="B31" s="3" t="s">
        <v>3</v>
      </c>
      <c r="C31" s="6" t="s">
        <v>8</v>
      </c>
      <c r="D31" s="5">
        <v>105000</v>
      </c>
      <c r="E31" s="10">
        <v>0.09</v>
      </c>
      <c r="F31" s="8">
        <f t="shared" si="0"/>
        <v>95550</v>
      </c>
    </row>
    <row r="32" spans="2:6" x14ac:dyDescent="0.25">
      <c r="B32" s="3" t="s">
        <v>4</v>
      </c>
      <c r="C32" s="6" t="s">
        <v>8</v>
      </c>
      <c r="D32" s="5">
        <v>115000</v>
      </c>
      <c r="E32" s="10">
        <v>0.11</v>
      </c>
      <c r="F32" s="8">
        <f t="shared" si="0"/>
        <v>102350</v>
      </c>
    </row>
    <row r="33" spans="2:6" x14ac:dyDescent="0.25">
      <c r="B33" s="3" t="s">
        <v>4</v>
      </c>
      <c r="C33" s="6" t="s">
        <v>8</v>
      </c>
      <c r="D33" s="5">
        <v>115000</v>
      </c>
      <c r="E33" s="10">
        <v>0.03</v>
      </c>
      <c r="F33" s="8">
        <f t="shared" si="0"/>
        <v>111550</v>
      </c>
    </row>
    <row r="34" spans="2:6" x14ac:dyDescent="0.25">
      <c r="B34" s="3" t="s">
        <v>4</v>
      </c>
      <c r="C34" s="6" t="s">
        <v>8</v>
      </c>
      <c r="D34" s="5">
        <v>105000</v>
      </c>
      <c r="E34" s="10">
        <v>0.05</v>
      </c>
      <c r="F34" s="8">
        <f t="shared" si="0"/>
        <v>99750</v>
      </c>
    </row>
    <row r="35" spans="2:6" x14ac:dyDescent="0.25">
      <c r="B35" s="3" t="s">
        <v>3</v>
      </c>
      <c r="C35" s="6" t="s">
        <v>8</v>
      </c>
      <c r="D35" s="5">
        <v>105000</v>
      </c>
      <c r="E35" s="10">
        <v>0.14000000000000001</v>
      </c>
      <c r="F35" s="8">
        <f t="shared" si="0"/>
        <v>90300</v>
      </c>
    </row>
    <row r="36" spans="2:6" x14ac:dyDescent="0.25">
      <c r="B36" s="3" t="s">
        <v>3</v>
      </c>
      <c r="C36" s="6" t="s">
        <v>8</v>
      </c>
      <c r="D36" s="5">
        <v>105000</v>
      </c>
      <c r="E36" s="10">
        <v>0.06</v>
      </c>
      <c r="F36" s="8">
        <f t="shared" si="0"/>
        <v>98700</v>
      </c>
    </row>
    <row r="37" spans="2:6" x14ac:dyDescent="0.25">
      <c r="B37" s="3" t="s">
        <v>4</v>
      </c>
      <c r="C37" s="6" t="s">
        <v>8</v>
      </c>
      <c r="D37" s="5">
        <v>105000</v>
      </c>
      <c r="E37" s="10">
        <v>0.19</v>
      </c>
      <c r="F37" s="8">
        <f t="shared" si="0"/>
        <v>85050</v>
      </c>
    </row>
    <row r="38" spans="2:6" x14ac:dyDescent="0.25">
      <c r="B38" s="3" t="s">
        <v>3</v>
      </c>
      <c r="C38" s="6" t="s">
        <v>8</v>
      </c>
      <c r="D38" s="5">
        <v>105000</v>
      </c>
      <c r="E38" s="10">
        <v>0.19</v>
      </c>
      <c r="F38" s="8">
        <f t="shared" si="0"/>
        <v>85050</v>
      </c>
    </row>
    <row r="39" spans="2:6" x14ac:dyDescent="0.25">
      <c r="B39" s="3" t="s">
        <v>3</v>
      </c>
      <c r="C39" s="6" t="s">
        <v>7</v>
      </c>
      <c r="D39" s="5">
        <v>100000</v>
      </c>
      <c r="E39" s="10">
        <v>0.05</v>
      </c>
      <c r="F39" s="8">
        <f t="shared" si="0"/>
        <v>95000</v>
      </c>
    </row>
    <row r="40" spans="2:6" x14ac:dyDescent="0.25">
      <c r="B40" s="3" t="s">
        <v>3</v>
      </c>
      <c r="C40" s="6" t="s">
        <v>7</v>
      </c>
      <c r="D40" s="5">
        <v>90000</v>
      </c>
      <c r="E40" s="10">
        <v>7.0000000000000007E-2</v>
      </c>
      <c r="F40" s="8">
        <f t="shared" si="0"/>
        <v>83700</v>
      </c>
    </row>
    <row r="41" spans="2:6" x14ac:dyDescent="0.25">
      <c r="B41" s="3" t="s">
        <v>4</v>
      </c>
      <c r="C41" s="6" t="s">
        <v>8</v>
      </c>
      <c r="D41" s="5">
        <v>95000</v>
      </c>
      <c r="E41" s="10">
        <v>0.13</v>
      </c>
      <c r="F41" s="8">
        <f t="shared" si="0"/>
        <v>82650</v>
      </c>
    </row>
    <row r="42" spans="2:6" x14ac:dyDescent="0.25">
      <c r="B42" s="3" t="s">
        <v>4</v>
      </c>
      <c r="C42" s="6" t="s">
        <v>7</v>
      </c>
      <c r="D42" s="5">
        <v>100000</v>
      </c>
      <c r="E42" s="10">
        <v>0.2</v>
      </c>
      <c r="F42" s="8">
        <f t="shared" si="0"/>
        <v>80000</v>
      </c>
    </row>
    <row r="43" spans="2:6" x14ac:dyDescent="0.25">
      <c r="B43" s="3" t="s">
        <v>4</v>
      </c>
      <c r="C43" s="6" t="s">
        <v>7</v>
      </c>
      <c r="D43" s="5">
        <v>80000</v>
      </c>
      <c r="E43" s="10">
        <v>0.18</v>
      </c>
      <c r="F43" s="8">
        <f t="shared" si="0"/>
        <v>65600</v>
      </c>
    </row>
    <row r="44" spans="2:6" x14ac:dyDescent="0.25">
      <c r="B44" s="3" t="s">
        <v>4</v>
      </c>
      <c r="C44" s="6" t="s">
        <v>7</v>
      </c>
      <c r="D44" s="5">
        <v>100000</v>
      </c>
      <c r="E44" s="10">
        <v>7.0000000000000007E-2</v>
      </c>
      <c r="F44" s="8">
        <f t="shared" si="0"/>
        <v>93000</v>
      </c>
    </row>
    <row r="45" spans="2:6" x14ac:dyDescent="0.25">
      <c r="B45" s="3" t="s">
        <v>3</v>
      </c>
      <c r="C45" s="6" t="s">
        <v>7</v>
      </c>
      <c r="D45" s="5">
        <v>90000</v>
      </c>
      <c r="E45" s="10">
        <v>7.0000000000000007E-2</v>
      </c>
      <c r="F45" s="8">
        <f t="shared" si="0"/>
        <v>83700</v>
      </c>
    </row>
    <row r="46" spans="2:6" x14ac:dyDescent="0.25">
      <c r="B46" s="3" t="s">
        <v>3</v>
      </c>
      <c r="C46" s="6" t="s">
        <v>8</v>
      </c>
      <c r="D46" s="5">
        <v>95000</v>
      </c>
      <c r="E46" s="10">
        <v>0.12</v>
      </c>
      <c r="F46" s="8">
        <f t="shared" ref="F46:F89" si="1">D46*(1-E46)</f>
        <v>83600</v>
      </c>
    </row>
    <row r="47" spans="2:6" x14ac:dyDescent="0.25">
      <c r="B47" s="3" t="s">
        <v>3</v>
      </c>
      <c r="C47" s="6" t="s">
        <v>8</v>
      </c>
      <c r="D47" s="5">
        <v>115000</v>
      </c>
      <c r="E47" s="10">
        <v>0.06</v>
      </c>
      <c r="F47" s="8">
        <f t="shared" si="1"/>
        <v>108100</v>
      </c>
    </row>
    <row r="48" spans="2:6" x14ac:dyDescent="0.25">
      <c r="B48" s="3" t="s">
        <v>4</v>
      </c>
      <c r="C48" s="6" t="s">
        <v>7</v>
      </c>
      <c r="D48" s="5">
        <v>80000</v>
      </c>
      <c r="E48" s="10">
        <v>0.05</v>
      </c>
      <c r="F48" s="8">
        <f t="shared" si="1"/>
        <v>76000</v>
      </c>
    </row>
    <row r="49" spans="2:6" x14ac:dyDescent="0.25">
      <c r="B49" s="3" t="s">
        <v>3</v>
      </c>
      <c r="C49" s="6" t="s">
        <v>8</v>
      </c>
      <c r="D49" s="5">
        <v>115000</v>
      </c>
      <c r="E49" s="10">
        <v>0.2</v>
      </c>
      <c r="F49" s="8">
        <f t="shared" si="1"/>
        <v>92000</v>
      </c>
    </row>
    <row r="50" spans="2:6" x14ac:dyDescent="0.25">
      <c r="B50" s="3" t="s">
        <v>3</v>
      </c>
      <c r="C50" s="6" t="s">
        <v>8</v>
      </c>
      <c r="D50" s="5">
        <v>95000</v>
      </c>
      <c r="E50" s="10">
        <v>0.15</v>
      </c>
      <c r="F50" s="8">
        <f t="shared" si="1"/>
        <v>80750</v>
      </c>
    </row>
    <row r="51" spans="2:6" x14ac:dyDescent="0.25">
      <c r="B51" s="3" t="s">
        <v>3</v>
      </c>
      <c r="C51" s="6" t="s">
        <v>8</v>
      </c>
      <c r="D51" s="5">
        <v>115000</v>
      </c>
      <c r="E51" s="10">
        <v>0.02</v>
      </c>
      <c r="F51" s="8">
        <f t="shared" si="1"/>
        <v>112700</v>
      </c>
    </row>
    <row r="52" spans="2:6" x14ac:dyDescent="0.25">
      <c r="B52" s="3" t="s">
        <v>4</v>
      </c>
      <c r="C52" s="6" t="s">
        <v>8</v>
      </c>
      <c r="D52" s="5">
        <v>105000</v>
      </c>
      <c r="E52" s="10">
        <v>0.03</v>
      </c>
      <c r="F52" s="8">
        <f t="shared" si="1"/>
        <v>101850</v>
      </c>
    </row>
    <row r="53" spans="2:6" x14ac:dyDescent="0.25">
      <c r="B53" s="3" t="s">
        <v>3</v>
      </c>
      <c r="C53" s="6" t="s">
        <v>7</v>
      </c>
      <c r="D53" s="5">
        <v>80000</v>
      </c>
      <c r="E53" s="10">
        <v>0.01</v>
      </c>
      <c r="F53" s="8">
        <f t="shared" si="1"/>
        <v>79200</v>
      </c>
    </row>
    <row r="54" spans="2:6" x14ac:dyDescent="0.25">
      <c r="B54" s="3" t="s">
        <v>3</v>
      </c>
      <c r="C54" s="6" t="s">
        <v>7</v>
      </c>
      <c r="D54" s="5">
        <v>100000</v>
      </c>
      <c r="E54" s="10">
        <v>0.2</v>
      </c>
      <c r="F54" s="8">
        <f t="shared" si="1"/>
        <v>80000</v>
      </c>
    </row>
    <row r="55" spans="2:6" x14ac:dyDescent="0.25">
      <c r="B55" s="3" t="s">
        <v>4</v>
      </c>
      <c r="C55" s="6" t="s">
        <v>8</v>
      </c>
      <c r="D55" s="5">
        <v>95000</v>
      </c>
      <c r="E55" s="10">
        <v>0.11</v>
      </c>
      <c r="F55" s="8">
        <f t="shared" si="1"/>
        <v>84550</v>
      </c>
    </row>
    <row r="56" spans="2:6" x14ac:dyDescent="0.25">
      <c r="B56" s="3" t="s">
        <v>3</v>
      </c>
      <c r="C56" s="6" t="s">
        <v>8</v>
      </c>
      <c r="D56" s="5">
        <v>105000</v>
      </c>
      <c r="E56" s="10">
        <v>0.05</v>
      </c>
      <c r="F56" s="8">
        <f t="shared" si="1"/>
        <v>99750</v>
      </c>
    </row>
    <row r="57" spans="2:6" x14ac:dyDescent="0.25">
      <c r="B57" s="3" t="s">
        <v>3</v>
      </c>
      <c r="C57" s="6" t="s">
        <v>8</v>
      </c>
      <c r="D57" s="5">
        <v>115000</v>
      </c>
      <c r="E57" s="10">
        <v>0.19</v>
      </c>
      <c r="F57" s="8">
        <f t="shared" si="1"/>
        <v>93150</v>
      </c>
    </row>
    <row r="58" spans="2:6" x14ac:dyDescent="0.25">
      <c r="B58" s="3" t="s">
        <v>3</v>
      </c>
      <c r="C58" s="6" t="s">
        <v>8</v>
      </c>
      <c r="D58" s="5">
        <v>95000</v>
      </c>
      <c r="E58" s="10">
        <v>0.03</v>
      </c>
      <c r="F58" s="8">
        <f t="shared" si="1"/>
        <v>92150</v>
      </c>
    </row>
    <row r="59" spans="2:6" x14ac:dyDescent="0.25">
      <c r="B59" s="3" t="s">
        <v>3</v>
      </c>
      <c r="C59" s="6" t="s">
        <v>8</v>
      </c>
      <c r="D59" s="5">
        <v>95000</v>
      </c>
      <c r="E59" s="10">
        <v>0.13</v>
      </c>
      <c r="F59" s="8">
        <f t="shared" si="1"/>
        <v>82650</v>
      </c>
    </row>
    <row r="60" spans="2:6" x14ac:dyDescent="0.25">
      <c r="B60" s="3" t="s">
        <v>3</v>
      </c>
      <c r="C60" s="6" t="s">
        <v>7</v>
      </c>
      <c r="D60" s="5">
        <v>100000</v>
      </c>
      <c r="E60" s="10">
        <v>7.0000000000000007E-2</v>
      </c>
      <c r="F60" s="8">
        <f t="shared" si="1"/>
        <v>93000</v>
      </c>
    </row>
    <row r="61" spans="2:6" x14ac:dyDescent="0.25">
      <c r="B61" s="3" t="s">
        <v>3</v>
      </c>
      <c r="C61" s="6" t="s">
        <v>8</v>
      </c>
      <c r="D61" s="5">
        <v>115000</v>
      </c>
      <c r="E61" s="10">
        <v>0.14000000000000001</v>
      </c>
      <c r="F61" s="8">
        <f t="shared" si="1"/>
        <v>98900</v>
      </c>
    </row>
    <row r="62" spans="2:6" x14ac:dyDescent="0.25">
      <c r="B62" s="3" t="s">
        <v>3</v>
      </c>
      <c r="C62" s="6" t="s">
        <v>8</v>
      </c>
      <c r="D62" s="5">
        <v>105000</v>
      </c>
      <c r="E62" s="10">
        <v>7.0000000000000007E-2</v>
      </c>
      <c r="F62" s="8">
        <f t="shared" si="1"/>
        <v>97650</v>
      </c>
    </row>
    <row r="63" spans="2:6" x14ac:dyDescent="0.25">
      <c r="B63" s="3" t="s">
        <v>4</v>
      </c>
      <c r="C63" s="6" t="s">
        <v>7</v>
      </c>
      <c r="D63" s="5">
        <v>80000</v>
      </c>
      <c r="E63" s="10">
        <v>0.15</v>
      </c>
      <c r="F63" s="8">
        <f t="shared" si="1"/>
        <v>68000</v>
      </c>
    </row>
    <row r="64" spans="2:6" x14ac:dyDescent="0.25">
      <c r="B64" s="3" t="s">
        <v>3</v>
      </c>
      <c r="C64" s="6" t="s">
        <v>7</v>
      </c>
      <c r="D64" s="5">
        <v>100000</v>
      </c>
      <c r="E64" s="10">
        <v>0.03</v>
      </c>
      <c r="F64" s="8">
        <f t="shared" si="1"/>
        <v>97000</v>
      </c>
    </row>
    <row r="65" spans="2:6" x14ac:dyDescent="0.25">
      <c r="B65" s="3" t="s">
        <v>3</v>
      </c>
      <c r="C65" s="6" t="s">
        <v>7</v>
      </c>
      <c r="D65" s="5">
        <v>80000</v>
      </c>
      <c r="E65" s="10">
        <v>0.16</v>
      </c>
      <c r="F65" s="8">
        <f t="shared" si="1"/>
        <v>67200</v>
      </c>
    </row>
    <row r="66" spans="2:6" x14ac:dyDescent="0.25">
      <c r="B66" s="3" t="s">
        <v>3</v>
      </c>
      <c r="C66" s="6" t="s">
        <v>7</v>
      </c>
      <c r="D66" s="5">
        <v>100000</v>
      </c>
      <c r="E66" s="10">
        <v>0.04</v>
      </c>
      <c r="F66" s="8">
        <f t="shared" si="1"/>
        <v>96000</v>
      </c>
    </row>
    <row r="67" spans="2:6" x14ac:dyDescent="0.25">
      <c r="B67" s="3" t="s">
        <v>3</v>
      </c>
      <c r="C67" s="6" t="s">
        <v>7</v>
      </c>
      <c r="D67" s="5">
        <v>80000</v>
      </c>
      <c r="E67" s="10">
        <v>0.19</v>
      </c>
      <c r="F67" s="8">
        <f t="shared" si="1"/>
        <v>64800.000000000007</v>
      </c>
    </row>
    <row r="68" spans="2:6" x14ac:dyDescent="0.25">
      <c r="B68" s="3" t="s">
        <v>3</v>
      </c>
      <c r="C68" s="6" t="s">
        <v>7</v>
      </c>
      <c r="D68" s="5">
        <v>100000</v>
      </c>
      <c r="E68" s="10">
        <v>0.16</v>
      </c>
      <c r="F68" s="8">
        <f t="shared" si="1"/>
        <v>84000</v>
      </c>
    </row>
    <row r="69" spans="2:6" x14ac:dyDescent="0.25">
      <c r="B69" s="3" t="s">
        <v>4</v>
      </c>
      <c r="C69" s="6" t="s">
        <v>7</v>
      </c>
      <c r="D69" s="5">
        <v>90000</v>
      </c>
      <c r="E69" s="10">
        <v>0.16</v>
      </c>
      <c r="F69" s="8">
        <f t="shared" si="1"/>
        <v>75600</v>
      </c>
    </row>
    <row r="70" spans="2:6" x14ac:dyDescent="0.25">
      <c r="B70" s="3" t="s">
        <v>3</v>
      </c>
      <c r="C70" s="6" t="s">
        <v>7</v>
      </c>
      <c r="D70" s="5">
        <v>80000</v>
      </c>
      <c r="E70" s="10">
        <v>0.17</v>
      </c>
      <c r="F70" s="8">
        <f t="shared" si="1"/>
        <v>66400</v>
      </c>
    </row>
    <row r="71" spans="2:6" x14ac:dyDescent="0.25">
      <c r="B71" s="3" t="s">
        <v>3</v>
      </c>
      <c r="C71" s="6" t="s">
        <v>8</v>
      </c>
      <c r="D71" s="5">
        <v>115000</v>
      </c>
      <c r="E71" s="10">
        <v>0.05</v>
      </c>
      <c r="F71" s="8">
        <f t="shared" si="1"/>
        <v>109250</v>
      </c>
    </row>
    <row r="72" spans="2:6" x14ac:dyDescent="0.25">
      <c r="B72" s="3" t="s">
        <v>4</v>
      </c>
      <c r="C72" s="6" t="s">
        <v>7</v>
      </c>
      <c r="D72" s="5">
        <v>100000</v>
      </c>
      <c r="E72" s="10">
        <v>0.15</v>
      </c>
      <c r="F72" s="8">
        <f t="shared" si="1"/>
        <v>85000</v>
      </c>
    </row>
    <row r="73" spans="2:6" x14ac:dyDescent="0.25">
      <c r="B73" s="3" t="s">
        <v>4</v>
      </c>
      <c r="C73" s="6" t="s">
        <v>7</v>
      </c>
      <c r="D73" s="5">
        <v>90000</v>
      </c>
      <c r="E73" s="10">
        <v>0.16</v>
      </c>
      <c r="F73" s="8">
        <f t="shared" si="1"/>
        <v>75600</v>
      </c>
    </row>
    <row r="74" spans="2:6" x14ac:dyDescent="0.25">
      <c r="B74" s="3" t="s">
        <v>3</v>
      </c>
      <c r="C74" s="6" t="s">
        <v>7</v>
      </c>
      <c r="D74" s="5">
        <v>90000</v>
      </c>
      <c r="E74" s="10">
        <v>0.02</v>
      </c>
      <c r="F74" s="8">
        <f t="shared" si="1"/>
        <v>88200</v>
      </c>
    </row>
    <row r="75" spans="2:6" x14ac:dyDescent="0.25">
      <c r="B75" s="3" t="s">
        <v>4</v>
      </c>
      <c r="C75" s="6" t="s">
        <v>7</v>
      </c>
      <c r="D75" s="5">
        <v>100000</v>
      </c>
      <c r="E75" s="10">
        <v>0.08</v>
      </c>
      <c r="F75" s="8">
        <f t="shared" si="1"/>
        <v>92000</v>
      </c>
    </row>
    <row r="76" spans="2:6" x14ac:dyDescent="0.25">
      <c r="B76" s="3" t="s">
        <v>3</v>
      </c>
      <c r="C76" s="6" t="s">
        <v>7</v>
      </c>
      <c r="D76" s="5">
        <v>80000</v>
      </c>
      <c r="E76" s="10">
        <v>0.14000000000000001</v>
      </c>
      <c r="F76" s="8">
        <f t="shared" si="1"/>
        <v>68800</v>
      </c>
    </row>
    <row r="77" spans="2:6" x14ac:dyDescent="0.25">
      <c r="B77" s="3" t="s">
        <v>3</v>
      </c>
      <c r="C77" s="6" t="s">
        <v>8</v>
      </c>
      <c r="D77" s="5">
        <v>95000</v>
      </c>
      <c r="E77" s="10">
        <v>0.06</v>
      </c>
      <c r="F77" s="8">
        <f t="shared" si="1"/>
        <v>89300</v>
      </c>
    </row>
    <row r="78" spans="2:6" x14ac:dyDescent="0.25">
      <c r="B78" s="3" t="s">
        <v>4</v>
      </c>
      <c r="C78" s="6" t="s">
        <v>7</v>
      </c>
      <c r="D78" s="5">
        <v>100000</v>
      </c>
      <c r="E78" s="10">
        <v>0.14000000000000001</v>
      </c>
      <c r="F78" s="8">
        <f t="shared" si="1"/>
        <v>86000</v>
      </c>
    </row>
    <row r="79" spans="2:6" x14ac:dyDescent="0.25">
      <c r="B79" s="3" t="s">
        <v>3</v>
      </c>
      <c r="C79" s="6" t="s">
        <v>8</v>
      </c>
      <c r="D79" s="5">
        <v>105000</v>
      </c>
      <c r="E79" s="10">
        <v>0.08</v>
      </c>
      <c r="F79" s="8">
        <f t="shared" si="1"/>
        <v>96600</v>
      </c>
    </row>
    <row r="80" spans="2:6" x14ac:dyDescent="0.25">
      <c r="B80" s="3" t="s">
        <v>4</v>
      </c>
      <c r="C80" s="6" t="s">
        <v>8</v>
      </c>
      <c r="D80" s="5">
        <v>105000</v>
      </c>
      <c r="E80" s="10">
        <v>0.04</v>
      </c>
      <c r="F80" s="8">
        <f t="shared" si="1"/>
        <v>100800</v>
      </c>
    </row>
    <row r="81" spans="2:6" x14ac:dyDescent="0.25">
      <c r="B81" s="3" t="s">
        <v>4</v>
      </c>
      <c r="C81" s="6" t="s">
        <v>7</v>
      </c>
      <c r="D81" s="5">
        <v>90000</v>
      </c>
      <c r="E81" s="10">
        <v>0.15</v>
      </c>
      <c r="F81" s="8">
        <f t="shared" si="1"/>
        <v>76500</v>
      </c>
    </row>
    <row r="82" spans="2:6" x14ac:dyDescent="0.25">
      <c r="B82" s="3" t="s">
        <v>3</v>
      </c>
      <c r="C82" s="6" t="s">
        <v>7</v>
      </c>
      <c r="D82" s="5">
        <v>100000</v>
      </c>
      <c r="E82" s="10">
        <v>0.12</v>
      </c>
      <c r="F82" s="8">
        <f t="shared" si="1"/>
        <v>88000</v>
      </c>
    </row>
    <row r="83" spans="2:6" x14ac:dyDescent="0.25">
      <c r="B83" s="3" t="s">
        <v>3</v>
      </c>
      <c r="C83" s="6" t="s">
        <v>7</v>
      </c>
      <c r="D83" s="5">
        <v>100000</v>
      </c>
      <c r="E83" s="10">
        <v>0.14000000000000001</v>
      </c>
      <c r="F83" s="8">
        <f t="shared" si="1"/>
        <v>86000</v>
      </c>
    </row>
    <row r="84" spans="2:6" x14ac:dyDescent="0.25">
      <c r="B84" s="3" t="s">
        <v>3</v>
      </c>
      <c r="C84" s="6" t="s">
        <v>8</v>
      </c>
      <c r="D84" s="5">
        <v>95000</v>
      </c>
      <c r="E84" s="10">
        <v>0.14000000000000001</v>
      </c>
      <c r="F84" s="8">
        <f t="shared" si="1"/>
        <v>81700</v>
      </c>
    </row>
    <row r="85" spans="2:6" x14ac:dyDescent="0.25">
      <c r="B85" s="3" t="s">
        <v>3</v>
      </c>
      <c r="C85" s="6" t="s">
        <v>8</v>
      </c>
      <c r="D85" s="5">
        <v>105000</v>
      </c>
      <c r="E85" s="10">
        <v>0.19</v>
      </c>
      <c r="F85" s="8">
        <f t="shared" si="1"/>
        <v>85050</v>
      </c>
    </row>
    <row r="86" spans="2:6" x14ac:dyDescent="0.25">
      <c r="B86" s="3" t="s">
        <v>3</v>
      </c>
      <c r="C86" s="6" t="s">
        <v>8</v>
      </c>
      <c r="D86" s="5">
        <v>95000</v>
      </c>
      <c r="E86" s="10">
        <v>0.01</v>
      </c>
      <c r="F86" s="8">
        <f t="shared" si="1"/>
        <v>94050</v>
      </c>
    </row>
    <row r="87" spans="2:6" x14ac:dyDescent="0.25">
      <c r="B87" s="3" t="s">
        <v>3</v>
      </c>
      <c r="C87" s="6" t="s">
        <v>7</v>
      </c>
      <c r="D87" s="5">
        <v>80000</v>
      </c>
      <c r="E87" s="10">
        <v>0.18</v>
      </c>
      <c r="F87" s="8">
        <f t="shared" si="1"/>
        <v>65600</v>
      </c>
    </row>
    <row r="88" spans="2:6" x14ac:dyDescent="0.25">
      <c r="B88" s="3" t="s">
        <v>4</v>
      </c>
      <c r="C88" s="6" t="s">
        <v>8</v>
      </c>
      <c r="D88" s="5">
        <v>95000</v>
      </c>
      <c r="E88" s="10">
        <v>0.08</v>
      </c>
      <c r="F88" s="8">
        <f t="shared" si="1"/>
        <v>87400</v>
      </c>
    </row>
    <row r="89" spans="2:6" x14ac:dyDescent="0.25">
      <c r="B89" s="3" t="s">
        <v>4</v>
      </c>
      <c r="C89" s="6" t="s">
        <v>7</v>
      </c>
      <c r="D89" s="5">
        <v>100000</v>
      </c>
      <c r="E89" s="10">
        <v>0.13</v>
      </c>
      <c r="F89" s="8">
        <f t="shared" si="1"/>
        <v>87000</v>
      </c>
    </row>
    <row r="90" spans="2:6" x14ac:dyDescent="0.25">
      <c r="B90" s="3" t="s">
        <v>4</v>
      </c>
      <c r="C90" s="6" t="s">
        <v>8</v>
      </c>
      <c r="D90" s="5">
        <v>115000</v>
      </c>
      <c r="E90" s="10">
        <v>0.08</v>
      </c>
      <c r="F90" s="8">
        <f t="shared" ref="F90:F131" si="2">D90*(1-E90)</f>
        <v>105800</v>
      </c>
    </row>
    <row r="91" spans="2:6" x14ac:dyDescent="0.25">
      <c r="B91" s="3" t="s">
        <v>3</v>
      </c>
      <c r="C91" s="6" t="s">
        <v>8</v>
      </c>
      <c r="D91" s="5">
        <v>105000</v>
      </c>
      <c r="E91" s="10">
        <v>0.03</v>
      </c>
      <c r="F91" s="8">
        <f t="shared" si="2"/>
        <v>101850</v>
      </c>
    </row>
    <row r="92" spans="2:6" x14ac:dyDescent="0.25">
      <c r="B92" s="3" t="s">
        <v>4</v>
      </c>
      <c r="C92" s="6" t="s">
        <v>8</v>
      </c>
      <c r="D92" s="5">
        <v>105000</v>
      </c>
      <c r="E92" s="10">
        <v>0.15</v>
      </c>
      <c r="F92" s="8">
        <f t="shared" si="2"/>
        <v>89250</v>
      </c>
    </row>
    <row r="93" spans="2:6" x14ac:dyDescent="0.25">
      <c r="B93" s="3" t="s">
        <v>3</v>
      </c>
      <c r="C93" s="6" t="s">
        <v>7</v>
      </c>
      <c r="D93" s="5">
        <v>100000</v>
      </c>
      <c r="E93" s="10">
        <v>0.08</v>
      </c>
      <c r="F93" s="8">
        <f t="shared" si="2"/>
        <v>92000</v>
      </c>
    </row>
    <row r="94" spans="2:6" x14ac:dyDescent="0.25">
      <c r="B94" s="3" t="s">
        <v>3</v>
      </c>
      <c r="C94" s="6" t="s">
        <v>8</v>
      </c>
      <c r="D94" s="5">
        <v>105000</v>
      </c>
      <c r="E94" s="10">
        <v>0.02</v>
      </c>
      <c r="F94" s="8">
        <f t="shared" si="2"/>
        <v>102900</v>
      </c>
    </row>
    <row r="95" spans="2:6" x14ac:dyDescent="0.25">
      <c r="B95" s="3" t="s">
        <v>4</v>
      </c>
      <c r="C95" s="6" t="s">
        <v>8</v>
      </c>
      <c r="D95" s="5">
        <v>115000</v>
      </c>
      <c r="E95" s="10">
        <v>0.03</v>
      </c>
      <c r="F95" s="8">
        <f t="shared" si="2"/>
        <v>111550</v>
      </c>
    </row>
    <row r="96" spans="2:6" x14ac:dyDescent="0.25">
      <c r="B96" s="3" t="s">
        <v>4</v>
      </c>
      <c r="C96" s="6" t="s">
        <v>7</v>
      </c>
      <c r="D96" s="5">
        <v>100000</v>
      </c>
      <c r="E96" s="10">
        <v>0.2</v>
      </c>
      <c r="F96" s="8">
        <f t="shared" si="2"/>
        <v>80000</v>
      </c>
    </row>
    <row r="97" spans="2:6" x14ac:dyDescent="0.25">
      <c r="B97" s="3" t="s">
        <v>4</v>
      </c>
      <c r="C97" s="6" t="s">
        <v>8</v>
      </c>
      <c r="D97" s="5">
        <v>115000</v>
      </c>
      <c r="E97" s="10">
        <v>0.14000000000000001</v>
      </c>
      <c r="F97" s="8">
        <f t="shared" si="2"/>
        <v>98900</v>
      </c>
    </row>
    <row r="98" spans="2:6" x14ac:dyDescent="0.25">
      <c r="B98" s="3" t="s">
        <v>3</v>
      </c>
      <c r="C98" s="6" t="s">
        <v>8</v>
      </c>
      <c r="D98" s="5">
        <v>115000</v>
      </c>
      <c r="E98" s="10">
        <v>0.09</v>
      </c>
      <c r="F98" s="8">
        <f t="shared" si="2"/>
        <v>104650</v>
      </c>
    </row>
    <row r="99" spans="2:6" x14ac:dyDescent="0.25">
      <c r="B99" s="3" t="s">
        <v>4</v>
      </c>
      <c r="C99" s="6" t="s">
        <v>8</v>
      </c>
      <c r="D99" s="5">
        <v>95000</v>
      </c>
      <c r="E99" s="10">
        <v>0.08</v>
      </c>
      <c r="F99" s="8">
        <f t="shared" si="2"/>
        <v>87400</v>
      </c>
    </row>
    <row r="100" spans="2:6" x14ac:dyDescent="0.25">
      <c r="B100" s="3" t="s">
        <v>3</v>
      </c>
      <c r="C100" s="6" t="s">
        <v>8</v>
      </c>
      <c r="D100" s="5">
        <v>95000</v>
      </c>
      <c r="E100" s="10">
        <v>0.03</v>
      </c>
      <c r="F100" s="8">
        <f t="shared" si="2"/>
        <v>92150</v>
      </c>
    </row>
    <row r="101" spans="2:6" x14ac:dyDescent="0.25">
      <c r="B101" s="3" t="s">
        <v>3</v>
      </c>
      <c r="C101" s="6" t="s">
        <v>8</v>
      </c>
      <c r="D101" s="5">
        <v>105000</v>
      </c>
      <c r="E101" s="10">
        <v>0.08</v>
      </c>
      <c r="F101" s="8">
        <f t="shared" si="2"/>
        <v>96600</v>
      </c>
    </row>
    <row r="102" spans="2:6" x14ac:dyDescent="0.25">
      <c r="B102" s="3" t="s">
        <v>3</v>
      </c>
      <c r="C102" s="6" t="s">
        <v>8</v>
      </c>
      <c r="D102" s="5">
        <v>105000</v>
      </c>
      <c r="E102" s="10">
        <v>0.11</v>
      </c>
      <c r="F102" s="8">
        <f t="shared" si="2"/>
        <v>93450</v>
      </c>
    </row>
    <row r="103" spans="2:6" x14ac:dyDescent="0.25">
      <c r="B103" s="3" t="s">
        <v>3</v>
      </c>
      <c r="C103" s="6" t="s">
        <v>8</v>
      </c>
      <c r="D103" s="5">
        <v>105000</v>
      </c>
      <c r="E103" s="10">
        <v>0.12</v>
      </c>
      <c r="F103" s="8">
        <f t="shared" si="2"/>
        <v>92400</v>
      </c>
    </row>
    <row r="104" spans="2:6" x14ac:dyDescent="0.25">
      <c r="B104" s="3" t="s">
        <v>3</v>
      </c>
      <c r="C104" s="6" t="s">
        <v>8</v>
      </c>
      <c r="D104" s="5">
        <v>115000</v>
      </c>
      <c r="E104" s="10">
        <v>0.12</v>
      </c>
      <c r="F104" s="8">
        <f t="shared" si="2"/>
        <v>101200</v>
      </c>
    </row>
    <row r="105" spans="2:6" x14ac:dyDescent="0.25">
      <c r="B105" s="3" t="s">
        <v>4</v>
      </c>
      <c r="C105" s="6" t="s">
        <v>8</v>
      </c>
      <c r="D105" s="5">
        <v>105000</v>
      </c>
      <c r="E105" s="10">
        <v>0.15</v>
      </c>
      <c r="F105" s="8">
        <f t="shared" si="2"/>
        <v>89250</v>
      </c>
    </row>
    <row r="106" spans="2:6" x14ac:dyDescent="0.25">
      <c r="B106" s="3" t="s">
        <v>3</v>
      </c>
      <c r="C106" s="6" t="s">
        <v>8</v>
      </c>
      <c r="D106" s="5">
        <v>115000</v>
      </c>
      <c r="E106" s="10">
        <v>0.19</v>
      </c>
      <c r="F106" s="8">
        <f t="shared" si="2"/>
        <v>93150</v>
      </c>
    </row>
    <row r="107" spans="2:6" x14ac:dyDescent="0.25">
      <c r="B107" s="3" t="s">
        <v>3</v>
      </c>
      <c r="C107" s="6" t="s">
        <v>7</v>
      </c>
      <c r="D107" s="5">
        <v>90000</v>
      </c>
      <c r="E107" s="10">
        <v>0.12</v>
      </c>
      <c r="F107" s="8">
        <f t="shared" si="2"/>
        <v>79200</v>
      </c>
    </row>
    <row r="108" spans="2:6" x14ac:dyDescent="0.25">
      <c r="B108" s="3" t="s">
        <v>3</v>
      </c>
      <c r="C108" s="6" t="s">
        <v>8</v>
      </c>
      <c r="D108" s="5">
        <v>95000</v>
      </c>
      <c r="E108" s="10">
        <v>0.13</v>
      </c>
      <c r="F108" s="8">
        <f t="shared" si="2"/>
        <v>82650</v>
      </c>
    </row>
    <row r="109" spans="2:6" x14ac:dyDescent="0.25">
      <c r="B109" s="3" t="s">
        <v>3</v>
      </c>
      <c r="C109" s="6" t="s">
        <v>8</v>
      </c>
      <c r="D109" s="5">
        <v>115000</v>
      </c>
      <c r="E109" s="10">
        <v>0.02</v>
      </c>
      <c r="F109" s="8">
        <f t="shared" si="2"/>
        <v>112700</v>
      </c>
    </row>
    <row r="110" spans="2:6" x14ac:dyDescent="0.25">
      <c r="B110" s="3" t="s">
        <v>3</v>
      </c>
      <c r="C110" s="6" t="s">
        <v>8</v>
      </c>
      <c r="D110" s="5">
        <v>115000</v>
      </c>
      <c r="E110" s="10">
        <v>0.02</v>
      </c>
      <c r="F110" s="8">
        <f t="shared" si="2"/>
        <v>112700</v>
      </c>
    </row>
    <row r="111" spans="2:6" x14ac:dyDescent="0.25">
      <c r="B111" s="3" t="s">
        <v>3</v>
      </c>
      <c r="C111" s="6" t="s">
        <v>8</v>
      </c>
      <c r="D111" s="5">
        <v>95000</v>
      </c>
      <c r="E111" s="10">
        <v>0.09</v>
      </c>
      <c r="F111" s="8">
        <f t="shared" si="2"/>
        <v>86450</v>
      </c>
    </row>
    <row r="112" spans="2:6" x14ac:dyDescent="0.25">
      <c r="B112" s="3" t="s">
        <v>3</v>
      </c>
      <c r="C112" s="6" t="s">
        <v>8</v>
      </c>
      <c r="D112" s="5">
        <v>115000</v>
      </c>
      <c r="E112" s="10">
        <v>0.17</v>
      </c>
      <c r="F112" s="8">
        <f t="shared" si="2"/>
        <v>95450</v>
      </c>
    </row>
    <row r="113" spans="2:6" x14ac:dyDescent="0.25">
      <c r="B113" s="3" t="s">
        <v>3</v>
      </c>
      <c r="C113" s="6" t="s">
        <v>8</v>
      </c>
      <c r="D113" s="5">
        <v>115000</v>
      </c>
      <c r="E113" s="10">
        <v>0.04</v>
      </c>
      <c r="F113" s="8">
        <f t="shared" si="2"/>
        <v>110400</v>
      </c>
    </row>
    <row r="114" spans="2:6" x14ac:dyDescent="0.25">
      <c r="B114" s="3" t="s">
        <v>3</v>
      </c>
      <c r="C114" s="6" t="s">
        <v>7</v>
      </c>
      <c r="D114" s="5">
        <v>100000</v>
      </c>
      <c r="E114" s="10">
        <v>0.01</v>
      </c>
      <c r="F114" s="8">
        <f t="shared" si="2"/>
        <v>99000</v>
      </c>
    </row>
    <row r="115" spans="2:6" x14ac:dyDescent="0.25">
      <c r="B115" s="3" t="s">
        <v>3</v>
      </c>
      <c r="C115" s="6" t="s">
        <v>7</v>
      </c>
      <c r="D115" s="5">
        <v>80000</v>
      </c>
      <c r="E115" s="10">
        <v>0.09</v>
      </c>
      <c r="F115" s="8">
        <f t="shared" si="2"/>
        <v>72800</v>
      </c>
    </row>
    <row r="116" spans="2:6" x14ac:dyDescent="0.25">
      <c r="B116" s="3" t="s">
        <v>3</v>
      </c>
      <c r="C116" s="6" t="s">
        <v>7</v>
      </c>
      <c r="D116" s="5">
        <v>90000</v>
      </c>
      <c r="E116" s="10">
        <v>0.17</v>
      </c>
      <c r="F116" s="8">
        <f t="shared" si="2"/>
        <v>74700</v>
      </c>
    </row>
    <row r="117" spans="2:6" x14ac:dyDescent="0.25">
      <c r="B117" s="3" t="s">
        <v>3</v>
      </c>
      <c r="C117" s="6" t="s">
        <v>8</v>
      </c>
      <c r="D117" s="5">
        <v>115000</v>
      </c>
      <c r="E117" s="10">
        <v>0.09</v>
      </c>
      <c r="F117" s="8">
        <f t="shared" si="2"/>
        <v>104650</v>
      </c>
    </row>
    <row r="118" spans="2:6" x14ac:dyDescent="0.25">
      <c r="B118" s="3" t="s">
        <v>4</v>
      </c>
      <c r="C118" s="6" t="s">
        <v>7</v>
      </c>
      <c r="D118" s="5">
        <v>80000</v>
      </c>
      <c r="E118" s="10">
        <v>0.09</v>
      </c>
      <c r="F118" s="8">
        <f t="shared" si="2"/>
        <v>72800</v>
      </c>
    </row>
    <row r="119" spans="2:6" x14ac:dyDescent="0.25">
      <c r="B119" s="3" t="s">
        <v>4</v>
      </c>
      <c r="C119" s="6" t="s">
        <v>7</v>
      </c>
      <c r="D119" s="5">
        <v>100000</v>
      </c>
      <c r="E119" s="10">
        <v>0.01</v>
      </c>
      <c r="F119" s="8">
        <f t="shared" si="2"/>
        <v>99000</v>
      </c>
    </row>
    <row r="120" spans="2:6" x14ac:dyDescent="0.25">
      <c r="B120" s="3" t="s">
        <v>3</v>
      </c>
      <c r="C120" s="6" t="s">
        <v>7</v>
      </c>
      <c r="D120" s="5">
        <v>80000</v>
      </c>
      <c r="E120" s="10">
        <v>0.16</v>
      </c>
      <c r="F120" s="8">
        <f t="shared" si="2"/>
        <v>67200</v>
      </c>
    </row>
    <row r="121" spans="2:6" x14ac:dyDescent="0.25">
      <c r="B121" s="3" t="s">
        <v>3</v>
      </c>
      <c r="C121" s="6" t="s">
        <v>7</v>
      </c>
      <c r="D121" s="5">
        <v>100000</v>
      </c>
      <c r="E121" s="10">
        <v>0.05</v>
      </c>
      <c r="F121" s="8">
        <f t="shared" si="2"/>
        <v>95000</v>
      </c>
    </row>
    <row r="122" spans="2:6" x14ac:dyDescent="0.25">
      <c r="B122" s="3" t="s">
        <v>4</v>
      </c>
      <c r="C122" s="6" t="s">
        <v>7</v>
      </c>
      <c r="D122" s="5">
        <v>100000</v>
      </c>
      <c r="E122" s="10">
        <v>0.02</v>
      </c>
      <c r="F122" s="8">
        <f t="shared" si="2"/>
        <v>98000</v>
      </c>
    </row>
    <row r="123" spans="2:6" x14ac:dyDescent="0.25">
      <c r="B123" s="3" t="s">
        <v>3</v>
      </c>
      <c r="C123" s="6" t="s">
        <v>7</v>
      </c>
      <c r="D123" s="5">
        <v>80000</v>
      </c>
      <c r="E123" s="10">
        <v>0.08</v>
      </c>
      <c r="F123" s="8">
        <f t="shared" si="2"/>
        <v>73600</v>
      </c>
    </row>
    <row r="124" spans="2:6" x14ac:dyDescent="0.25">
      <c r="B124" s="3" t="s">
        <v>3</v>
      </c>
      <c r="C124" s="6" t="s">
        <v>7</v>
      </c>
      <c r="D124" s="5">
        <v>80000</v>
      </c>
      <c r="E124" s="10">
        <v>7.0000000000000007E-2</v>
      </c>
      <c r="F124" s="8">
        <f t="shared" si="2"/>
        <v>74400</v>
      </c>
    </row>
    <row r="125" spans="2:6" x14ac:dyDescent="0.25">
      <c r="B125" s="3" t="s">
        <v>3</v>
      </c>
      <c r="C125" s="6" t="s">
        <v>7</v>
      </c>
      <c r="D125" s="5">
        <v>80000</v>
      </c>
      <c r="E125" s="10">
        <v>0.04</v>
      </c>
      <c r="F125" s="8">
        <f t="shared" si="2"/>
        <v>76800</v>
      </c>
    </row>
    <row r="126" spans="2:6" x14ac:dyDescent="0.25">
      <c r="B126" s="3" t="s">
        <v>4</v>
      </c>
      <c r="C126" s="6" t="s">
        <v>7</v>
      </c>
      <c r="D126" s="5">
        <v>100000</v>
      </c>
      <c r="E126" s="10">
        <v>0.14000000000000001</v>
      </c>
      <c r="F126" s="8">
        <f t="shared" si="2"/>
        <v>86000</v>
      </c>
    </row>
    <row r="127" spans="2:6" x14ac:dyDescent="0.25">
      <c r="B127" s="3" t="s">
        <v>3</v>
      </c>
      <c r="C127" s="6" t="s">
        <v>7</v>
      </c>
      <c r="D127" s="5">
        <v>80000</v>
      </c>
      <c r="E127" s="10">
        <v>0.17</v>
      </c>
      <c r="F127" s="8">
        <f t="shared" si="2"/>
        <v>66400</v>
      </c>
    </row>
    <row r="128" spans="2:6" x14ac:dyDescent="0.25">
      <c r="B128" s="3" t="s">
        <v>3</v>
      </c>
      <c r="C128" s="6" t="s">
        <v>7</v>
      </c>
      <c r="D128" s="5">
        <v>90000</v>
      </c>
      <c r="E128" s="10">
        <v>0.1</v>
      </c>
      <c r="F128" s="8">
        <f t="shared" si="2"/>
        <v>81000</v>
      </c>
    </row>
    <row r="129" spans="2:6" x14ac:dyDescent="0.25">
      <c r="B129" s="3" t="s">
        <v>3</v>
      </c>
      <c r="C129" s="6" t="s">
        <v>8</v>
      </c>
      <c r="D129" s="5">
        <v>95000</v>
      </c>
      <c r="E129" s="10">
        <v>0.01</v>
      </c>
      <c r="F129" s="8">
        <f t="shared" si="2"/>
        <v>94050</v>
      </c>
    </row>
    <row r="130" spans="2:6" x14ac:dyDescent="0.25">
      <c r="B130" s="3" t="s">
        <v>3</v>
      </c>
      <c r="C130" s="6" t="s">
        <v>7</v>
      </c>
      <c r="D130" s="5">
        <v>90000</v>
      </c>
      <c r="E130" s="10">
        <v>0.19</v>
      </c>
      <c r="F130" s="8">
        <f t="shared" si="2"/>
        <v>72900</v>
      </c>
    </row>
    <row r="131" spans="2:6" x14ac:dyDescent="0.25">
      <c r="B131" s="3" t="s">
        <v>3</v>
      </c>
      <c r="C131" s="6" t="s">
        <v>7</v>
      </c>
      <c r="D131" s="5">
        <v>100000</v>
      </c>
      <c r="E131" s="10">
        <v>0.1</v>
      </c>
      <c r="F131" s="8">
        <f t="shared" si="2"/>
        <v>90000</v>
      </c>
    </row>
    <row r="132" spans="2:6" x14ac:dyDescent="0.25">
      <c r="B132" s="3" t="s">
        <v>3</v>
      </c>
      <c r="C132" s="6" t="s">
        <v>7</v>
      </c>
      <c r="D132" s="5">
        <v>100000</v>
      </c>
      <c r="E132" s="10">
        <v>0.18</v>
      </c>
      <c r="F132" s="8">
        <f t="shared" ref="F132:F164" si="3">D132*(1-E132)</f>
        <v>82000</v>
      </c>
    </row>
    <row r="133" spans="2:6" x14ac:dyDescent="0.25">
      <c r="B133" s="3" t="s">
        <v>4</v>
      </c>
      <c r="C133" s="6" t="s">
        <v>7</v>
      </c>
      <c r="D133" s="5">
        <v>80000</v>
      </c>
      <c r="E133" s="10">
        <v>0.02</v>
      </c>
      <c r="F133" s="8">
        <f t="shared" si="3"/>
        <v>78400</v>
      </c>
    </row>
    <row r="134" spans="2:6" x14ac:dyDescent="0.25">
      <c r="B134" s="3" t="s">
        <v>3</v>
      </c>
      <c r="C134" s="6" t="s">
        <v>8</v>
      </c>
      <c r="D134" s="5">
        <v>105000</v>
      </c>
      <c r="E134" s="10">
        <v>0.1</v>
      </c>
      <c r="F134" s="8">
        <f t="shared" si="3"/>
        <v>94500</v>
      </c>
    </row>
    <row r="135" spans="2:6" x14ac:dyDescent="0.25">
      <c r="B135" s="3" t="s">
        <v>4</v>
      </c>
      <c r="C135" s="6" t="s">
        <v>7</v>
      </c>
      <c r="D135" s="5">
        <v>100000</v>
      </c>
      <c r="E135" s="10">
        <v>0.03</v>
      </c>
      <c r="F135" s="8">
        <f t="shared" si="3"/>
        <v>97000</v>
      </c>
    </row>
    <row r="136" spans="2:6" x14ac:dyDescent="0.25">
      <c r="B136" s="3" t="s">
        <v>3</v>
      </c>
      <c r="C136" s="6" t="s">
        <v>8</v>
      </c>
      <c r="D136" s="5">
        <v>115000</v>
      </c>
      <c r="E136" s="10">
        <v>0.12</v>
      </c>
      <c r="F136" s="8">
        <f t="shared" si="3"/>
        <v>101200</v>
      </c>
    </row>
    <row r="137" spans="2:6" x14ac:dyDescent="0.25">
      <c r="B137" s="3" t="s">
        <v>3</v>
      </c>
      <c r="C137" s="6" t="s">
        <v>8</v>
      </c>
      <c r="D137" s="5">
        <v>105000</v>
      </c>
      <c r="E137" s="10">
        <v>0.2</v>
      </c>
      <c r="F137" s="8">
        <f t="shared" si="3"/>
        <v>84000</v>
      </c>
    </row>
    <row r="138" spans="2:6" x14ac:dyDescent="0.25">
      <c r="B138" s="3" t="s">
        <v>3</v>
      </c>
      <c r="C138" s="6" t="s">
        <v>7</v>
      </c>
      <c r="D138" s="5">
        <v>100000</v>
      </c>
      <c r="E138" s="10">
        <v>0.14000000000000001</v>
      </c>
      <c r="F138" s="8">
        <f t="shared" si="3"/>
        <v>86000</v>
      </c>
    </row>
    <row r="139" spans="2:6" x14ac:dyDescent="0.25">
      <c r="B139" s="3" t="s">
        <v>3</v>
      </c>
      <c r="C139" s="6" t="s">
        <v>8</v>
      </c>
      <c r="D139" s="5">
        <v>105000</v>
      </c>
      <c r="E139" s="10">
        <v>0.18</v>
      </c>
      <c r="F139" s="8">
        <f t="shared" si="3"/>
        <v>86100</v>
      </c>
    </row>
    <row r="140" spans="2:6" x14ac:dyDescent="0.25">
      <c r="B140" s="3" t="s">
        <v>3</v>
      </c>
      <c r="C140" s="6" t="s">
        <v>8</v>
      </c>
      <c r="D140" s="5">
        <v>115000</v>
      </c>
      <c r="E140" s="10">
        <v>0.03</v>
      </c>
      <c r="F140" s="8">
        <f t="shared" si="3"/>
        <v>111550</v>
      </c>
    </row>
    <row r="141" spans="2:6" x14ac:dyDescent="0.25">
      <c r="B141" s="3" t="s">
        <v>3</v>
      </c>
      <c r="C141" s="6" t="s">
        <v>7</v>
      </c>
      <c r="D141" s="5">
        <v>100000</v>
      </c>
      <c r="E141" s="10">
        <v>0.05</v>
      </c>
      <c r="F141" s="8">
        <f t="shared" si="3"/>
        <v>95000</v>
      </c>
    </row>
    <row r="142" spans="2:6" x14ac:dyDescent="0.25">
      <c r="B142" s="3" t="s">
        <v>3</v>
      </c>
      <c r="C142" s="6" t="s">
        <v>7</v>
      </c>
      <c r="D142" s="5">
        <v>100000</v>
      </c>
      <c r="E142" s="10">
        <v>0.2</v>
      </c>
      <c r="F142" s="8">
        <f t="shared" si="3"/>
        <v>80000</v>
      </c>
    </row>
    <row r="143" spans="2:6" x14ac:dyDescent="0.25">
      <c r="B143" s="3" t="s">
        <v>3</v>
      </c>
      <c r="C143" s="6" t="s">
        <v>7</v>
      </c>
      <c r="D143" s="5">
        <v>90000</v>
      </c>
      <c r="E143" s="10">
        <v>0.19</v>
      </c>
      <c r="F143" s="8">
        <f t="shared" si="3"/>
        <v>72900</v>
      </c>
    </row>
    <row r="144" spans="2:6" x14ac:dyDescent="0.25">
      <c r="B144" s="3" t="s">
        <v>3</v>
      </c>
      <c r="C144" s="6" t="s">
        <v>7</v>
      </c>
      <c r="D144" s="5">
        <v>90000</v>
      </c>
      <c r="E144" s="10">
        <v>0.13</v>
      </c>
      <c r="F144" s="8">
        <f t="shared" si="3"/>
        <v>78300</v>
      </c>
    </row>
    <row r="145" spans="2:6" x14ac:dyDescent="0.25">
      <c r="B145" s="3" t="s">
        <v>3</v>
      </c>
      <c r="C145" s="6" t="s">
        <v>7</v>
      </c>
      <c r="D145" s="5">
        <v>80000</v>
      </c>
      <c r="E145" s="10">
        <v>0.11</v>
      </c>
      <c r="F145" s="8">
        <f t="shared" si="3"/>
        <v>71200</v>
      </c>
    </row>
    <row r="146" spans="2:6" x14ac:dyDescent="0.25">
      <c r="B146" s="3" t="s">
        <v>3</v>
      </c>
      <c r="C146" s="6" t="s">
        <v>7</v>
      </c>
      <c r="D146" s="5">
        <v>90000</v>
      </c>
      <c r="E146" s="10">
        <v>0.02</v>
      </c>
      <c r="F146" s="8">
        <f t="shared" si="3"/>
        <v>88200</v>
      </c>
    </row>
    <row r="147" spans="2:6" x14ac:dyDescent="0.25">
      <c r="B147" s="3" t="s">
        <v>3</v>
      </c>
      <c r="C147" s="6" t="s">
        <v>7</v>
      </c>
      <c r="D147" s="5">
        <v>90000</v>
      </c>
      <c r="E147" s="10">
        <v>0.08</v>
      </c>
      <c r="F147" s="8">
        <f t="shared" si="3"/>
        <v>82800</v>
      </c>
    </row>
    <row r="148" spans="2:6" x14ac:dyDescent="0.25">
      <c r="B148" s="3" t="s">
        <v>3</v>
      </c>
      <c r="C148" s="6" t="s">
        <v>7</v>
      </c>
      <c r="D148" s="5">
        <v>100000</v>
      </c>
      <c r="E148" s="10">
        <v>0.08</v>
      </c>
      <c r="F148" s="8">
        <f t="shared" si="3"/>
        <v>92000</v>
      </c>
    </row>
    <row r="149" spans="2:6" x14ac:dyDescent="0.25">
      <c r="B149" s="3" t="s">
        <v>3</v>
      </c>
      <c r="C149" s="6" t="s">
        <v>7</v>
      </c>
      <c r="D149" s="5">
        <v>80000</v>
      </c>
      <c r="E149" s="10">
        <v>7.0000000000000007E-2</v>
      </c>
      <c r="F149" s="8">
        <f t="shared" si="3"/>
        <v>74400</v>
      </c>
    </row>
    <row r="150" spans="2:6" x14ac:dyDescent="0.25">
      <c r="B150" s="3" t="s">
        <v>3</v>
      </c>
      <c r="C150" s="6" t="s">
        <v>7</v>
      </c>
      <c r="D150" s="5">
        <v>100000</v>
      </c>
      <c r="E150" s="10">
        <v>0.17</v>
      </c>
      <c r="F150" s="8">
        <f t="shared" si="3"/>
        <v>83000</v>
      </c>
    </row>
    <row r="151" spans="2:6" x14ac:dyDescent="0.25">
      <c r="B151" s="3" t="s">
        <v>3</v>
      </c>
      <c r="C151" s="6" t="s">
        <v>7</v>
      </c>
      <c r="D151" s="5">
        <v>80000</v>
      </c>
      <c r="E151" s="10">
        <v>0.2</v>
      </c>
      <c r="F151" s="8">
        <f t="shared" si="3"/>
        <v>64000</v>
      </c>
    </row>
    <row r="152" spans="2:6" x14ac:dyDescent="0.25">
      <c r="B152" s="3" t="s">
        <v>3</v>
      </c>
      <c r="C152" s="6" t="s">
        <v>7</v>
      </c>
      <c r="D152" s="5">
        <v>80000</v>
      </c>
      <c r="E152" s="10">
        <v>0.17</v>
      </c>
      <c r="F152" s="8">
        <f t="shared" si="3"/>
        <v>66400</v>
      </c>
    </row>
    <row r="153" spans="2:6" x14ac:dyDescent="0.25">
      <c r="B153" s="3" t="s">
        <v>4</v>
      </c>
      <c r="C153" s="6" t="s">
        <v>7</v>
      </c>
      <c r="D153" s="5">
        <v>80000</v>
      </c>
      <c r="E153" s="10">
        <v>0.01</v>
      </c>
      <c r="F153" s="8">
        <f t="shared" si="3"/>
        <v>79200</v>
      </c>
    </row>
    <row r="154" spans="2:6" x14ac:dyDescent="0.25">
      <c r="B154" s="3" t="s">
        <v>3</v>
      </c>
      <c r="C154" s="6" t="s">
        <v>7</v>
      </c>
      <c r="D154" s="5">
        <v>80000</v>
      </c>
      <c r="E154" s="10">
        <v>0.12</v>
      </c>
      <c r="F154" s="8">
        <f t="shared" si="3"/>
        <v>70400</v>
      </c>
    </row>
    <row r="155" spans="2:6" x14ac:dyDescent="0.25">
      <c r="B155" s="3" t="s">
        <v>4</v>
      </c>
      <c r="C155" s="6" t="s">
        <v>7</v>
      </c>
      <c r="D155" s="5">
        <v>80000</v>
      </c>
      <c r="E155" s="10">
        <v>7.0000000000000007E-2</v>
      </c>
      <c r="F155" s="8">
        <f t="shared" si="3"/>
        <v>74400</v>
      </c>
    </row>
    <row r="156" spans="2:6" x14ac:dyDescent="0.25">
      <c r="B156" s="3" t="s">
        <v>3</v>
      </c>
      <c r="C156" s="6" t="s">
        <v>8</v>
      </c>
      <c r="D156" s="5">
        <v>95000</v>
      </c>
      <c r="E156" s="10">
        <v>0.09</v>
      </c>
      <c r="F156" s="8">
        <f t="shared" si="3"/>
        <v>86450</v>
      </c>
    </row>
    <row r="157" spans="2:6" x14ac:dyDescent="0.25">
      <c r="B157" s="3" t="s">
        <v>4</v>
      </c>
      <c r="C157" s="6" t="s">
        <v>7</v>
      </c>
      <c r="D157" s="5">
        <v>100000</v>
      </c>
      <c r="E157" s="10">
        <v>0.11</v>
      </c>
      <c r="F157" s="8">
        <f t="shared" si="3"/>
        <v>89000</v>
      </c>
    </row>
    <row r="158" spans="2:6" x14ac:dyDescent="0.25">
      <c r="B158" s="3" t="s">
        <v>4</v>
      </c>
      <c r="C158" s="6" t="s">
        <v>7</v>
      </c>
      <c r="D158" s="5">
        <v>100000</v>
      </c>
      <c r="E158" s="10">
        <v>0.05</v>
      </c>
      <c r="F158" s="8">
        <f t="shared" si="3"/>
        <v>95000</v>
      </c>
    </row>
    <row r="159" spans="2:6" x14ac:dyDescent="0.25">
      <c r="B159" s="3" t="s">
        <v>3</v>
      </c>
      <c r="C159" s="6" t="s">
        <v>8</v>
      </c>
      <c r="D159" s="5">
        <v>105000</v>
      </c>
      <c r="E159" s="10">
        <v>0.13</v>
      </c>
      <c r="F159" s="8">
        <f t="shared" si="3"/>
        <v>91350</v>
      </c>
    </row>
    <row r="160" spans="2:6" x14ac:dyDescent="0.25">
      <c r="B160" s="3" t="s">
        <v>3</v>
      </c>
      <c r="C160" s="6" t="s">
        <v>8</v>
      </c>
      <c r="D160" s="5">
        <v>115000</v>
      </c>
      <c r="E160" s="10">
        <v>0.01</v>
      </c>
      <c r="F160" s="8">
        <f t="shared" si="3"/>
        <v>113850</v>
      </c>
    </row>
    <row r="161" spans="2:6" x14ac:dyDescent="0.25">
      <c r="B161" s="3" t="s">
        <v>3</v>
      </c>
      <c r="C161" s="6" t="s">
        <v>7</v>
      </c>
      <c r="D161" s="5">
        <v>100000</v>
      </c>
      <c r="E161" s="10">
        <v>0.05</v>
      </c>
      <c r="F161" s="8">
        <f t="shared" si="3"/>
        <v>95000</v>
      </c>
    </row>
    <row r="162" spans="2:6" x14ac:dyDescent="0.25">
      <c r="B162" s="3" t="s">
        <v>4</v>
      </c>
      <c r="C162" s="6" t="s">
        <v>7</v>
      </c>
      <c r="D162" s="5">
        <v>80000</v>
      </c>
      <c r="E162" s="10">
        <v>0.15</v>
      </c>
      <c r="F162" s="8">
        <f t="shared" si="3"/>
        <v>68000</v>
      </c>
    </row>
    <row r="163" spans="2:6" x14ac:dyDescent="0.25">
      <c r="B163" s="3" t="s">
        <v>4</v>
      </c>
      <c r="C163" s="6" t="s">
        <v>8</v>
      </c>
      <c r="D163" s="5">
        <v>105000</v>
      </c>
      <c r="E163" s="10">
        <v>0.16</v>
      </c>
      <c r="F163" s="8">
        <f t="shared" si="3"/>
        <v>88200</v>
      </c>
    </row>
    <row r="164" spans="2:6" x14ac:dyDescent="0.25">
      <c r="B164" s="3" t="s">
        <v>3</v>
      </c>
      <c r="C164" s="6" t="s">
        <v>8</v>
      </c>
      <c r="D164" s="5">
        <v>105000</v>
      </c>
      <c r="E164" s="10">
        <v>0.03</v>
      </c>
      <c r="F164" s="8">
        <f t="shared" si="3"/>
        <v>101850</v>
      </c>
    </row>
    <row r="165" spans="2:6" x14ac:dyDescent="0.25">
      <c r="B165" s="3" t="s">
        <v>4</v>
      </c>
      <c r="C165" s="6" t="s">
        <v>7</v>
      </c>
      <c r="D165" s="5">
        <v>80000</v>
      </c>
      <c r="E165" s="10">
        <v>0.18</v>
      </c>
      <c r="F165" s="8">
        <f t="shared" ref="F165:F202" si="4">D165*(1-E165)</f>
        <v>65600</v>
      </c>
    </row>
    <row r="166" spans="2:6" x14ac:dyDescent="0.25">
      <c r="B166" s="3" t="s">
        <v>4</v>
      </c>
      <c r="C166" s="6" t="s">
        <v>7</v>
      </c>
      <c r="D166" s="5">
        <v>90000</v>
      </c>
      <c r="E166" s="10">
        <v>0.18</v>
      </c>
      <c r="F166" s="8">
        <f t="shared" si="4"/>
        <v>73800</v>
      </c>
    </row>
    <row r="167" spans="2:6" x14ac:dyDescent="0.25">
      <c r="B167" s="3" t="s">
        <v>3</v>
      </c>
      <c r="C167" s="6" t="s">
        <v>8</v>
      </c>
      <c r="D167" s="5">
        <v>95000</v>
      </c>
      <c r="E167" s="10">
        <v>0.15</v>
      </c>
      <c r="F167" s="8">
        <f t="shared" si="4"/>
        <v>80750</v>
      </c>
    </row>
    <row r="168" spans="2:6" x14ac:dyDescent="0.25">
      <c r="B168" s="3" t="s">
        <v>3</v>
      </c>
      <c r="C168" s="6" t="s">
        <v>8</v>
      </c>
      <c r="D168" s="5">
        <v>105000</v>
      </c>
      <c r="E168" s="10">
        <v>0.1</v>
      </c>
      <c r="F168" s="8">
        <f t="shared" si="4"/>
        <v>94500</v>
      </c>
    </row>
    <row r="169" spans="2:6" x14ac:dyDescent="0.25">
      <c r="B169" s="3" t="s">
        <v>3</v>
      </c>
      <c r="C169" s="6" t="s">
        <v>8</v>
      </c>
      <c r="D169" s="5">
        <v>95000</v>
      </c>
      <c r="E169" s="10">
        <v>0.03</v>
      </c>
      <c r="F169" s="8">
        <f t="shared" si="4"/>
        <v>92150</v>
      </c>
    </row>
    <row r="170" spans="2:6" x14ac:dyDescent="0.25">
      <c r="B170" s="3" t="s">
        <v>3</v>
      </c>
      <c r="C170" s="6" t="s">
        <v>8</v>
      </c>
      <c r="D170" s="5">
        <v>105000</v>
      </c>
      <c r="E170" s="10">
        <v>0.05</v>
      </c>
      <c r="F170" s="8">
        <f t="shared" si="4"/>
        <v>99750</v>
      </c>
    </row>
    <row r="171" spans="2:6" x14ac:dyDescent="0.25">
      <c r="B171" s="3" t="s">
        <v>3</v>
      </c>
      <c r="C171" s="6" t="s">
        <v>8</v>
      </c>
      <c r="D171" s="5">
        <v>95000</v>
      </c>
      <c r="E171" s="10">
        <v>0.18</v>
      </c>
      <c r="F171" s="8">
        <f t="shared" si="4"/>
        <v>77900</v>
      </c>
    </row>
    <row r="172" spans="2:6" x14ac:dyDescent="0.25">
      <c r="B172" s="3" t="s">
        <v>4</v>
      </c>
      <c r="C172" s="6" t="s">
        <v>8</v>
      </c>
      <c r="D172" s="5">
        <v>95000</v>
      </c>
      <c r="E172" s="10">
        <v>0.17</v>
      </c>
      <c r="F172" s="8">
        <f t="shared" si="4"/>
        <v>78850</v>
      </c>
    </row>
    <row r="173" spans="2:6" x14ac:dyDescent="0.25">
      <c r="B173" s="3" t="s">
        <v>3</v>
      </c>
      <c r="C173" s="6" t="s">
        <v>7</v>
      </c>
      <c r="D173" s="5">
        <v>80000</v>
      </c>
      <c r="E173" s="10">
        <v>0.09</v>
      </c>
      <c r="F173" s="8">
        <f t="shared" si="4"/>
        <v>72800</v>
      </c>
    </row>
    <row r="174" spans="2:6" x14ac:dyDescent="0.25">
      <c r="B174" s="3" t="s">
        <v>4</v>
      </c>
      <c r="C174" s="6" t="s">
        <v>8</v>
      </c>
      <c r="D174" s="5">
        <v>95000</v>
      </c>
      <c r="E174" s="10">
        <v>0.09</v>
      </c>
      <c r="F174" s="8">
        <f t="shared" si="4"/>
        <v>86450</v>
      </c>
    </row>
    <row r="175" spans="2:6" x14ac:dyDescent="0.25">
      <c r="B175" s="3" t="s">
        <v>4</v>
      </c>
      <c r="C175" s="6" t="s">
        <v>8</v>
      </c>
      <c r="D175" s="5">
        <v>115000</v>
      </c>
      <c r="E175" s="10">
        <v>0.01</v>
      </c>
      <c r="F175" s="8">
        <f t="shared" si="4"/>
        <v>113850</v>
      </c>
    </row>
    <row r="176" spans="2:6" x14ac:dyDescent="0.25">
      <c r="B176" s="3" t="s">
        <v>3</v>
      </c>
      <c r="C176" s="6" t="s">
        <v>7</v>
      </c>
      <c r="D176" s="5">
        <v>80000</v>
      </c>
      <c r="E176" s="10">
        <v>0.13</v>
      </c>
      <c r="F176" s="8">
        <f t="shared" si="4"/>
        <v>69600</v>
      </c>
    </row>
    <row r="177" spans="2:6" x14ac:dyDescent="0.25">
      <c r="B177" s="3" t="s">
        <v>3</v>
      </c>
      <c r="C177" s="6" t="s">
        <v>7</v>
      </c>
      <c r="D177" s="5">
        <v>90000</v>
      </c>
      <c r="E177" s="10">
        <v>0.06</v>
      </c>
      <c r="F177" s="8">
        <f t="shared" si="4"/>
        <v>84600</v>
      </c>
    </row>
    <row r="178" spans="2:6" x14ac:dyDescent="0.25">
      <c r="B178" s="3" t="s">
        <v>3</v>
      </c>
      <c r="C178" s="6" t="s">
        <v>7</v>
      </c>
      <c r="D178" s="5">
        <v>90000</v>
      </c>
      <c r="E178" s="10">
        <v>0.17</v>
      </c>
      <c r="F178" s="8">
        <f t="shared" si="4"/>
        <v>74700</v>
      </c>
    </row>
    <row r="179" spans="2:6" x14ac:dyDescent="0.25">
      <c r="B179" s="3" t="s">
        <v>3</v>
      </c>
      <c r="C179" s="6" t="s">
        <v>7</v>
      </c>
      <c r="D179" s="5">
        <v>100000</v>
      </c>
      <c r="E179" s="10">
        <v>0.14000000000000001</v>
      </c>
      <c r="F179" s="8">
        <f t="shared" si="4"/>
        <v>86000</v>
      </c>
    </row>
    <row r="180" spans="2:6" x14ac:dyDescent="0.25">
      <c r="B180" s="3" t="s">
        <v>3</v>
      </c>
      <c r="C180" s="6" t="s">
        <v>8</v>
      </c>
      <c r="D180" s="5">
        <v>95000</v>
      </c>
      <c r="E180" s="10">
        <v>0.15</v>
      </c>
      <c r="F180" s="8">
        <f t="shared" si="4"/>
        <v>80750</v>
      </c>
    </row>
    <row r="181" spans="2:6" x14ac:dyDescent="0.25">
      <c r="B181" s="3" t="s">
        <v>3</v>
      </c>
      <c r="C181" s="6" t="s">
        <v>7</v>
      </c>
      <c r="D181" s="5">
        <v>100000</v>
      </c>
      <c r="E181" s="10">
        <v>0.04</v>
      </c>
      <c r="F181" s="8">
        <f t="shared" si="4"/>
        <v>96000</v>
      </c>
    </row>
    <row r="182" spans="2:6" x14ac:dyDescent="0.25">
      <c r="B182" s="3" t="s">
        <v>3</v>
      </c>
      <c r="C182" s="6" t="s">
        <v>7</v>
      </c>
      <c r="D182" s="5">
        <v>90000</v>
      </c>
      <c r="E182" s="10">
        <v>0.15</v>
      </c>
      <c r="F182" s="8">
        <f t="shared" si="4"/>
        <v>76500</v>
      </c>
    </row>
    <row r="183" spans="2:6" x14ac:dyDescent="0.25">
      <c r="B183" s="3" t="s">
        <v>3</v>
      </c>
      <c r="C183" s="6" t="s">
        <v>8</v>
      </c>
      <c r="D183" s="5">
        <v>115000</v>
      </c>
      <c r="E183" s="10">
        <v>0.04</v>
      </c>
      <c r="F183" s="8">
        <f t="shared" si="4"/>
        <v>110400</v>
      </c>
    </row>
    <row r="184" spans="2:6" x14ac:dyDescent="0.25">
      <c r="B184" s="3" t="s">
        <v>4</v>
      </c>
      <c r="C184" s="6" t="s">
        <v>7</v>
      </c>
      <c r="D184" s="5">
        <v>100000</v>
      </c>
      <c r="E184" s="10">
        <v>0.1</v>
      </c>
      <c r="F184" s="8">
        <f t="shared" si="4"/>
        <v>90000</v>
      </c>
    </row>
    <row r="185" spans="2:6" x14ac:dyDescent="0.25">
      <c r="B185" s="3" t="s">
        <v>4</v>
      </c>
      <c r="C185" s="6" t="s">
        <v>7</v>
      </c>
      <c r="D185" s="5">
        <v>90000</v>
      </c>
      <c r="E185" s="10">
        <v>0.04</v>
      </c>
      <c r="F185" s="8">
        <f t="shared" si="4"/>
        <v>86400</v>
      </c>
    </row>
    <row r="186" spans="2:6" x14ac:dyDescent="0.25">
      <c r="B186" s="3" t="s">
        <v>4</v>
      </c>
      <c r="C186" s="6" t="s">
        <v>7</v>
      </c>
      <c r="D186" s="5">
        <v>80000</v>
      </c>
      <c r="E186" s="10">
        <v>0.16</v>
      </c>
      <c r="F186" s="8">
        <f t="shared" si="4"/>
        <v>67200</v>
      </c>
    </row>
    <row r="187" spans="2:6" x14ac:dyDescent="0.25">
      <c r="B187" s="3" t="s">
        <v>3</v>
      </c>
      <c r="C187" s="6" t="s">
        <v>7</v>
      </c>
      <c r="D187" s="5">
        <v>80000</v>
      </c>
      <c r="E187" s="10">
        <v>0.13</v>
      </c>
      <c r="F187" s="8">
        <f t="shared" si="4"/>
        <v>69600</v>
      </c>
    </row>
    <row r="188" spans="2:6" x14ac:dyDescent="0.25">
      <c r="B188" s="3" t="s">
        <v>3</v>
      </c>
      <c r="C188" s="6" t="s">
        <v>7</v>
      </c>
      <c r="D188" s="5">
        <v>100000</v>
      </c>
      <c r="E188" s="10">
        <v>0.11</v>
      </c>
      <c r="F188" s="8">
        <f t="shared" si="4"/>
        <v>89000</v>
      </c>
    </row>
    <row r="189" spans="2:6" x14ac:dyDescent="0.25">
      <c r="B189" s="3" t="s">
        <v>3</v>
      </c>
      <c r="C189" s="6" t="s">
        <v>7</v>
      </c>
      <c r="D189" s="5">
        <v>80000</v>
      </c>
      <c r="E189" s="10">
        <v>0.15</v>
      </c>
      <c r="F189" s="8">
        <f t="shared" si="4"/>
        <v>68000</v>
      </c>
    </row>
    <row r="190" spans="2:6" x14ac:dyDescent="0.25">
      <c r="B190" s="3" t="s">
        <v>3</v>
      </c>
      <c r="C190" s="6" t="s">
        <v>8</v>
      </c>
      <c r="D190" s="5">
        <v>105000</v>
      </c>
      <c r="E190" s="10">
        <v>0.19</v>
      </c>
      <c r="F190" s="8">
        <f t="shared" si="4"/>
        <v>85050</v>
      </c>
    </row>
    <row r="191" spans="2:6" x14ac:dyDescent="0.25">
      <c r="B191" s="3" t="s">
        <v>4</v>
      </c>
      <c r="C191" s="6" t="s">
        <v>7</v>
      </c>
      <c r="D191" s="5">
        <v>80000</v>
      </c>
      <c r="E191" s="10">
        <v>0.13</v>
      </c>
      <c r="F191" s="8">
        <f t="shared" si="4"/>
        <v>69600</v>
      </c>
    </row>
    <row r="192" spans="2:6" x14ac:dyDescent="0.25">
      <c r="B192" s="3" t="s">
        <v>3</v>
      </c>
      <c r="C192" s="6" t="s">
        <v>7</v>
      </c>
      <c r="D192" s="5">
        <v>80000</v>
      </c>
      <c r="E192" s="10">
        <v>0.01</v>
      </c>
      <c r="F192" s="8">
        <f t="shared" si="4"/>
        <v>79200</v>
      </c>
    </row>
    <row r="193" spans="2:6" x14ac:dyDescent="0.25">
      <c r="B193" s="3" t="s">
        <v>3</v>
      </c>
      <c r="C193" s="6" t="s">
        <v>8</v>
      </c>
      <c r="D193" s="5">
        <v>105000</v>
      </c>
      <c r="E193" s="10">
        <v>0.03</v>
      </c>
      <c r="F193" s="8">
        <f t="shared" si="4"/>
        <v>101850</v>
      </c>
    </row>
    <row r="194" spans="2:6" x14ac:dyDescent="0.25">
      <c r="B194" s="3" t="s">
        <v>4</v>
      </c>
      <c r="C194" s="6" t="s">
        <v>7</v>
      </c>
      <c r="D194" s="5">
        <v>90000</v>
      </c>
      <c r="E194" s="10">
        <v>0.17</v>
      </c>
      <c r="F194" s="8">
        <f t="shared" si="4"/>
        <v>74700</v>
      </c>
    </row>
    <row r="195" spans="2:6" x14ac:dyDescent="0.25">
      <c r="B195" s="3" t="s">
        <v>4</v>
      </c>
      <c r="C195" s="6" t="s">
        <v>7</v>
      </c>
      <c r="D195" s="5">
        <v>80000</v>
      </c>
      <c r="E195" s="10">
        <v>0.03</v>
      </c>
      <c r="F195" s="8">
        <f t="shared" si="4"/>
        <v>77600</v>
      </c>
    </row>
    <row r="196" spans="2:6" x14ac:dyDescent="0.25">
      <c r="B196" s="3" t="s">
        <v>4</v>
      </c>
      <c r="C196" s="6" t="s">
        <v>8</v>
      </c>
      <c r="D196" s="5">
        <v>105000</v>
      </c>
      <c r="E196" s="10">
        <v>0.06</v>
      </c>
      <c r="F196" s="8">
        <f t="shared" si="4"/>
        <v>98700</v>
      </c>
    </row>
    <row r="197" spans="2:6" x14ac:dyDescent="0.25">
      <c r="B197" s="3" t="s">
        <v>3</v>
      </c>
      <c r="C197" s="6" t="s">
        <v>8</v>
      </c>
      <c r="D197" s="5">
        <v>105000</v>
      </c>
      <c r="E197" s="10">
        <v>0.13</v>
      </c>
      <c r="F197" s="8">
        <f t="shared" si="4"/>
        <v>91350</v>
      </c>
    </row>
    <row r="198" spans="2:6" x14ac:dyDescent="0.25">
      <c r="B198" s="3" t="s">
        <v>4</v>
      </c>
      <c r="C198" s="6" t="s">
        <v>7</v>
      </c>
      <c r="D198" s="5">
        <v>80000</v>
      </c>
      <c r="E198" s="10">
        <v>0.08</v>
      </c>
      <c r="F198" s="8">
        <f t="shared" si="4"/>
        <v>73600</v>
      </c>
    </row>
    <row r="199" spans="2:6" x14ac:dyDescent="0.25">
      <c r="B199" s="3" t="s">
        <v>3</v>
      </c>
      <c r="C199" s="6" t="s">
        <v>8</v>
      </c>
      <c r="D199" s="5">
        <v>95000</v>
      </c>
      <c r="E199" s="10">
        <v>0.06</v>
      </c>
      <c r="F199" s="8">
        <f t="shared" si="4"/>
        <v>89300</v>
      </c>
    </row>
    <row r="200" spans="2:6" x14ac:dyDescent="0.25">
      <c r="B200" s="3" t="s">
        <v>3</v>
      </c>
      <c r="C200" s="6" t="s">
        <v>8</v>
      </c>
      <c r="D200" s="5">
        <v>115000</v>
      </c>
      <c r="E200" s="10">
        <v>0.02</v>
      </c>
      <c r="F200" s="8">
        <f t="shared" si="4"/>
        <v>112700</v>
      </c>
    </row>
    <row r="201" spans="2:6" x14ac:dyDescent="0.25">
      <c r="B201" s="3" t="s">
        <v>4</v>
      </c>
      <c r="C201" s="6" t="s">
        <v>8</v>
      </c>
      <c r="D201" s="5">
        <v>115000</v>
      </c>
      <c r="E201" s="10">
        <v>0.01</v>
      </c>
      <c r="F201" s="8">
        <f t="shared" si="4"/>
        <v>113850</v>
      </c>
    </row>
    <row r="202" spans="2:6" x14ac:dyDescent="0.25">
      <c r="B202" s="3" t="s">
        <v>4</v>
      </c>
      <c r="C202" s="6" t="s">
        <v>8</v>
      </c>
      <c r="D202" s="5">
        <v>105000</v>
      </c>
      <c r="E202" s="10">
        <v>0.05</v>
      </c>
      <c r="F202" s="8">
        <f t="shared" si="4"/>
        <v>99750</v>
      </c>
    </row>
    <row r="203" spans="2:6" x14ac:dyDescent="0.25">
      <c r="B203" s="3" t="s">
        <v>3</v>
      </c>
      <c r="C203" s="6" t="s">
        <v>8</v>
      </c>
      <c r="D203" s="5">
        <v>115000</v>
      </c>
      <c r="E203" s="10">
        <v>0.19</v>
      </c>
      <c r="F203" s="8">
        <f t="shared" ref="F203:F208" si="5">D203*(1-E203)</f>
        <v>93150</v>
      </c>
    </row>
    <row r="204" spans="2:6" x14ac:dyDescent="0.25">
      <c r="B204" s="3" t="s">
        <v>3</v>
      </c>
      <c r="C204" s="6" t="s">
        <v>7</v>
      </c>
      <c r="D204" s="5">
        <v>80000</v>
      </c>
      <c r="E204" s="10">
        <v>0.18</v>
      </c>
      <c r="F204" s="8">
        <f t="shared" si="5"/>
        <v>65600</v>
      </c>
    </row>
    <row r="205" spans="2:6" x14ac:dyDescent="0.25">
      <c r="B205" s="3" t="s">
        <v>4</v>
      </c>
      <c r="C205" s="6" t="s">
        <v>8</v>
      </c>
      <c r="D205" s="5">
        <v>105000</v>
      </c>
      <c r="E205" s="10">
        <v>0.19</v>
      </c>
      <c r="F205" s="8">
        <f t="shared" si="5"/>
        <v>85050</v>
      </c>
    </row>
    <row r="206" spans="2:6" x14ac:dyDescent="0.25">
      <c r="B206" s="3" t="s">
        <v>4</v>
      </c>
      <c r="C206" s="6" t="s">
        <v>8</v>
      </c>
      <c r="D206" s="5">
        <v>115000</v>
      </c>
      <c r="E206" s="10">
        <v>0.15</v>
      </c>
      <c r="F206" s="8">
        <f t="shared" si="5"/>
        <v>97750</v>
      </c>
    </row>
    <row r="207" spans="2:6" x14ac:dyDescent="0.25">
      <c r="B207" s="3" t="s">
        <v>3</v>
      </c>
      <c r="C207" s="6" t="s">
        <v>7</v>
      </c>
      <c r="D207" s="5">
        <v>90000</v>
      </c>
      <c r="E207" s="10">
        <v>0.08</v>
      </c>
      <c r="F207" s="8">
        <f t="shared" si="5"/>
        <v>82800</v>
      </c>
    </row>
    <row r="208" spans="2:6" x14ac:dyDescent="0.25">
      <c r="B208" s="3" t="s">
        <v>3</v>
      </c>
      <c r="C208" s="6" t="s">
        <v>7</v>
      </c>
      <c r="D208" s="5">
        <v>80000</v>
      </c>
      <c r="E208" s="10">
        <v>0.16</v>
      </c>
      <c r="F208" s="8">
        <f t="shared" si="5"/>
        <v>67200</v>
      </c>
    </row>
  </sheetData>
  <autoFilter ref="B4:F208" xr:uid="{A9E5F03D-AD88-4059-850F-B8BD18FE57A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8A4E-0F1F-427C-8D7D-E96243DFE5E2}">
  <dimension ref="B1:G79"/>
  <sheetViews>
    <sheetView zoomScaleNormal="100" workbookViewId="0">
      <selection activeCell="G7" sqref="G7"/>
    </sheetView>
  </sheetViews>
  <sheetFormatPr defaultColWidth="8.85546875" defaultRowHeight="12" x14ac:dyDescent="0.25"/>
  <cols>
    <col min="1" max="1" width="2" style="3" customWidth="1"/>
    <col min="2" max="2" width="11.28515625" style="3" customWidth="1"/>
    <col min="3" max="3" width="12.28515625" style="3" bestFit="1" customWidth="1"/>
    <col min="4" max="4" width="13.5703125" style="3" customWidth="1"/>
    <col min="5" max="6" width="8.85546875" style="3"/>
    <col min="7" max="7" width="11" style="3" bestFit="1" customWidth="1"/>
    <col min="8" max="16384" width="8.85546875" style="3"/>
  </cols>
  <sheetData>
    <row r="1" spans="2:7" ht="15.75" x14ac:dyDescent="0.25">
      <c r="B1" s="11" t="s">
        <v>10</v>
      </c>
    </row>
    <row r="4" spans="2:7" ht="12.75" thickBot="1" x14ac:dyDescent="0.3">
      <c r="B4" s="4" t="s">
        <v>1</v>
      </c>
      <c r="C4" s="4" t="s">
        <v>2</v>
      </c>
      <c r="D4" s="4" t="s">
        <v>6</v>
      </c>
      <c r="F4" s="3" t="s">
        <v>26</v>
      </c>
      <c r="G4" s="27">
        <f>AVERAGE(D5:D79)</f>
        <v>79441.333333333328</v>
      </c>
    </row>
    <row r="5" spans="2:7" x14ac:dyDescent="0.25">
      <c r="B5" s="3" t="s">
        <v>3</v>
      </c>
      <c r="C5" s="6" t="s">
        <v>7</v>
      </c>
      <c r="D5" s="8">
        <v>69600</v>
      </c>
      <c r="F5" s="3" t="s">
        <v>27</v>
      </c>
      <c r="G5" s="27">
        <f>10000/SQRT(COUNT(D5:D79))</f>
        <v>1154.7005383792514</v>
      </c>
    </row>
    <row r="6" spans="2:7" x14ac:dyDescent="0.25">
      <c r="B6" s="3" t="s">
        <v>3</v>
      </c>
      <c r="C6" s="6" t="s">
        <v>7</v>
      </c>
      <c r="D6" s="8">
        <v>96000</v>
      </c>
      <c r="F6" s="3" t="s">
        <v>28</v>
      </c>
      <c r="G6" s="3">
        <f>(G4-80000)/G5</f>
        <v>-0.48381952558091063</v>
      </c>
    </row>
    <row r="7" spans="2:7" x14ac:dyDescent="0.25">
      <c r="B7" s="3" t="s">
        <v>3</v>
      </c>
      <c r="C7" s="6" t="s">
        <v>7</v>
      </c>
      <c r="D7" s="8">
        <v>70400</v>
      </c>
    </row>
    <row r="8" spans="2:7" x14ac:dyDescent="0.25">
      <c r="B8" s="3" t="s">
        <v>3</v>
      </c>
      <c r="C8" s="6" t="s">
        <v>7</v>
      </c>
      <c r="D8" s="8">
        <v>92000</v>
      </c>
    </row>
    <row r="9" spans="2:7" x14ac:dyDescent="0.25">
      <c r="B9" s="3" t="s">
        <v>3</v>
      </c>
      <c r="C9" s="6" t="s">
        <v>7</v>
      </c>
      <c r="D9" s="8">
        <v>72900</v>
      </c>
    </row>
    <row r="10" spans="2:7" x14ac:dyDescent="0.25">
      <c r="B10" s="3" t="s">
        <v>3</v>
      </c>
      <c r="C10" s="6" t="s">
        <v>7</v>
      </c>
      <c r="D10" s="8">
        <v>71200</v>
      </c>
    </row>
    <row r="11" spans="2:7" x14ac:dyDescent="0.25">
      <c r="B11" s="3" t="s">
        <v>3</v>
      </c>
      <c r="C11" s="6" t="s">
        <v>7</v>
      </c>
      <c r="D11" s="8">
        <v>91000</v>
      </c>
    </row>
    <row r="12" spans="2:7" x14ac:dyDescent="0.25">
      <c r="B12" s="3" t="s">
        <v>3</v>
      </c>
      <c r="C12" s="6" t="s">
        <v>7</v>
      </c>
      <c r="D12" s="8">
        <v>75200</v>
      </c>
    </row>
    <row r="13" spans="2:7" x14ac:dyDescent="0.25">
      <c r="B13" s="3" t="s">
        <v>3</v>
      </c>
      <c r="C13" s="6" t="s">
        <v>7</v>
      </c>
      <c r="D13" s="8">
        <v>76800</v>
      </c>
    </row>
    <row r="14" spans="2:7" x14ac:dyDescent="0.25">
      <c r="B14" s="3" t="s">
        <v>3</v>
      </c>
      <c r="C14" s="6" t="s">
        <v>7</v>
      </c>
      <c r="D14" s="8">
        <v>89000</v>
      </c>
    </row>
    <row r="15" spans="2:7" x14ac:dyDescent="0.25">
      <c r="B15" s="3" t="s">
        <v>3</v>
      </c>
      <c r="C15" s="6" t="s">
        <v>7</v>
      </c>
      <c r="D15" s="8">
        <v>64000</v>
      </c>
    </row>
    <row r="16" spans="2:7" x14ac:dyDescent="0.25">
      <c r="B16" s="3" t="s">
        <v>3</v>
      </c>
      <c r="C16" s="6" t="s">
        <v>7</v>
      </c>
      <c r="D16" s="8">
        <v>69600</v>
      </c>
    </row>
    <row r="17" spans="2:4" x14ac:dyDescent="0.25">
      <c r="B17" s="3" t="s">
        <v>3</v>
      </c>
      <c r="C17" s="6" t="s">
        <v>7</v>
      </c>
      <c r="D17" s="8">
        <v>82000</v>
      </c>
    </row>
    <row r="18" spans="2:4" x14ac:dyDescent="0.25">
      <c r="B18" s="3" t="s">
        <v>3</v>
      </c>
      <c r="C18" s="6" t="s">
        <v>7</v>
      </c>
      <c r="D18" s="8">
        <v>73600</v>
      </c>
    </row>
    <row r="19" spans="2:4" x14ac:dyDescent="0.25">
      <c r="B19" s="3" t="s">
        <v>3</v>
      </c>
      <c r="C19" s="6" t="s">
        <v>7</v>
      </c>
      <c r="D19" s="8">
        <v>95000</v>
      </c>
    </row>
    <row r="20" spans="2:4" x14ac:dyDescent="0.25">
      <c r="B20" s="3" t="s">
        <v>3</v>
      </c>
      <c r="C20" s="6" t="s">
        <v>7</v>
      </c>
      <c r="D20" s="8">
        <v>83700</v>
      </c>
    </row>
    <row r="21" spans="2:4" x14ac:dyDescent="0.25">
      <c r="B21" s="3" t="s">
        <v>3</v>
      </c>
      <c r="C21" s="6" t="s">
        <v>7</v>
      </c>
      <c r="D21" s="8">
        <v>83700</v>
      </c>
    </row>
    <row r="22" spans="2:4" x14ac:dyDescent="0.25">
      <c r="B22" s="3" t="s">
        <v>3</v>
      </c>
      <c r="C22" s="6" t="s">
        <v>7</v>
      </c>
      <c r="D22" s="8">
        <v>79200</v>
      </c>
    </row>
    <row r="23" spans="2:4" x14ac:dyDescent="0.25">
      <c r="B23" s="3" t="s">
        <v>3</v>
      </c>
      <c r="C23" s="6" t="s">
        <v>7</v>
      </c>
      <c r="D23" s="8">
        <v>80000</v>
      </c>
    </row>
    <row r="24" spans="2:4" x14ac:dyDescent="0.25">
      <c r="B24" s="3" t="s">
        <v>3</v>
      </c>
      <c r="C24" s="6" t="s">
        <v>7</v>
      </c>
      <c r="D24" s="8">
        <v>93000</v>
      </c>
    </row>
    <row r="25" spans="2:4" x14ac:dyDescent="0.25">
      <c r="B25" s="3" t="s">
        <v>3</v>
      </c>
      <c r="C25" s="6" t="s">
        <v>7</v>
      </c>
      <c r="D25" s="8">
        <v>97000</v>
      </c>
    </row>
    <row r="26" spans="2:4" x14ac:dyDescent="0.25">
      <c r="B26" s="3" t="s">
        <v>3</v>
      </c>
      <c r="C26" s="6" t="s">
        <v>7</v>
      </c>
      <c r="D26" s="8">
        <v>67200</v>
      </c>
    </row>
    <row r="27" spans="2:4" x14ac:dyDescent="0.25">
      <c r="B27" s="3" t="s">
        <v>3</v>
      </c>
      <c r="C27" s="6" t="s">
        <v>7</v>
      </c>
      <c r="D27" s="8">
        <v>96000</v>
      </c>
    </row>
    <row r="28" spans="2:4" x14ac:dyDescent="0.25">
      <c r="B28" s="3" t="s">
        <v>3</v>
      </c>
      <c r="C28" s="6" t="s">
        <v>7</v>
      </c>
      <c r="D28" s="8">
        <v>64800.000000000007</v>
      </c>
    </row>
    <row r="29" spans="2:4" x14ac:dyDescent="0.25">
      <c r="B29" s="3" t="s">
        <v>3</v>
      </c>
      <c r="C29" s="6" t="s">
        <v>7</v>
      </c>
      <c r="D29" s="8">
        <v>84000</v>
      </c>
    </row>
    <row r="30" spans="2:4" x14ac:dyDescent="0.25">
      <c r="B30" s="3" t="s">
        <v>3</v>
      </c>
      <c r="C30" s="6" t="s">
        <v>7</v>
      </c>
      <c r="D30" s="8">
        <v>66400</v>
      </c>
    </row>
    <row r="31" spans="2:4" x14ac:dyDescent="0.25">
      <c r="B31" s="3" t="s">
        <v>3</v>
      </c>
      <c r="C31" s="6" t="s">
        <v>7</v>
      </c>
      <c r="D31" s="8">
        <v>88200</v>
      </c>
    </row>
    <row r="32" spans="2:4" x14ac:dyDescent="0.25">
      <c r="B32" s="3" t="s">
        <v>3</v>
      </c>
      <c r="C32" s="6" t="s">
        <v>7</v>
      </c>
      <c r="D32" s="8">
        <v>68800</v>
      </c>
    </row>
    <row r="33" spans="2:4" x14ac:dyDescent="0.25">
      <c r="B33" s="3" t="s">
        <v>3</v>
      </c>
      <c r="C33" s="6" t="s">
        <v>7</v>
      </c>
      <c r="D33" s="8">
        <v>88000</v>
      </c>
    </row>
    <row r="34" spans="2:4" x14ac:dyDescent="0.25">
      <c r="B34" s="3" t="s">
        <v>3</v>
      </c>
      <c r="C34" s="6" t="s">
        <v>7</v>
      </c>
      <c r="D34" s="8">
        <v>86000</v>
      </c>
    </row>
    <row r="35" spans="2:4" x14ac:dyDescent="0.25">
      <c r="B35" s="3" t="s">
        <v>3</v>
      </c>
      <c r="C35" s="6" t="s">
        <v>7</v>
      </c>
      <c r="D35" s="8">
        <v>65600</v>
      </c>
    </row>
    <row r="36" spans="2:4" x14ac:dyDescent="0.25">
      <c r="B36" s="3" t="s">
        <v>3</v>
      </c>
      <c r="C36" s="6" t="s">
        <v>7</v>
      </c>
      <c r="D36" s="8">
        <v>92000</v>
      </c>
    </row>
    <row r="37" spans="2:4" x14ac:dyDescent="0.25">
      <c r="B37" s="3" t="s">
        <v>3</v>
      </c>
      <c r="C37" s="6" t="s">
        <v>7</v>
      </c>
      <c r="D37" s="8">
        <v>79200</v>
      </c>
    </row>
    <row r="38" spans="2:4" x14ac:dyDescent="0.25">
      <c r="B38" s="3" t="s">
        <v>3</v>
      </c>
      <c r="C38" s="6" t="s">
        <v>7</v>
      </c>
      <c r="D38" s="8">
        <v>99000</v>
      </c>
    </row>
    <row r="39" spans="2:4" x14ac:dyDescent="0.25">
      <c r="B39" s="3" t="s">
        <v>3</v>
      </c>
      <c r="C39" s="6" t="s">
        <v>7</v>
      </c>
      <c r="D39" s="8">
        <v>72800</v>
      </c>
    </row>
    <row r="40" spans="2:4" x14ac:dyDescent="0.25">
      <c r="B40" s="3" t="s">
        <v>3</v>
      </c>
      <c r="C40" s="6" t="s">
        <v>7</v>
      </c>
      <c r="D40" s="8">
        <v>74700</v>
      </c>
    </row>
    <row r="41" spans="2:4" x14ac:dyDescent="0.25">
      <c r="B41" s="3" t="s">
        <v>3</v>
      </c>
      <c r="C41" s="6" t="s">
        <v>7</v>
      </c>
      <c r="D41" s="8">
        <v>67200</v>
      </c>
    </row>
    <row r="42" spans="2:4" x14ac:dyDescent="0.25">
      <c r="B42" s="3" t="s">
        <v>3</v>
      </c>
      <c r="C42" s="6" t="s">
        <v>7</v>
      </c>
      <c r="D42" s="8">
        <v>95000</v>
      </c>
    </row>
    <row r="43" spans="2:4" x14ac:dyDescent="0.25">
      <c r="B43" s="3" t="s">
        <v>3</v>
      </c>
      <c r="C43" s="6" t="s">
        <v>7</v>
      </c>
      <c r="D43" s="8">
        <v>73600</v>
      </c>
    </row>
    <row r="44" spans="2:4" x14ac:dyDescent="0.25">
      <c r="B44" s="3" t="s">
        <v>3</v>
      </c>
      <c r="C44" s="6" t="s">
        <v>7</v>
      </c>
      <c r="D44" s="8">
        <v>74400</v>
      </c>
    </row>
    <row r="45" spans="2:4" x14ac:dyDescent="0.25">
      <c r="B45" s="3" t="s">
        <v>3</v>
      </c>
      <c r="C45" s="6" t="s">
        <v>7</v>
      </c>
      <c r="D45" s="8">
        <v>76800</v>
      </c>
    </row>
    <row r="46" spans="2:4" x14ac:dyDescent="0.25">
      <c r="B46" s="3" t="s">
        <v>3</v>
      </c>
      <c r="C46" s="6" t="s">
        <v>7</v>
      </c>
      <c r="D46" s="8">
        <v>66400</v>
      </c>
    </row>
    <row r="47" spans="2:4" x14ac:dyDescent="0.25">
      <c r="B47" s="3" t="s">
        <v>3</v>
      </c>
      <c r="C47" s="6" t="s">
        <v>7</v>
      </c>
      <c r="D47" s="8">
        <v>81000</v>
      </c>
    </row>
    <row r="48" spans="2:4" x14ac:dyDescent="0.25">
      <c r="B48" s="3" t="s">
        <v>3</v>
      </c>
      <c r="C48" s="6" t="s">
        <v>7</v>
      </c>
      <c r="D48" s="8">
        <v>72900</v>
      </c>
    </row>
    <row r="49" spans="2:4" x14ac:dyDescent="0.25">
      <c r="B49" s="3" t="s">
        <v>3</v>
      </c>
      <c r="C49" s="6" t="s">
        <v>7</v>
      </c>
      <c r="D49" s="8">
        <v>90000</v>
      </c>
    </row>
    <row r="50" spans="2:4" x14ac:dyDescent="0.25">
      <c r="B50" s="3" t="s">
        <v>3</v>
      </c>
      <c r="C50" s="6" t="s">
        <v>7</v>
      </c>
      <c r="D50" s="8">
        <v>82000</v>
      </c>
    </row>
    <row r="51" spans="2:4" x14ac:dyDescent="0.25">
      <c r="B51" s="3" t="s">
        <v>3</v>
      </c>
      <c r="C51" s="6" t="s">
        <v>7</v>
      </c>
      <c r="D51" s="8">
        <v>86000</v>
      </c>
    </row>
    <row r="52" spans="2:4" x14ac:dyDescent="0.25">
      <c r="B52" s="3" t="s">
        <v>3</v>
      </c>
      <c r="C52" s="6" t="s">
        <v>7</v>
      </c>
      <c r="D52" s="8">
        <v>95000</v>
      </c>
    </row>
    <row r="53" spans="2:4" x14ac:dyDescent="0.25">
      <c r="B53" s="3" t="s">
        <v>3</v>
      </c>
      <c r="C53" s="6" t="s">
        <v>7</v>
      </c>
      <c r="D53" s="8">
        <v>80000</v>
      </c>
    </row>
    <row r="54" spans="2:4" x14ac:dyDescent="0.25">
      <c r="B54" s="3" t="s">
        <v>3</v>
      </c>
      <c r="C54" s="6" t="s">
        <v>7</v>
      </c>
      <c r="D54" s="8">
        <v>72900</v>
      </c>
    </row>
    <row r="55" spans="2:4" x14ac:dyDescent="0.25">
      <c r="B55" s="3" t="s">
        <v>3</v>
      </c>
      <c r="C55" s="6" t="s">
        <v>7</v>
      </c>
      <c r="D55" s="8">
        <v>78300</v>
      </c>
    </row>
    <row r="56" spans="2:4" x14ac:dyDescent="0.25">
      <c r="B56" s="3" t="s">
        <v>3</v>
      </c>
      <c r="C56" s="6" t="s">
        <v>7</v>
      </c>
      <c r="D56" s="8">
        <v>71200</v>
      </c>
    </row>
    <row r="57" spans="2:4" x14ac:dyDescent="0.25">
      <c r="B57" s="3" t="s">
        <v>3</v>
      </c>
      <c r="C57" s="6" t="s">
        <v>7</v>
      </c>
      <c r="D57" s="8">
        <v>88200</v>
      </c>
    </row>
    <row r="58" spans="2:4" x14ac:dyDescent="0.25">
      <c r="B58" s="3" t="s">
        <v>3</v>
      </c>
      <c r="C58" s="6" t="s">
        <v>7</v>
      </c>
      <c r="D58" s="8">
        <v>82800</v>
      </c>
    </row>
    <row r="59" spans="2:4" x14ac:dyDescent="0.25">
      <c r="B59" s="3" t="s">
        <v>3</v>
      </c>
      <c r="C59" s="6" t="s">
        <v>7</v>
      </c>
      <c r="D59" s="8">
        <v>92000</v>
      </c>
    </row>
    <row r="60" spans="2:4" x14ac:dyDescent="0.25">
      <c r="B60" s="3" t="s">
        <v>3</v>
      </c>
      <c r="C60" s="6" t="s">
        <v>7</v>
      </c>
      <c r="D60" s="8">
        <v>74400</v>
      </c>
    </row>
    <row r="61" spans="2:4" x14ac:dyDescent="0.25">
      <c r="B61" s="3" t="s">
        <v>3</v>
      </c>
      <c r="C61" s="6" t="s">
        <v>7</v>
      </c>
      <c r="D61" s="8">
        <v>83000</v>
      </c>
    </row>
    <row r="62" spans="2:4" x14ac:dyDescent="0.25">
      <c r="B62" s="3" t="s">
        <v>3</v>
      </c>
      <c r="C62" s="6" t="s">
        <v>7</v>
      </c>
      <c r="D62" s="8">
        <v>64000</v>
      </c>
    </row>
    <row r="63" spans="2:4" x14ac:dyDescent="0.25">
      <c r="B63" s="3" t="s">
        <v>3</v>
      </c>
      <c r="C63" s="6" t="s">
        <v>7</v>
      </c>
      <c r="D63" s="8">
        <v>66400</v>
      </c>
    </row>
    <row r="64" spans="2:4" x14ac:dyDescent="0.25">
      <c r="B64" s="3" t="s">
        <v>3</v>
      </c>
      <c r="C64" s="6" t="s">
        <v>7</v>
      </c>
      <c r="D64" s="8">
        <v>70400</v>
      </c>
    </row>
    <row r="65" spans="2:4" x14ac:dyDescent="0.25">
      <c r="B65" s="3" t="s">
        <v>3</v>
      </c>
      <c r="C65" s="6" t="s">
        <v>7</v>
      </c>
      <c r="D65" s="8">
        <v>95000</v>
      </c>
    </row>
    <row r="66" spans="2:4" x14ac:dyDescent="0.25">
      <c r="B66" s="3" t="s">
        <v>3</v>
      </c>
      <c r="C66" s="6" t="s">
        <v>7</v>
      </c>
      <c r="D66" s="8">
        <v>72800</v>
      </c>
    </row>
    <row r="67" spans="2:4" x14ac:dyDescent="0.25">
      <c r="B67" s="3" t="s">
        <v>3</v>
      </c>
      <c r="C67" s="6" t="s">
        <v>7</v>
      </c>
      <c r="D67" s="8">
        <v>69600</v>
      </c>
    </row>
    <row r="68" spans="2:4" x14ac:dyDescent="0.25">
      <c r="B68" s="3" t="s">
        <v>3</v>
      </c>
      <c r="C68" s="6" t="s">
        <v>7</v>
      </c>
      <c r="D68" s="8">
        <v>84600</v>
      </c>
    </row>
    <row r="69" spans="2:4" x14ac:dyDescent="0.25">
      <c r="B69" s="3" t="s">
        <v>3</v>
      </c>
      <c r="C69" s="6" t="s">
        <v>7</v>
      </c>
      <c r="D69" s="8">
        <v>74700</v>
      </c>
    </row>
    <row r="70" spans="2:4" x14ac:dyDescent="0.25">
      <c r="B70" s="3" t="s">
        <v>3</v>
      </c>
      <c r="C70" s="6" t="s">
        <v>7</v>
      </c>
      <c r="D70" s="8">
        <v>86000</v>
      </c>
    </row>
    <row r="71" spans="2:4" x14ac:dyDescent="0.25">
      <c r="B71" s="3" t="s">
        <v>3</v>
      </c>
      <c r="C71" s="6" t="s">
        <v>7</v>
      </c>
      <c r="D71" s="8">
        <v>96000</v>
      </c>
    </row>
    <row r="72" spans="2:4" x14ac:dyDescent="0.25">
      <c r="B72" s="3" t="s">
        <v>3</v>
      </c>
      <c r="C72" s="6" t="s">
        <v>7</v>
      </c>
      <c r="D72" s="8">
        <v>76500</v>
      </c>
    </row>
    <row r="73" spans="2:4" x14ac:dyDescent="0.25">
      <c r="B73" s="3" t="s">
        <v>3</v>
      </c>
      <c r="C73" s="6" t="s">
        <v>7</v>
      </c>
      <c r="D73" s="8">
        <v>69600</v>
      </c>
    </row>
    <row r="74" spans="2:4" x14ac:dyDescent="0.25">
      <c r="B74" s="3" t="s">
        <v>3</v>
      </c>
      <c r="C74" s="6" t="s">
        <v>7</v>
      </c>
      <c r="D74" s="8">
        <v>89000</v>
      </c>
    </row>
    <row r="75" spans="2:4" x14ac:dyDescent="0.25">
      <c r="B75" s="3" t="s">
        <v>3</v>
      </c>
      <c r="C75" s="6" t="s">
        <v>7</v>
      </c>
      <c r="D75" s="8">
        <v>68000</v>
      </c>
    </row>
    <row r="76" spans="2:4" x14ac:dyDescent="0.25">
      <c r="B76" s="3" t="s">
        <v>3</v>
      </c>
      <c r="C76" s="6" t="s">
        <v>7</v>
      </c>
      <c r="D76" s="8">
        <v>79200</v>
      </c>
    </row>
    <row r="77" spans="2:4" x14ac:dyDescent="0.25">
      <c r="B77" s="3" t="s">
        <v>3</v>
      </c>
      <c r="C77" s="6" t="s">
        <v>7</v>
      </c>
      <c r="D77" s="8">
        <v>65600</v>
      </c>
    </row>
    <row r="78" spans="2:4" x14ac:dyDescent="0.25">
      <c r="B78" s="3" t="s">
        <v>3</v>
      </c>
      <c r="C78" s="6" t="s">
        <v>7</v>
      </c>
      <c r="D78" s="8">
        <v>82800</v>
      </c>
    </row>
    <row r="79" spans="2:4" x14ac:dyDescent="0.25">
      <c r="B79" s="3" t="s">
        <v>3</v>
      </c>
      <c r="C79" s="6" t="s">
        <v>7</v>
      </c>
      <c r="D79" s="8">
        <v>67200</v>
      </c>
    </row>
  </sheetData>
  <autoFilter ref="B4:D79" xr:uid="{A9E5F03D-AD88-4059-850F-B8BD18FE57A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EE498-73E7-4F92-ADBC-0EA2E516C1A4}">
  <dimension ref="B1:G31"/>
  <sheetViews>
    <sheetView zoomScaleNormal="100" workbookViewId="0">
      <selection activeCell="G12" sqref="G12"/>
    </sheetView>
  </sheetViews>
  <sheetFormatPr defaultColWidth="8.85546875" defaultRowHeight="12" x14ac:dyDescent="0.25"/>
  <cols>
    <col min="1" max="1" width="2" style="3" customWidth="1"/>
    <col min="2" max="2" width="11.28515625" style="3" customWidth="1"/>
    <col min="3" max="3" width="12.28515625" style="3" bestFit="1" customWidth="1"/>
    <col min="4" max="4" width="13.5703125" style="3" customWidth="1"/>
    <col min="5" max="6" width="8.85546875" style="3"/>
    <col min="7" max="7" width="11" style="3" bestFit="1" customWidth="1"/>
    <col min="8" max="16384" width="8.85546875" style="3"/>
  </cols>
  <sheetData>
    <row r="1" spans="2:7" ht="15.75" x14ac:dyDescent="0.25">
      <c r="B1" s="11" t="s">
        <v>15</v>
      </c>
    </row>
    <row r="4" spans="2:7" ht="12.75" thickBot="1" x14ac:dyDescent="0.3">
      <c r="B4" s="4" t="s">
        <v>1</v>
      </c>
      <c r="C4" s="4" t="s">
        <v>2</v>
      </c>
      <c r="D4" s="4" t="s">
        <v>6</v>
      </c>
      <c r="F4" s="3" t="s">
        <v>29</v>
      </c>
      <c r="G4" s="3">
        <f>COUNT(D5:D31)</f>
        <v>27</v>
      </c>
    </row>
    <row r="5" spans="2:7" x14ac:dyDescent="0.25">
      <c r="B5" s="3" t="s">
        <v>4</v>
      </c>
      <c r="C5" s="6" t="s">
        <v>8</v>
      </c>
      <c r="D5" s="8">
        <v>106950</v>
      </c>
      <c r="F5" s="3" t="s">
        <v>26</v>
      </c>
      <c r="G5" s="27">
        <f>AVERAGE(D5:D31)</f>
        <v>95509.259259259255</v>
      </c>
    </row>
    <row r="6" spans="2:7" x14ac:dyDescent="0.25">
      <c r="B6" s="3" t="s">
        <v>4</v>
      </c>
      <c r="C6" s="6" t="s">
        <v>8</v>
      </c>
      <c r="D6" s="8">
        <v>76950</v>
      </c>
      <c r="F6" s="3" t="s">
        <v>30</v>
      </c>
      <c r="G6" s="3">
        <f>_xlfn.STDEV.S(D5:D31)</f>
        <v>10874.980433554778</v>
      </c>
    </row>
    <row r="7" spans="2:7" x14ac:dyDescent="0.25">
      <c r="B7" s="3" t="s">
        <v>4</v>
      </c>
      <c r="C7" s="6" t="s">
        <v>8</v>
      </c>
      <c r="D7" s="8">
        <v>94300</v>
      </c>
      <c r="F7" s="3" t="s">
        <v>31</v>
      </c>
      <c r="G7" s="3">
        <f>G6/SQRT(G4)</f>
        <v>2092.8909602482545</v>
      </c>
    </row>
    <row r="8" spans="2:7" x14ac:dyDescent="0.25">
      <c r="B8" s="3" t="s">
        <v>4</v>
      </c>
      <c r="C8" s="6" t="s">
        <v>8</v>
      </c>
      <c r="D8" s="8">
        <v>102350</v>
      </c>
    </row>
    <row r="9" spans="2:7" x14ac:dyDescent="0.25">
      <c r="B9" s="3" t="s">
        <v>4</v>
      </c>
      <c r="C9" s="6" t="s">
        <v>8</v>
      </c>
      <c r="D9" s="8">
        <v>111550</v>
      </c>
    </row>
    <row r="10" spans="2:7" x14ac:dyDescent="0.25">
      <c r="B10" s="3" t="s">
        <v>4</v>
      </c>
      <c r="C10" s="6" t="s">
        <v>8</v>
      </c>
      <c r="D10" s="8">
        <v>99750</v>
      </c>
    </row>
    <row r="11" spans="2:7" x14ac:dyDescent="0.25">
      <c r="B11" s="3" t="s">
        <v>4</v>
      </c>
      <c r="C11" s="6" t="s">
        <v>8</v>
      </c>
      <c r="D11" s="8">
        <v>85050</v>
      </c>
      <c r="F11" s="3" t="s">
        <v>28</v>
      </c>
      <c r="G11" s="27">
        <f>(G5-70000)/G7</f>
        <v>12.188527612653742</v>
      </c>
    </row>
    <row r="12" spans="2:7" x14ac:dyDescent="0.25">
      <c r="B12" s="3" t="s">
        <v>4</v>
      </c>
      <c r="C12" s="6" t="s">
        <v>8</v>
      </c>
      <c r="D12" s="8">
        <v>82650</v>
      </c>
      <c r="F12" s="3" t="s">
        <v>14</v>
      </c>
      <c r="G12" s="3">
        <v>2.4790000000000001</v>
      </c>
    </row>
    <row r="13" spans="2:7" x14ac:dyDescent="0.25">
      <c r="B13" s="3" t="s">
        <v>4</v>
      </c>
      <c r="C13" s="6" t="s">
        <v>8</v>
      </c>
      <c r="D13" s="8">
        <v>101850</v>
      </c>
    </row>
    <row r="14" spans="2:7" x14ac:dyDescent="0.25">
      <c r="B14" s="3" t="s">
        <v>4</v>
      </c>
      <c r="C14" s="6" t="s">
        <v>8</v>
      </c>
      <c r="D14" s="8">
        <v>84550</v>
      </c>
    </row>
    <row r="15" spans="2:7" x14ac:dyDescent="0.25">
      <c r="B15" s="3" t="s">
        <v>4</v>
      </c>
      <c r="C15" s="6" t="s">
        <v>8</v>
      </c>
      <c r="D15" s="8">
        <v>100800</v>
      </c>
    </row>
    <row r="16" spans="2:7" x14ac:dyDescent="0.25">
      <c r="B16" s="3" t="s">
        <v>4</v>
      </c>
      <c r="C16" s="6" t="s">
        <v>8</v>
      </c>
      <c r="D16" s="8">
        <v>87400</v>
      </c>
    </row>
    <row r="17" spans="2:4" x14ac:dyDescent="0.25">
      <c r="B17" s="3" t="s">
        <v>4</v>
      </c>
      <c r="C17" s="6" t="s">
        <v>8</v>
      </c>
      <c r="D17" s="8">
        <v>105800</v>
      </c>
    </row>
    <row r="18" spans="2:4" x14ac:dyDescent="0.25">
      <c r="B18" s="3" t="s">
        <v>4</v>
      </c>
      <c r="C18" s="6" t="s">
        <v>8</v>
      </c>
      <c r="D18" s="8">
        <v>89250</v>
      </c>
    </row>
    <row r="19" spans="2:4" x14ac:dyDescent="0.25">
      <c r="B19" s="3" t="s">
        <v>4</v>
      </c>
      <c r="C19" s="6" t="s">
        <v>8</v>
      </c>
      <c r="D19" s="8">
        <v>111550</v>
      </c>
    </row>
    <row r="20" spans="2:4" x14ac:dyDescent="0.25">
      <c r="B20" s="3" t="s">
        <v>4</v>
      </c>
      <c r="C20" s="6" t="s">
        <v>8</v>
      </c>
      <c r="D20" s="8">
        <v>98900</v>
      </c>
    </row>
    <row r="21" spans="2:4" x14ac:dyDescent="0.25">
      <c r="B21" s="3" t="s">
        <v>4</v>
      </c>
      <c r="C21" s="6" t="s">
        <v>8</v>
      </c>
      <c r="D21" s="8">
        <v>87400</v>
      </c>
    </row>
    <row r="22" spans="2:4" x14ac:dyDescent="0.25">
      <c r="B22" s="3" t="s">
        <v>4</v>
      </c>
      <c r="C22" s="6" t="s">
        <v>8</v>
      </c>
      <c r="D22" s="8">
        <v>89250</v>
      </c>
    </row>
    <row r="23" spans="2:4" x14ac:dyDescent="0.25">
      <c r="B23" s="3" t="s">
        <v>4</v>
      </c>
      <c r="C23" s="6" t="s">
        <v>8</v>
      </c>
      <c r="D23" s="8">
        <v>88200</v>
      </c>
    </row>
    <row r="24" spans="2:4" x14ac:dyDescent="0.25">
      <c r="B24" s="3" t="s">
        <v>4</v>
      </c>
      <c r="C24" s="6" t="s">
        <v>8</v>
      </c>
      <c r="D24" s="8">
        <v>78850</v>
      </c>
    </row>
    <row r="25" spans="2:4" x14ac:dyDescent="0.25">
      <c r="B25" s="3" t="s">
        <v>4</v>
      </c>
      <c r="C25" s="6" t="s">
        <v>8</v>
      </c>
      <c r="D25" s="8">
        <v>86450</v>
      </c>
    </row>
    <row r="26" spans="2:4" x14ac:dyDescent="0.25">
      <c r="B26" s="3" t="s">
        <v>4</v>
      </c>
      <c r="C26" s="6" t="s">
        <v>8</v>
      </c>
      <c r="D26" s="8">
        <v>113850</v>
      </c>
    </row>
    <row r="27" spans="2:4" x14ac:dyDescent="0.25">
      <c r="B27" s="3" t="s">
        <v>4</v>
      </c>
      <c r="C27" s="6" t="s">
        <v>8</v>
      </c>
      <c r="D27" s="8">
        <v>98700</v>
      </c>
    </row>
    <row r="28" spans="2:4" x14ac:dyDescent="0.25">
      <c r="B28" s="3" t="s">
        <v>4</v>
      </c>
      <c r="C28" s="6" t="s">
        <v>8</v>
      </c>
      <c r="D28" s="8">
        <v>113850</v>
      </c>
    </row>
    <row r="29" spans="2:4" x14ac:dyDescent="0.25">
      <c r="B29" s="3" t="s">
        <v>4</v>
      </c>
      <c r="C29" s="6" t="s">
        <v>8</v>
      </c>
      <c r="D29" s="8">
        <v>99750</v>
      </c>
    </row>
    <row r="30" spans="2:4" x14ac:dyDescent="0.25">
      <c r="B30" s="3" t="s">
        <v>4</v>
      </c>
      <c r="C30" s="6" t="s">
        <v>8</v>
      </c>
      <c r="D30" s="8">
        <v>85050</v>
      </c>
    </row>
    <row r="31" spans="2:4" x14ac:dyDescent="0.25">
      <c r="B31" s="3" t="s">
        <v>4</v>
      </c>
      <c r="C31" s="6" t="s">
        <v>8</v>
      </c>
      <c r="D31" s="8">
        <v>97750</v>
      </c>
    </row>
  </sheetData>
  <autoFilter ref="B4:D31" xr:uid="{A9E5F03D-AD88-4059-850F-B8BD18FE57AA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8866-928B-4590-B058-AEDD6312CD70}">
  <dimension ref="B1:F18"/>
  <sheetViews>
    <sheetView tabSelected="1" workbookViewId="0">
      <selection activeCell="F13" sqref="F13"/>
    </sheetView>
  </sheetViews>
  <sheetFormatPr defaultColWidth="8.85546875" defaultRowHeight="12" x14ac:dyDescent="0.2"/>
  <cols>
    <col min="1" max="1" width="2" style="1" customWidth="1"/>
    <col min="2" max="2" width="20.7109375" style="1" customWidth="1"/>
    <col min="3" max="3" width="17.28515625" style="1" customWidth="1"/>
    <col min="4" max="5" width="8.85546875" style="1"/>
    <col min="6" max="6" width="10" style="1" bestFit="1" customWidth="1"/>
    <col min="7" max="16384" width="8.85546875" style="1"/>
  </cols>
  <sheetData>
    <row r="1" spans="2:6" ht="15.75" x14ac:dyDescent="0.25">
      <c r="B1" s="2" t="s">
        <v>25</v>
      </c>
    </row>
    <row r="3" spans="2:6" ht="12.75" thickBot="1" x14ac:dyDescent="0.25">
      <c r="B3" s="4" t="s">
        <v>24</v>
      </c>
      <c r="C3" s="4" t="s">
        <v>23</v>
      </c>
    </row>
    <row r="4" spans="2:6" x14ac:dyDescent="0.2">
      <c r="B4" s="8">
        <v>85050</v>
      </c>
      <c r="C4" s="8">
        <v>101850</v>
      </c>
      <c r="E4" s="1" t="s">
        <v>32</v>
      </c>
      <c r="F4" s="28">
        <f>AVERAGE(B4:B18)-AVERAGE(C4:C15)</f>
        <v>1123.3333333333285</v>
      </c>
    </row>
    <row r="5" spans="2:6" x14ac:dyDescent="0.2">
      <c r="B5" s="8">
        <v>83600</v>
      </c>
      <c r="C5" s="8">
        <v>84550</v>
      </c>
      <c r="E5" s="1" t="s">
        <v>33</v>
      </c>
      <c r="F5" s="1">
        <f>_xlfn.VAR.S(B4:B18)</f>
        <v>98009238.095237732</v>
      </c>
    </row>
    <row r="6" spans="2:6" x14ac:dyDescent="0.2">
      <c r="B6" s="8">
        <v>108100</v>
      </c>
      <c r="C6" s="8">
        <v>100800</v>
      </c>
      <c r="E6" s="1" t="s">
        <v>34</v>
      </c>
      <c r="F6" s="1">
        <f>_xlfn.VAR.S(C4:C15)</f>
        <v>96577727.272727266</v>
      </c>
    </row>
    <row r="7" spans="2:6" x14ac:dyDescent="0.2">
      <c r="B7" s="8">
        <v>92000</v>
      </c>
      <c r="C7" s="8">
        <v>87400</v>
      </c>
      <c r="E7" s="1" t="s">
        <v>35</v>
      </c>
      <c r="F7" s="1">
        <f>COUNT(B4:B18)</f>
        <v>15</v>
      </c>
    </row>
    <row r="8" spans="2:6" x14ac:dyDescent="0.2">
      <c r="B8" s="8">
        <v>80750</v>
      </c>
      <c r="C8" s="8">
        <v>105800</v>
      </c>
      <c r="E8" s="1" t="s">
        <v>36</v>
      </c>
      <c r="F8" s="1">
        <f>COUNT(C4:C15)</f>
        <v>12</v>
      </c>
    </row>
    <row r="9" spans="2:6" x14ac:dyDescent="0.2">
      <c r="B9" s="8">
        <v>112700</v>
      </c>
      <c r="C9" s="8">
        <v>89250</v>
      </c>
    </row>
    <row r="10" spans="2:6" x14ac:dyDescent="0.2">
      <c r="B10" s="8">
        <v>99750</v>
      </c>
      <c r="C10" s="8">
        <v>111550</v>
      </c>
    </row>
    <row r="11" spans="2:6" x14ac:dyDescent="0.2">
      <c r="B11" s="8">
        <v>93150</v>
      </c>
      <c r="C11" s="8">
        <v>98900</v>
      </c>
      <c r="E11" s="1" t="s">
        <v>37</v>
      </c>
      <c r="F11" s="1">
        <f>(14*F5+11*F6)/25</f>
        <v>97379373.333333135</v>
      </c>
    </row>
    <row r="12" spans="2:6" x14ac:dyDescent="0.2">
      <c r="B12" s="8">
        <v>92150</v>
      </c>
      <c r="C12" s="8">
        <v>87400</v>
      </c>
      <c r="E12" s="1" t="s">
        <v>38</v>
      </c>
      <c r="F12" s="1">
        <f>SQRT((F11/15)+(F11/12))</f>
        <v>3821.8982194715718</v>
      </c>
    </row>
    <row r="13" spans="2:6" x14ac:dyDescent="0.2">
      <c r="B13" s="8">
        <v>82650</v>
      </c>
      <c r="C13" s="8">
        <v>89250</v>
      </c>
    </row>
    <row r="14" spans="2:6" x14ac:dyDescent="0.2">
      <c r="B14" s="8">
        <v>98900</v>
      </c>
      <c r="C14" s="8">
        <v>88200</v>
      </c>
    </row>
    <row r="15" spans="2:6" x14ac:dyDescent="0.2">
      <c r="B15" s="8">
        <v>97650</v>
      </c>
      <c r="C15" s="8">
        <v>78850</v>
      </c>
    </row>
    <row r="16" spans="2:6" x14ac:dyDescent="0.2">
      <c r="B16" s="8">
        <v>109250</v>
      </c>
    </row>
    <row r="17" spans="2:2" x14ac:dyDescent="0.2">
      <c r="B17" s="8">
        <v>89300</v>
      </c>
    </row>
    <row r="18" spans="2:2" x14ac:dyDescent="0.2">
      <c r="B18" s="8">
        <v>96600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9E65-7A9F-43AC-B7B5-6A7A028DE2A3}">
  <dimension ref="B1:L41"/>
  <sheetViews>
    <sheetView workbookViewId="0">
      <selection activeCell="I26" sqref="I26"/>
    </sheetView>
  </sheetViews>
  <sheetFormatPr defaultColWidth="8.85546875" defaultRowHeight="12" x14ac:dyDescent="0.2"/>
  <cols>
    <col min="1" max="1" width="2" style="1" customWidth="1"/>
    <col min="2" max="2" width="6.5703125" style="1" customWidth="1"/>
    <col min="3" max="12" width="7.140625" style="1" bestFit="1" customWidth="1"/>
    <col min="13" max="16384" width="8.85546875" style="1"/>
  </cols>
  <sheetData>
    <row r="1" spans="2:12" ht="15.75" x14ac:dyDescent="0.25">
      <c r="B1" s="2" t="s">
        <v>11</v>
      </c>
    </row>
    <row r="2" spans="2:12" x14ac:dyDescent="0.2">
      <c r="B2" s="12" t="s">
        <v>12</v>
      </c>
    </row>
    <row r="3" spans="2:12" x14ac:dyDescent="0.2">
      <c r="B3" s="9"/>
    </row>
    <row r="4" spans="2:12" x14ac:dyDescent="0.2">
      <c r="B4" s="9" t="s">
        <v>13</v>
      </c>
    </row>
    <row r="5" spans="2:12" x14ac:dyDescent="0.2">
      <c r="B5" s="9"/>
    </row>
    <row r="6" spans="2:12" ht="12.75" thickBot="1" x14ac:dyDescent="0.25">
      <c r="B6" s="13" t="s">
        <v>14</v>
      </c>
      <c r="C6" s="14">
        <v>0</v>
      </c>
      <c r="D6" s="14">
        <v>0.01</v>
      </c>
      <c r="E6" s="14">
        <v>0.02</v>
      </c>
      <c r="F6" s="14">
        <v>0.03</v>
      </c>
      <c r="G6" s="14">
        <v>0.04</v>
      </c>
      <c r="H6" s="14">
        <v>0.05</v>
      </c>
      <c r="I6" s="14">
        <v>0.06</v>
      </c>
      <c r="J6" s="14">
        <v>7.0000000000000007E-2</v>
      </c>
      <c r="K6" s="14">
        <v>0.08</v>
      </c>
      <c r="L6" s="14">
        <v>0.09</v>
      </c>
    </row>
    <row r="7" spans="2:12" x14ac:dyDescent="0.2">
      <c r="B7" s="15">
        <v>0</v>
      </c>
      <c r="C7" s="16">
        <v>0.5</v>
      </c>
      <c r="D7" s="16">
        <v>0.504</v>
      </c>
      <c r="E7" s="16">
        <v>0.50800000000000001</v>
      </c>
      <c r="F7" s="16">
        <v>0.51200000000000001</v>
      </c>
      <c r="G7" s="16">
        <v>0.51600000000000001</v>
      </c>
      <c r="H7" s="16">
        <v>0.51990000000000003</v>
      </c>
      <c r="I7" s="16">
        <v>0.52390000000000003</v>
      </c>
      <c r="J7" s="16">
        <v>0.52790000000000004</v>
      </c>
      <c r="K7" s="16">
        <v>0.53190000000000004</v>
      </c>
      <c r="L7" s="16">
        <v>0.53590000000000004</v>
      </c>
    </row>
    <row r="8" spans="2:12" x14ac:dyDescent="0.2">
      <c r="B8" s="15">
        <v>0.1</v>
      </c>
      <c r="C8" s="16">
        <v>0.53979999999999995</v>
      </c>
      <c r="D8" s="16">
        <v>0.54379999999999995</v>
      </c>
      <c r="E8" s="16">
        <v>0.54779999999999995</v>
      </c>
      <c r="F8" s="16">
        <v>0.55169999999999997</v>
      </c>
      <c r="G8" s="16">
        <v>0.55569999999999997</v>
      </c>
      <c r="H8" s="16">
        <v>0.55959999999999999</v>
      </c>
      <c r="I8" s="16">
        <v>0.56359999999999999</v>
      </c>
      <c r="J8" s="16">
        <v>0.5675</v>
      </c>
      <c r="K8" s="16">
        <v>0.57140000000000002</v>
      </c>
      <c r="L8" s="16">
        <v>0.57530000000000003</v>
      </c>
    </row>
    <row r="9" spans="2:12" x14ac:dyDescent="0.2">
      <c r="B9" s="15">
        <v>0.2</v>
      </c>
      <c r="C9" s="16">
        <v>0.57930000000000004</v>
      </c>
      <c r="D9" s="16">
        <v>0.58320000000000005</v>
      </c>
      <c r="E9" s="16">
        <v>0.58709999999999996</v>
      </c>
      <c r="F9" s="16">
        <v>0.59099999999999997</v>
      </c>
      <c r="G9" s="16">
        <v>0.5948</v>
      </c>
      <c r="H9" s="16">
        <v>0.59870000000000001</v>
      </c>
      <c r="I9" s="16">
        <v>0.60260000000000002</v>
      </c>
      <c r="J9" s="16">
        <v>0.60640000000000005</v>
      </c>
      <c r="K9" s="16">
        <v>0.61029999999999995</v>
      </c>
      <c r="L9" s="16">
        <v>0.61409999999999998</v>
      </c>
    </row>
    <row r="10" spans="2:12" x14ac:dyDescent="0.2">
      <c r="B10" s="15">
        <v>0.3</v>
      </c>
      <c r="C10" s="16">
        <v>0.6179</v>
      </c>
      <c r="D10" s="16">
        <v>0.62170000000000003</v>
      </c>
      <c r="E10" s="16">
        <v>0.62549999999999994</v>
      </c>
      <c r="F10" s="16">
        <v>0.62929999999999997</v>
      </c>
      <c r="G10" s="16">
        <v>0.6331</v>
      </c>
      <c r="H10" s="16">
        <v>0.63680000000000003</v>
      </c>
      <c r="I10" s="16">
        <v>0.64059999999999995</v>
      </c>
      <c r="J10" s="16">
        <v>0.64429999999999998</v>
      </c>
      <c r="K10" s="16">
        <v>0.64800000000000002</v>
      </c>
      <c r="L10" s="16">
        <v>0.65169999999999995</v>
      </c>
    </row>
    <row r="11" spans="2:12" x14ac:dyDescent="0.2">
      <c r="B11" s="15">
        <v>0.4</v>
      </c>
      <c r="C11" s="16">
        <v>0.65539999999999998</v>
      </c>
      <c r="D11" s="16">
        <v>0.65910000000000002</v>
      </c>
      <c r="E11" s="16">
        <v>0.66279999999999994</v>
      </c>
      <c r="F11" s="16">
        <v>0.66639999999999999</v>
      </c>
      <c r="G11" s="16">
        <v>0.67</v>
      </c>
      <c r="H11" s="16">
        <v>0.67359999999999998</v>
      </c>
      <c r="I11" s="16">
        <v>0.67720000000000002</v>
      </c>
      <c r="J11" s="16">
        <v>0.68079999999999996</v>
      </c>
      <c r="K11" s="16">
        <v>0.68440000000000001</v>
      </c>
      <c r="L11" s="16">
        <v>0.68789999999999996</v>
      </c>
    </row>
    <row r="12" spans="2:12" x14ac:dyDescent="0.2">
      <c r="B12" s="15">
        <v>0.5</v>
      </c>
      <c r="C12" s="16">
        <v>0.6915</v>
      </c>
      <c r="D12" s="16">
        <v>0.69499999999999995</v>
      </c>
      <c r="E12" s="16">
        <v>0.69850000000000001</v>
      </c>
      <c r="F12" s="16">
        <v>0.70189999999999997</v>
      </c>
      <c r="G12" s="16">
        <v>0.70540000000000003</v>
      </c>
      <c r="H12" s="16">
        <v>0.70879999999999999</v>
      </c>
      <c r="I12" s="16">
        <v>0.71230000000000004</v>
      </c>
      <c r="J12" s="16">
        <v>0.7157</v>
      </c>
      <c r="K12" s="16">
        <v>0.71899999999999997</v>
      </c>
      <c r="L12" s="16">
        <v>0.72240000000000004</v>
      </c>
    </row>
    <row r="13" spans="2:12" x14ac:dyDescent="0.2">
      <c r="B13" s="15">
        <v>0.6</v>
      </c>
      <c r="C13" s="16">
        <v>0.72570000000000001</v>
      </c>
      <c r="D13" s="16">
        <v>0.72909999999999997</v>
      </c>
      <c r="E13" s="16">
        <v>0.73240000000000005</v>
      </c>
      <c r="F13" s="16">
        <v>0.73570000000000002</v>
      </c>
      <c r="G13" s="16">
        <v>0.7389</v>
      </c>
      <c r="H13" s="16">
        <v>0.74219999999999997</v>
      </c>
      <c r="I13" s="16">
        <v>0.74539999999999995</v>
      </c>
      <c r="J13" s="16">
        <v>0.74860000000000004</v>
      </c>
      <c r="K13" s="16">
        <v>0.75170000000000003</v>
      </c>
      <c r="L13" s="16">
        <v>0.75490000000000002</v>
      </c>
    </row>
    <row r="14" spans="2:12" x14ac:dyDescent="0.2">
      <c r="B14" s="15">
        <v>0.7</v>
      </c>
      <c r="C14" s="16">
        <v>0.75800000000000001</v>
      </c>
      <c r="D14" s="16">
        <v>0.7611</v>
      </c>
      <c r="E14" s="16">
        <v>0.76419999999999999</v>
      </c>
      <c r="F14" s="16">
        <v>0.76729999999999998</v>
      </c>
      <c r="G14" s="16">
        <v>0.77039999999999997</v>
      </c>
      <c r="H14" s="16">
        <v>0.77339999999999998</v>
      </c>
      <c r="I14" s="16">
        <v>0.77639999999999998</v>
      </c>
      <c r="J14" s="16">
        <v>0.77939999999999998</v>
      </c>
      <c r="K14" s="16">
        <v>0.7823</v>
      </c>
      <c r="L14" s="16">
        <v>0.78520000000000001</v>
      </c>
    </row>
    <row r="15" spans="2:12" x14ac:dyDescent="0.2">
      <c r="B15" s="15">
        <v>0.8</v>
      </c>
      <c r="C15" s="16">
        <v>0.78810000000000002</v>
      </c>
      <c r="D15" s="16">
        <v>0.79100000000000004</v>
      </c>
      <c r="E15" s="16">
        <v>0.79390000000000005</v>
      </c>
      <c r="F15" s="16">
        <v>0.79669999999999996</v>
      </c>
      <c r="G15" s="16">
        <v>0.79949999999999999</v>
      </c>
      <c r="H15" s="16">
        <v>0.80230000000000001</v>
      </c>
      <c r="I15" s="16">
        <v>0.80510000000000004</v>
      </c>
      <c r="J15" s="16">
        <v>0.80779999999999996</v>
      </c>
      <c r="K15" s="16">
        <v>0.81059999999999999</v>
      </c>
      <c r="L15" s="16">
        <v>0.81330000000000002</v>
      </c>
    </row>
    <row r="16" spans="2:12" x14ac:dyDescent="0.2">
      <c r="B16" s="15">
        <v>0.9</v>
      </c>
      <c r="C16" s="16">
        <v>0.81589999999999996</v>
      </c>
      <c r="D16" s="16">
        <v>0.81859999999999999</v>
      </c>
      <c r="E16" s="16">
        <v>0.82120000000000004</v>
      </c>
      <c r="F16" s="16">
        <v>0.82379999999999998</v>
      </c>
      <c r="G16" s="16">
        <v>0.82640000000000002</v>
      </c>
      <c r="H16" s="16">
        <v>0.82889999999999997</v>
      </c>
      <c r="I16" s="16">
        <v>0.83150000000000002</v>
      </c>
      <c r="J16" s="16">
        <v>0.83399999999999996</v>
      </c>
      <c r="K16" s="16">
        <v>0.83650000000000002</v>
      </c>
      <c r="L16" s="16">
        <v>0.83889999999999998</v>
      </c>
    </row>
    <row r="17" spans="2:12" x14ac:dyDescent="0.2">
      <c r="B17" s="15">
        <v>1</v>
      </c>
      <c r="C17" s="16">
        <v>0.84130000000000005</v>
      </c>
      <c r="D17" s="16">
        <v>0.84379999999999999</v>
      </c>
      <c r="E17" s="16">
        <v>0.84609999999999996</v>
      </c>
      <c r="F17" s="16">
        <v>0.84850000000000003</v>
      </c>
      <c r="G17" s="16">
        <v>0.8508</v>
      </c>
      <c r="H17" s="16">
        <v>0.85309999999999997</v>
      </c>
      <c r="I17" s="16">
        <v>0.85540000000000005</v>
      </c>
      <c r="J17" s="16">
        <v>0.85770000000000002</v>
      </c>
      <c r="K17" s="16">
        <v>0.8599</v>
      </c>
      <c r="L17" s="16">
        <v>0.86209999999999998</v>
      </c>
    </row>
    <row r="18" spans="2:12" x14ac:dyDescent="0.2">
      <c r="B18" s="15">
        <v>1.1000000000000001</v>
      </c>
      <c r="C18" s="16">
        <v>0.86429999999999996</v>
      </c>
      <c r="D18" s="16">
        <v>0.86650000000000005</v>
      </c>
      <c r="E18" s="16">
        <v>0.86860000000000004</v>
      </c>
      <c r="F18" s="16">
        <v>0.87080000000000002</v>
      </c>
      <c r="G18" s="16">
        <v>0.87290000000000001</v>
      </c>
      <c r="H18" s="16">
        <v>0.87490000000000001</v>
      </c>
      <c r="I18" s="16">
        <v>0.877</v>
      </c>
      <c r="J18" s="16">
        <v>0.879</v>
      </c>
      <c r="K18" s="16">
        <v>0.88100000000000001</v>
      </c>
      <c r="L18" s="16">
        <v>0.88300000000000001</v>
      </c>
    </row>
    <row r="19" spans="2:12" x14ac:dyDescent="0.2">
      <c r="B19" s="15">
        <v>1.2</v>
      </c>
      <c r="C19" s="16">
        <v>0.88490000000000002</v>
      </c>
      <c r="D19" s="16">
        <v>0.88690000000000002</v>
      </c>
      <c r="E19" s="16">
        <v>0.88880000000000003</v>
      </c>
      <c r="F19" s="16">
        <v>0.89070000000000005</v>
      </c>
      <c r="G19" s="16">
        <v>0.89249999999999996</v>
      </c>
      <c r="H19" s="16">
        <v>0.89439999999999997</v>
      </c>
      <c r="I19" s="16">
        <v>0.8962</v>
      </c>
      <c r="J19" s="16">
        <v>0.89800000000000002</v>
      </c>
      <c r="K19" s="16">
        <v>0.89970000000000006</v>
      </c>
      <c r="L19" s="16">
        <v>0.90149999999999997</v>
      </c>
    </row>
    <row r="20" spans="2:12" x14ac:dyDescent="0.2">
      <c r="B20" s="15">
        <v>1.3</v>
      </c>
      <c r="C20" s="16">
        <v>0.9032</v>
      </c>
      <c r="D20" s="16">
        <v>0.90490000000000004</v>
      </c>
      <c r="E20" s="16">
        <v>0.90659999999999996</v>
      </c>
      <c r="F20" s="16">
        <v>0.90820000000000001</v>
      </c>
      <c r="G20" s="16">
        <v>0.90990000000000004</v>
      </c>
      <c r="H20" s="16">
        <v>0.91149999999999998</v>
      </c>
      <c r="I20" s="16">
        <v>0.91310000000000002</v>
      </c>
      <c r="J20" s="16">
        <v>0.91469999999999996</v>
      </c>
      <c r="K20" s="16">
        <v>0.91620000000000001</v>
      </c>
      <c r="L20" s="16">
        <v>0.91769999999999996</v>
      </c>
    </row>
    <row r="21" spans="2:12" x14ac:dyDescent="0.2">
      <c r="B21" s="15">
        <v>1.4</v>
      </c>
      <c r="C21" s="16">
        <v>0.91920000000000002</v>
      </c>
      <c r="D21" s="16">
        <v>0.92069999999999996</v>
      </c>
      <c r="E21" s="16">
        <v>0.92220000000000002</v>
      </c>
      <c r="F21" s="16">
        <v>0.92359999999999998</v>
      </c>
      <c r="G21" s="16">
        <v>0.92510000000000003</v>
      </c>
      <c r="H21" s="16">
        <v>0.92649999999999999</v>
      </c>
      <c r="I21" s="16">
        <v>0.92789999999999995</v>
      </c>
      <c r="J21" s="16">
        <v>0.92920000000000003</v>
      </c>
      <c r="K21" s="16">
        <v>0.93059999999999998</v>
      </c>
      <c r="L21" s="16">
        <v>0.93189999999999995</v>
      </c>
    </row>
    <row r="22" spans="2:12" x14ac:dyDescent="0.2">
      <c r="B22" s="15">
        <v>1.5</v>
      </c>
      <c r="C22" s="16">
        <v>0.93320000000000003</v>
      </c>
      <c r="D22" s="16">
        <v>0.9345</v>
      </c>
      <c r="E22" s="16">
        <v>0.93569999999999998</v>
      </c>
      <c r="F22" s="16">
        <v>0.93700000000000006</v>
      </c>
      <c r="G22" s="16">
        <v>0.93820000000000003</v>
      </c>
      <c r="H22" s="16">
        <v>0.93940000000000001</v>
      </c>
      <c r="I22" s="16">
        <v>0.94059999999999999</v>
      </c>
      <c r="J22" s="16">
        <v>0.94179999999999997</v>
      </c>
      <c r="K22" s="16">
        <v>0.94289999999999996</v>
      </c>
      <c r="L22" s="16">
        <v>0.94410000000000005</v>
      </c>
    </row>
    <row r="23" spans="2:12" x14ac:dyDescent="0.2">
      <c r="B23" s="15">
        <v>1.6</v>
      </c>
      <c r="C23" s="16">
        <v>0.94520000000000004</v>
      </c>
      <c r="D23" s="16">
        <v>0.94630000000000003</v>
      </c>
      <c r="E23" s="16">
        <v>0.94740000000000002</v>
      </c>
      <c r="F23" s="16">
        <v>0.94840000000000002</v>
      </c>
      <c r="G23" s="16">
        <v>0.94950000000000001</v>
      </c>
      <c r="H23" s="16">
        <v>0.95050000000000001</v>
      </c>
      <c r="I23" s="16">
        <v>0.95150000000000001</v>
      </c>
      <c r="J23" s="16">
        <v>0.95250000000000001</v>
      </c>
      <c r="K23" s="16">
        <v>0.95350000000000001</v>
      </c>
      <c r="L23" s="16">
        <v>0.95450000000000002</v>
      </c>
    </row>
    <row r="24" spans="2:12" x14ac:dyDescent="0.2">
      <c r="B24" s="15">
        <v>1.7</v>
      </c>
      <c r="C24" s="16">
        <v>0.95540000000000003</v>
      </c>
      <c r="D24" s="16">
        <v>0.95640000000000003</v>
      </c>
      <c r="E24" s="16">
        <v>0.95730000000000004</v>
      </c>
      <c r="F24" s="16">
        <v>0.95820000000000005</v>
      </c>
      <c r="G24" s="16">
        <v>0.95909999999999995</v>
      </c>
      <c r="H24" s="16">
        <v>0.95989999999999998</v>
      </c>
      <c r="I24" s="16">
        <v>0.96079999999999999</v>
      </c>
      <c r="J24" s="16">
        <v>0.96160000000000001</v>
      </c>
      <c r="K24" s="16">
        <v>0.96250000000000002</v>
      </c>
      <c r="L24" s="16">
        <v>0.96330000000000005</v>
      </c>
    </row>
    <row r="25" spans="2:12" x14ac:dyDescent="0.2">
      <c r="B25" s="15">
        <v>1.8</v>
      </c>
      <c r="C25" s="16">
        <v>0.96409999999999996</v>
      </c>
      <c r="D25" s="16">
        <v>0.96489999999999998</v>
      </c>
      <c r="E25" s="16">
        <v>0.96560000000000001</v>
      </c>
      <c r="F25" s="16">
        <v>0.96640000000000004</v>
      </c>
      <c r="G25" s="16">
        <v>0.96709999999999996</v>
      </c>
      <c r="H25" s="16">
        <v>0.96779999999999999</v>
      </c>
      <c r="I25" s="16">
        <v>0.96860000000000002</v>
      </c>
      <c r="J25" s="16">
        <v>0.96930000000000005</v>
      </c>
      <c r="K25" s="16">
        <v>0.96989999999999998</v>
      </c>
      <c r="L25" s="16">
        <v>0.97060000000000002</v>
      </c>
    </row>
    <row r="26" spans="2:12" x14ac:dyDescent="0.2">
      <c r="B26" s="15">
        <v>1.9</v>
      </c>
      <c r="C26" s="16">
        <v>0.97130000000000005</v>
      </c>
      <c r="D26" s="16">
        <v>0.97189999999999999</v>
      </c>
      <c r="E26" s="16">
        <v>0.97260000000000002</v>
      </c>
      <c r="F26" s="16">
        <v>0.97319999999999995</v>
      </c>
      <c r="G26" s="16">
        <v>0.9738</v>
      </c>
      <c r="H26" s="16">
        <v>0.97440000000000004</v>
      </c>
      <c r="I26" s="16">
        <v>0.97499999999999998</v>
      </c>
      <c r="J26" s="16">
        <v>0.97560000000000002</v>
      </c>
      <c r="K26" s="16">
        <v>0.97609999999999997</v>
      </c>
      <c r="L26" s="16">
        <v>0.97670000000000001</v>
      </c>
    </row>
    <row r="27" spans="2:12" x14ac:dyDescent="0.2">
      <c r="B27" s="15">
        <v>2</v>
      </c>
      <c r="C27" s="16">
        <v>0.97719999999999996</v>
      </c>
      <c r="D27" s="16">
        <v>0.9778</v>
      </c>
      <c r="E27" s="16">
        <v>0.97829999999999995</v>
      </c>
      <c r="F27" s="16">
        <v>0.9788</v>
      </c>
      <c r="G27" s="16">
        <v>0.97929999999999995</v>
      </c>
      <c r="H27" s="16">
        <v>0.9798</v>
      </c>
      <c r="I27" s="16">
        <v>0.98029999999999995</v>
      </c>
      <c r="J27" s="16">
        <v>0.98080000000000001</v>
      </c>
      <c r="K27" s="16">
        <v>0.98119999999999996</v>
      </c>
      <c r="L27" s="16">
        <v>0.98170000000000002</v>
      </c>
    </row>
    <row r="28" spans="2:12" x14ac:dyDescent="0.2">
      <c r="B28" s="15">
        <v>2.1</v>
      </c>
      <c r="C28" s="16">
        <v>0.98209999999999997</v>
      </c>
      <c r="D28" s="16">
        <v>0.98260000000000003</v>
      </c>
      <c r="E28" s="16">
        <v>0.98299999999999998</v>
      </c>
      <c r="F28" s="16">
        <v>0.98340000000000005</v>
      </c>
      <c r="G28" s="16">
        <v>0.98380000000000001</v>
      </c>
      <c r="H28" s="16">
        <v>0.98419999999999996</v>
      </c>
      <c r="I28" s="16">
        <v>0.98460000000000003</v>
      </c>
      <c r="J28" s="16">
        <v>0.98499999999999999</v>
      </c>
      <c r="K28" s="16">
        <v>0.98540000000000005</v>
      </c>
      <c r="L28" s="16">
        <v>0.98570000000000002</v>
      </c>
    </row>
    <row r="29" spans="2:12" x14ac:dyDescent="0.2">
      <c r="B29" s="15">
        <v>2.2000000000000002</v>
      </c>
      <c r="C29" s="16">
        <v>0.98609999999999998</v>
      </c>
      <c r="D29" s="16">
        <v>0.98640000000000005</v>
      </c>
      <c r="E29" s="16">
        <v>0.98680000000000001</v>
      </c>
      <c r="F29" s="16">
        <v>0.98709999999999998</v>
      </c>
      <c r="G29" s="16">
        <v>0.98750000000000004</v>
      </c>
      <c r="H29" s="16">
        <v>0.98780000000000001</v>
      </c>
      <c r="I29" s="16">
        <v>0.98809999999999998</v>
      </c>
      <c r="J29" s="16">
        <v>0.98839999999999995</v>
      </c>
      <c r="K29" s="16">
        <v>0.98870000000000002</v>
      </c>
      <c r="L29" s="16">
        <v>0.98899999999999999</v>
      </c>
    </row>
    <row r="30" spans="2:12" x14ac:dyDescent="0.2">
      <c r="B30" s="15">
        <v>2.2999999999999998</v>
      </c>
      <c r="C30" s="16">
        <v>0.98929999999999996</v>
      </c>
      <c r="D30" s="16">
        <v>0.98960000000000004</v>
      </c>
      <c r="E30" s="16">
        <v>0.98980000000000001</v>
      </c>
      <c r="F30" s="16">
        <v>0.99009999999999998</v>
      </c>
      <c r="G30" s="16">
        <v>0.99039999999999995</v>
      </c>
      <c r="H30" s="16">
        <v>0.99060000000000004</v>
      </c>
      <c r="I30" s="16">
        <v>0.9909</v>
      </c>
      <c r="J30" s="16">
        <v>0.99109999999999998</v>
      </c>
      <c r="K30" s="16">
        <v>0.99129999999999996</v>
      </c>
      <c r="L30" s="16">
        <v>0.99160000000000004</v>
      </c>
    </row>
    <row r="31" spans="2:12" x14ac:dyDescent="0.2">
      <c r="B31" s="15">
        <v>2.4</v>
      </c>
      <c r="C31" s="16">
        <v>0.99180000000000001</v>
      </c>
      <c r="D31" s="16">
        <v>0.99199999999999999</v>
      </c>
      <c r="E31" s="16">
        <v>0.99219999999999997</v>
      </c>
      <c r="F31" s="16">
        <v>0.99250000000000005</v>
      </c>
      <c r="G31" s="16">
        <v>0.99270000000000003</v>
      </c>
      <c r="H31" s="16">
        <v>0.9929</v>
      </c>
      <c r="I31" s="16">
        <v>0.99309999999999998</v>
      </c>
      <c r="J31" s="16">
        <v>0.99319999999999997</v>
      </c>
      <c r="K31" s="16">
        <v>0.99339999999999995</v>
      </c>
      <c r="L31" s="16">
        <v>0.99360000000000004</v>
      </c>
    </row>
    <row r="32" spans="2:12" x14ac:dyDescent="0.2">
      <c r="B32" s="15">
        <v>2.5</v>
      </c>
      <c r="C32" s="16">
        <v>0.99380000000000002</v>
      </c>
      <c r="D32" s="16">
        <v>0.99399999999999999</v>
      </c>
      <c r="E32" s="16">
        <v>0.99409999999999998</v>
      </c>
      <c r="F32" s="16">
        <v>0.99429999999999996</v>
      </c>
      <c r="G32" s="16">
        <v>0.99450000000000005</v>
      </c>
      <c r="H32" s="16">
        <v>0.99460000000000004</v>
      </c>
      <c r="I32" s="16">
        <v>0.99480000000000002</v>
      </c>
      <c r="J32" s="16">
        <v>0.99490000000000001</v>
      </c>
      <c r="K32" s="16">
        <v>0.99509999999999998</v>
      </c>
      <c r="L32" s="16">
        <v>0.99519999999999997</v>
      </c>
    </row>
    <row r="33" spans="2:12" x14ac:dyDescent="0.2">
      <c r="B33" s="15">
        <v>2.6</v>
      </c>
      <c r="C33" s="16">
        <v>0.99529999999999996</v>
      </c>
      <c r="D33" s="16">
        <v>0.99550000000000005</v>
      </c>
      <c r="E33" s="16">
        <v>0.99560000000000004</v>
      </c>
      <c r="F33" s="16">
        <v>0.99570000000000003</v>
      </c>
      <c r="G33" s="16">
        <v>0.99590000000000001</v>
      </c>
      <c r="H33" s="16">
        <v>0.996</v>
      </c>
      <c r="I33" s="16">
        <v>0.99609999999999999</v>
      </c>
      <c r="J33" s="16">
        <v>0.99619999999999997</v>
      </c>
      <c r="K33" s="16">
        <v>0.99629999999999996</v>
      </c>
      <c r="L33" s="16">
        <v>0.99639999999999995</v>
      </c>
    </row>
    <row r="34" spans="2:12" x14ac:dyDescent="0.2">
      <c r="B34" s="15">
        <v>2.7</v>
      </c>
      <c r="C34" s="16">
        <v>0.99650000000000005</v>
      </c>
      <c r="D34" s="16">
        <v>0.99660000000000004</v>
      </c>
      <c r="E34" s="16">
        <v>0.99670000000000003</v>
      </c>
      <c r="F34" s="16">
        <v>0.99680000000000002</v>
      </c>
      <c r="G34" s="16">
        <v>0.99690000000000001</v>
      </c>
      <c r="H34" s="16">
        <v>0.997</v>
      </c>
      <c r="I34" s="16">
        <v>0.99709999999999999</v>
      </c>
      <c r="J34" s="16">
        <v>0.99719999999999998</v>
      </c>
      <c r="K34" s="16">
        <v>0.99729999999999996</v>
      </c>
      <c r="L34" s="16">
        <v>0.99739999999999995</v>
      </c>
    </row>
    <row r="35" spans="2:12" x14ac:dyDescent="0.2">
      <c r="B35" s="15">
        <v>2.8</v>
      </c>
      <c r="C35" s="16">
        <v>0.99739999999999995</v>
      </c>
      <c r="D35" s="16">
        <v>0.99750000000000005</v>
      </c>
      <c r="E35" s="16">
        <v>0.99760000000000004</v>
      </c>
      <c r="F35" s="16">
        <v>0.99770000000000003</v>
      </c>
      <c r="G35" s="16">
        <v>0.99770000000000003</v>
      </c>
      <c r="H35" s="16">
        <v>0.99780000000000002</v>
      </c>
      <c r="I35" s="16">
        <v>0.99790000000000001</v>
      </c>
      <c r="J35" s="16">
        <v>0.99790000000000001</v>
      </c>
      <c r="K35" s="16">
        <v>0.998</v>
      </c>
      <c r="L35" s="16">
        <v>0.99809999999999999</v>
      </c>
    </row>
    <row r="36" spans="2:12" x14ac:dyDescent="0.2">
      <c r="B36" s="15">
        <v>2.9</v>
      </c>
      <c r="C36" s="16">
        <v>0.99809999999999999</v>
      </c>
      <c r="D36" s="16">
        <v>0.99819999999999998</v>
      </c>
      <c r="E36" s="16">
        <v>0.99819999999999998</v>
      </c>
      <c r="F36" s="16">
        <v>0.99829999999999997</v>
      </c>
      <c r="G36" s="16">
        <v>0.99839999999999995</v>
      </c>
      <c r="H36" s="16">
        <v>0.99839999999999995</v>
      </c>
      <c r="I36" s="16">
        <v>0.99850000000000005</v>
      </c>
      <c r="J36" s="16">
        <v>0.99850000000000005</v>
      </c>
      <c r="K36" s="16">
        <v>0.99860000000000004</v>
      </c>
      <c r="L36" s="16">
        <v>0.99860000000000004</v>
      </c>
    </row>
    <row r="37" spans="2:12" x14ac:dyDescent="0.2">
      <c r="B37" s="17">
        <v>3</v>
      </c>
      <c r="C37" s="18">
        <v>0.99870000000000003</v>
      </c>
      <c r="D37" s="18">
        <v>0.99870000000000003</v>
      </c>
      <c r="E37" s="18">
        <v>0.99870000000000003</v>
      </c>
      <c r="F37" s="18">
        <v>0.99880000000000002</v>
      </c>
      <c r="G37" s="18">
        <v>0.99880000000000002</v>
      </c>
      <c r="H37" s="18">
        <v>0.99890000000000001</v>
      </c>
      <c r="I37" s="18">
        <v>0.99890000000000001</v>
      </c>
      <c r="J37" s="18">
        <v>0.99890000000000001</v>
      </c>
      <c r="K37" s="18">
        <v>0.999</v>
      </c>
      <c r="L37" s="18">
        <v>0.999</v>
      </c>
    </row>
    <row r="38" spans="2:12" x14ac:dyDescent="0.2">
      <c r="B38" s="19"/>
      <c r="C38" s="16"/>
      <c r="D38" s="16"/>
      <c r="E38" s="16"/>
      <c r="F38" s="16"/>
      <c r="G38" s="16"/>
      <c r="H38" s="16"/>
      <c r="I38" s="16"/>
      <c r="J38" s="16"/>
      <c r="K38" s="16"/>
      <c r="L38" s="16"/>
    </row>
    <row r="39" spans="2:12" x14ac:dyDescent="0.2">
      <c r="B39" s="19"/>
      <c r="C39" s="16"/>
      <c r="D39" s="16"/>
      <c r="E39" s="16"/>
      <c r="F39" s="16"/>
      <c r="G39" s="16"/>
      <c r="H39" s="16"/>
      <c r="I39" s="16"/>
      <c r="J39" s="16"/>
      <c r="K39" s="16"/>
      <c r="L39" s="16"/>
    </row>
    <row r="40" spans="2:12" x14ac:dyDescent="0.2">
      <c r="B40" s="19"/>
      <c r="C40" s="16"/>
      <c r="D40" s="16"/>
      <c r="E40" s="16"/>
      <c r="F40" s="16"/>
      <c r="G40" s="16"/>
      <c r="H40" s="16"/>
      <c r="I40" s="16"/>
      <c r="J40" s="16"/>
      <c r="K40" s="16"/>
      <c r="L40" s="16"/>
    </row>
    <row r="41" spans="2:12" x14ac:dyDescent="0.2">
      <c r="B41" s="19"/>
      <c r="C41" s="16"/>
      <c r="D41" s="16"/>
      <c r="E41" s="16"/>
      <c r="F41" s="16"/>
      <c r="G41" s="16"/>
      <c r="H41" s="16"/>
      <c r="I41" s="16"/>
      <c r="J41" s="16"/>
      <c r="K41" s="16"/>
      <c r="L41" s="1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98F7F-9F8D-4334-9E9D-A28E8EE49280}">
  <dimension ref="B1:G45"/>
  <sheetViews>
    <sheetView topLeftCell="A10" zoomScaleNormal="100" workbookViewId="0">
      <selection activeCell="F32" sqref="F32"/>
    </sheetView>
  </sheetViews>
  <sheetFormatPr defaultColWidth="8.85546875" defaultRowHeight="12" x14ac:dyDescent="0.2"/>
  <cols>
    <col min="1" max="1" width="2" style="1" customWidth="1"/>
    <col min="2" max="2" width="6" style="1" customWidth="1"/>
    <col min="3" max="4" width="5.28515625" style="1" bestFit="1" customWidth="1"/>
    <col min="5" max="7" width="6.140625" style="1" bestFit="1" customWidth="1"/>
    <col min="8" max="16384" width="8.85546875" style="1"/>
  </cols>
  <sheetData>
    <row r="1" spans="2:7" ht="15.75" x14ac:dyDescent="0.25">
      <c r="B1" s="2" t="s">
        <v>16</v>
      </c>
    </row>
    <row r="2" spans="2:7" x14ac:dyDescent="0.2">
      <c r="B2" s="9" t="s">
        <v>17</v>
      </c>
    </row>
    <row r="3" spans="2:7" x14ac:dyDescent="0.2">
      <c r="B3" s="9"/>
    </row>
    <row r="4" spans="2:7" x14ac:dyDescent="0.2">
      <c r="B4" s="9" t="s">
        <v>18</v>
      </c>
    </row>
    <row r="5" spans="2:7" x14ac:dyDescent="0.2">
      <c r="B5" s="9"/>
    </row>
    <row r="6" spans="2:7" ht="12.75" thickBot="1" x14ac:dyDescent="0.25">
      <c r="B6" s="20" t="s">
        <v>19</v>
      </c>
      <c r="C6" s="14">
        <v>0.1</v>
      </c>
      <c r="D6" s="14">
        <v>0.05</v>
      </c>
      <c r="E6" s="14">
        <v>2.5000000000000001E-2</v>
      </c>
      <c r="F6" s="14">
        <v>0.01</v>
      </c>
      <c r="G6" s="14">
        <v>5.0000000000000001E-3</v>
      </c>
    </row>
    <row r="7" spans="2:7" x14ac:dyDescent="0.2">
      <c r="B7" s="7">
        <v>1</v>
      </c>
      <c r="C7" s="21">
        <v>3.0779999999999998</v>
      </c>
      <c r="D7" s="21">
        <v>6.3140000000000001</v>
      </c>
      <c r="E7" s="21">
        <v>12.706</v>
      </c>
      <c r="F7" s="21">
        <v>31.821000000000002</v>
      </c>
      <c r="G7" s="21">
        <v>63.656999999999996</v>
      </c>
    </row>
    <row r="8" spans="2:7" x14ac:dyDescent="0.2">
      <c r="B8" s="7">
        <v>2</v>
      </c>
      <c r="C8" s="21">
        <v>1.8859999999999999</v>
      </c>
      <c r="D8" s="21">
        <v>2.92</v>
      </c>
      <c r="E8" s="21">
        <v>4.3029999999999999</v>
      </c>
      <c r="F8" s="21">
        <v>6.9649999999999999</v>
      </c>
      <c r="G8" s="21">
        <v>9.9250000000000007</v>
      </c>
    </row>
    <row r="9" spans="2:7" x14ac:dyDescent="0.2">
      <c r="B9" s="7">
        <v>3</v>
      </c>
      <c r="C9" s="21">
        <v>1.6379999999999999</v>
      </c>
      <c r="D9" s="21">
        <v>2.3530000000000002</v>
      </c>
      <c r="E9" s="21">
        <v>3.1819999999999999</v>
      </c>
      <c r="F9" s="21">
        <v>4.5410000000000004</v>
      </c>
      <c r="G9" s="21">
        <v>5.8410000000000002</v>
      </c>
    </row>
    <row r="10" spans="2:7" x14ac:dyDescent="0.2">
      <c r="B10" s="7">
        <v>4</v>
      </c>
      <c r="C10" s="21">
        <v>1.5329999999999999</v>
      </c>
      <c r="D10" s="21">
        <v>2.1320000000000001</v>
      </c>
      <c r="E10" s="21">
        <v>2.7759999999999998</v>
      </c>
      <c r="F10" s="21">
        <v>3.7469999999999999</v>
      </c>
      <c r="G10" s="21">
        <v>4.6040000000000001</v>
      </c>
    </row>
    <row r="11" spans="2:7" x14ac:dyDescent="0.2">
      <c r="B11" s="7">
        <v>5</v>
      </c>
      <c r="C11" s="21">
        <v>1.476</v>
      </c>
      <c r="D11" s="21">
        <v>2.0150000000000001</v>
      </c>
      <c r="E11" s="21">
        <v>2.5710000000000002</v>
      </c>
      <c r="F11" s="21">
        <v>3.3650000000000002</v>
      </c>
      <c r="G11" s="21">
        <v>4.032</v>
      </c>
    </row>
    <row r="12" spans="2:7" x14ac:dyDescent="0.2">
      <c r="B12" s="7">
        <v>6</v>
      </c>
      <c r="C12" s="21">
        <v>1.44</v>
      </c>
      <c r="D12" s="21">
        <v>1.9430000000000001</v>
      </c>
      <c r="E12" s="21">
        <v>2.4470000000000001</v>
      </c>
      <c r="F12" s="21">
        <v>3.1429999999999998</v>
      </c>
      <c r="G12" s="21">
        <v>3.7069999999999999</v>
      </c>
    </row>
    <row r="13" spans="2:7" x14ac:dyDescent="0.2">
      <c r="B13" s="7">
        <v>7</v>
      </c>
      <c r="C13" s="21">
        <v>1.415</v>
      </c>
      <c r="D13" s="21">
        <v>1.895</v>
      </c>
      <c r="E13" s="21">
        <v>2.3650000000000002</v>
      </c>
      <c r="F13" s="21">
        <v>2.9980000000000002</v>
      </c>
      <c r="G13" s="21">
        <v>3.4990000000000001</v>
      </c>
    </row>
    <row r="14" spans="2:7" x14ac:dyDescent="0.2">
      <c r="B14" s="7">
        <v>8</v>
      </c>
      <c r="C14" s="21">
        <v>1.397</v>
      </c>
      <c r="D14" s="21">
        <v>1.86</v>
      </c>
      <c r="E14" s="21">
        <v>2.306</v>
      </c>
      <c r="F14" s="21">
        <v>2.8959999999999999</v>
      </c>
      <c r="G14" s="26">
        <v>3.355</v>
      </c>
    </row>
    <row r="15" spans="2:7" x14ac:dyDescent="0.2">
      <c r="B15" s="7">
        <v>9</v>
      </c>
      <c r="C15" s="21">
        <v>1.383</v>
      </c>
      <c r="D15" s="21">
        <v>1.833</v>
      </c>
      <c r="E15" s="21">
        <v>2.262</v>
      </c>
      <c r="F15" s="21">
        <v>2.8210000000000002</v>
      </c>
      <c r="G15" s="21">
        <v>3.25</v>
      </c>
    </row>
    <row r="16" spans="2:7" x14ac:dyDescent="0.2">
      <c r="B16" s="7">
        <v>10</v>
      </c>
      <c r="C16" s="21">
        <v>1.3720000000000001</v>
      </c>
      <c r="D16" s="21">
        <v>1.8120000000000001</v>
      </c>
      <c r="E16" s="21">
        <v>2.2280000000000002</v>
      </c>
      <c r="F16" s="21">
        <v>2.7639999999999998</v>
      </c>
      <c r="G16" s="21">
        <v>3.169</v>
      </c>
    </row>
    <row r="17" spans="2:7" x14ac:dyDescent="0.2">
      <c r="B17" s="7">
        <v>11</v>
      </c>
      <c r="C17" s="21">
        <v>1.363</v>
      </c>
      <c r="D17" s="21">
        <v>1.796</v>
      </c>
      <c r="E17" s="21">
        <v>2.2010000000000001</v>
      </c>
      <c r="F17" s="21">
        <v>2.718</v>
      </c>
      <c r="G17" s="21">
        <v>3.1059999999999999</v>
      </c>
    </row>
    <row r="18" spans="2:7" x14ac:dyDescent="0.2">
      <c r="B18" s="7">
        <v>12</v>
      </c>
      <c r="C18" s="21">
        <v>1.3560000000000001</v>
      </c>
      <c r="D18" s="21">
        <v>1.782</v>
      </c>
      <c r="E18" s="21">
        <v>2.1789999999999998</v>
      </c>
      <c r="F18" s="21">
        <v>2.681</v>
      </c>
      <c r="G18" s="21">
        <v>3.0550000000000002</v>
      </c>
    </row>
    <row r="19" spans="2:7" x14ac:dyDescent="0.2">
      <c r="B19" s="7">
        <v>13</v>
      </c>
      <c r="C19" s="21">
        <v>1.35</v>
      </c>
      <c r="D19" s="21">
        <v>1.7709999999999999</v>
      </c>
      <c r="E19" s="21">
        <v>2.16</v>
      </c>
      <c r="F19" s="21">
        <v>2.65</v>
      </c>
      <c r="G19" s="21">
        <v>3.012</v>
      </c>
    </row>
    <row r="20" spans="2:7" x14ac:dyDescent="0.2">
      <c r="B20" s="7">
        <v>14</v>
      </c>
      <c r="C20" s="21">
        <v>1.345</v>
      </c>
      <c r="D20" s="21">
        <v>1.7609999999999999</v>
      </c>
      <c r="E20" s="21">
        <v>2.145</v>
      </c>
      <c r="F20" s="21">
        <v>2.6240000000000001</v>
      </c>
      <c r="G20" s="21">
        <v>2.9769999999999999</v>
      </c>
    </row>
    <row r="21" spans="2:7" x14ac:dyDescent="0.2">
      <c r="B21" s="7">
        <v>15</v>
      </c>
      <c r="C21" s="21">
        <v>1.341</v>
      </c>
      <c r="D21" s="21">
        <v>1.7529999999999999</v>
      </c>
      <c r="E21" s="21">
        <v>2.1309999999999998</v>
      </c>
      <c r="F21" s="21">
        <v>2.6019999999999999</v>
      </c>
      <c r="G21" s="21">
        <v>2.9470000000000001</v>
      </c>
    </row>
    <row r="22" spans="2:7" x14ac:dyDescent="0.2">
      <c r="B22" s="7">
        <v>16</v>
      </c>
      <c r="C22" s="21">
        <v>1.337</v>
      </c>
      <c r="D22" s="21">
        <v>1.746</v>
      </c>
      <c r="E22" s="21">
        <v>2.12</v>
      </c>
      <c r="F22" s="21">
        <v>2.5830000000000002</v>
      </c>
      <c r="G22" s="21">
        <v>2.9209999999999998</v>
      </c>
    </row>
    <row r="23" spans="2:7" x14ac:dyDescent="0.2">
      <c r="B23" s="7">
        <v>17</v>
      </c>
      <c r="C23" s="21">
        <v>1.333</v>
      </c>
      <c r="D23" s="21">
        <v>1.74</v>
      </c>
      <c r="E23" s="21">
        <v>2.11</v>
      </c>
      <c r="F23" s="21">
        <v>2.5670000000000002</v>
      </c>
      <c r="G23" s="21">
        <v>2.8980000000000001</v>
      </c>
    </row>
    <row r="24" spans="2:7" x14ac:dyDescent="0.2">
      <c r="B24" s="7">
        <v>18</v>
      </c>
      <c r="C24" s="21">
        <v>1.33</v>
      </c>
      <c r="D24" s="21">
        <v>1.734</v>
      </c>
      <c r="E24" s="21">
        <v>2.101</v>
      </c>
      <c r="F24" s="21">
        <v>2.552</v>
      </c>
      <c r="G24" s="21">
        <v>2.8780000000000001</v>
      </c>
    </row>
    <row r="25" spans="2:7" x14ac:dyDescent="0.2">
      <c r="B25" s="7">
        <v>19</v>
      </c>
      <c r="C25" s="21">
        <v>1.3280000000000001</v>
      </c>
      <c r="D25" s="21">
        <v>1.7290000000000001</v>
      </c>
      <c r="E25" s="21">
        <v>2.093</v>
      </c>
      <c r="F25" s="21">
        <v>2.5390000000000001</v>
      </c>
      <c r="G25" s="21">
        <v>2.8610000000000002</v>
      </c>
    </row>
    <row r="26" spans="2:7" x14ac:dyDescent="0.2">
      <c r="B26" s="7">
        <v>20</v>
      </c>
      <c r="C26" s="21">
        <v>1.325</v>
      </c>
      <c r="D26" s="21">
        <v>1.7250000000000001</v>
      </c>
      <c r="E26" s="21">
        <v>2.0859999999999999</v>
      </c>
      <c r="F26" s="21">
        <v>2.528</v>
      </c>
      <c r="G26" s="21">
        <v>2.8450000000000002</v>
      </c>
    </row>
    <row r="27" spans="2:7" x14ac:dyDescent="0.2">
      <c r="B27" s="7">
        <v>21</v>
      </c>
      <c r="C27" s="21">
        <v>1.323</v>
      </c>
      <c r="D27" s="21">
        <v>1.7210000000000001</v>
      </c>
      <c r="E27" s="21">
        <v>2.08</v>
      </c>
      <c r="F27" s="21">
        <v>2.5179999999999998</v>
      </c>
      <c r="G27" s="21">
        <v>2.831</v>
      </c>
    </row>
    <row r="28" spans="2:7" x14ac:dyDescent="0.2">
      <c r="B28" s="7">
        <v>22</v>
      </c>
      <c r="C28" s="21">
        <v>1.321</v>
      </c>
      <c r="D28" s="21">
        <v>1.7170000000000001</v>
      </c>
      <c r="E28" s="21">
        <v>2.0739999999999998</v>
      </c>
      <c r="F28" s="21">
        <v>2.508</v>
      </c>
      <c r="G28" s="21">
        <v>2.819</v>
      </c>
    </row>
    <row r="29" spans="2:7" x14ac:dyDescent="0.2">
      <c r="B29" s="7">
        <v>23</v>
      </c>
      <c r="C29" s="21">
        <v>1.319</v>
      </c>
      <c r="D29" s="21">
        <v>1.714</v>
      </c>
      <c r="E29" s="21">
        <v>2.069</v>
      </c>
      <c r="F29" s="21">
        <v>2.5</v>
      </c>
      <c r="G29" s="21">
        <v>2.8069999999999999</v>
      </c>
    </row>
    <row r="30" spans="2:7" x14ac:dyDescent="0.2">
      <c r="B30" s="7">
        <v>24</v>
      </c>
      <c r="C30" s="21">
        <v>1.3180000000000001</v>
      </c>
      <c r="D30" s="21">
        <v>1.7110000000000001</v>
      </c>
      <c r="E30" s="21">
        <v>2.0640000000000001</v>
      </c>
      <c r="F30" s="21">
        <v>2.492</v>
      </c>
      <c r="G30" s="21">
        <v>2.7970000000000002</v>
      </c>
    </row>
    <row r="31" spans="2:7" x14ac:dyDescent="0.2">
      <c r="B31" s="7">
        <v>25</v>
      </c>
      <c r="C31" s="21">
        <v>1.3160000000000001</v>
      </c>
      <c r="D31" s="21">
        <v>1.708</v>
      </c>
      <c r="E31" s="21">
        <v>2.06</v>
      </c>
      <c r="F31" s="21">
        <v>2.4849999999999999</v>
      </c>
      <c r="G31" s="21">
        <v>2.7869999999999999</v>
      </c>
    </row>
    <row r="32" spans="2:7" x14ac:dyDescent="0.2">
      <c r="B32" s="7">
        <v>26</v>
      </c>
      <c r="C32" s="21">
        <v>1.3149999999999999</v>
      </c>
      <c r="D32" s="21">
        <v>1.706</v>
      </c>
      <c r="E32" s="21">
        <v>2.056</v>
      </c>
      <c r="F32" s="21">
        <v>2.4790000000000001</v>
      </c>
      <c r="G32" s="21">
        <v>2.7789999999999999</v>
      </c>
    </row>
    <row r="33" spans="2:7" x14ac:dyDescent="0.2">
      <c r="B33" s="7">
        <v>27</v>
      </c>
      <c r="C33" s="21">
        <v>1.3140000000000001</v>
      </c>
      <c r="D33" s="21">
        <v>1.7030000000000001</v>
      </c>
      <c r="E33" s="21">
        <v>2.052</v>
      </c>
      <c r="F33" s="21">
        <v>2.4729999999999999</v>
      </c>
      <c r="G33" s="21">
        <v>2.7709999999999999</v>
      </c>
    </row>
    <row r="34" spans="2:7" x14ac:dyDescent="0.2">
      <c r="B34" s="7">
        <v>28</v>
      </c>
      <c r="C34" s="21">
        <v>1.3129999999999999</v>
      </c>
      <c r="D34" s="21">
        <v>1.7010000000000001</v>
      </c>
      <c r="E34" s="21">
        <v>2.048</v>
      </c>
      <c r="F34" s="21">
        <v>2.4670000000000001</v>
      </c>
      <c r="G34" s="21">
        <v>2.7629999999999999</v>
      </c>
    </row>
    <row r="35" spans="2:7" x14ac:dyDescent="0.2">
      <c r="B35" s="7">
        <v>29</v>
      </c>
      <c r="C35" s="21">
        <v>1.3109999999999999</v>
      </c>
      <c r="D35" s="21">
        <v>1.6990000000000001</v>
      </c>
      <c r="E35" s="21">
        <v>2.0449999999999999</v>
      </c>
      <c r="F35" s="21">
        <v>2.4620000000000002</v>
      </c>
      <c r="G35" s="21">
        <v>2.7559999999999998</v>
      </c>
    </row>
    <row r="36" spans="2:7" x14ac:dyDescent="0.2">
      <c r="B36" s="7">
        <v>30</v>
      </c>
      <c r="C36" s="21">
        <v>1.31</v>
      </c>
      <c r="D36" s="21">
        <v>1.6970000000000001</v>
      </c>
      <c r="E36" s="21">
        <v>2.0419999999999998</v>
      </c>
      <c r="F36" s="21">
        <v>2.4569999999999999</v>
      </c>
      <c r="G36" s="21">
        <v>2.75</v>
      </c>
    </row>
    <row r="37" spans="2:7" x14ac:dyDescent="0.2">
      <c r="B37" s="7">
        <v>35</v>
      </c>
      <c r="C37" s="21">
        <v>1.306</v>
      </c>
      <c r="D37" s="21">
        <v>1.69</v>
      </c>
      <c r="E37" s="21">
        <v>2.0299999999999998</v>
      </c>
      <c r="F37" s="21">
        <v>2.4380000000000002</v>
      </c>
      <c r="G37" s="21">
        <v>2.7240000000000002</v>
      </c>
    </row>
    <row r="38" spans="2:7" x14ac:dyDescent="0.2">
      <c r="B38" s="7">
        <v>40</v>
      </c>
      <c r="C38" s="21">
        <v>1.3029999999999999</v>
      </c>
      <c r="D38" s="21">
        <v>1.6839999999999999</v>
      </c>
      <c r="E38" s="21">
        <v>2.0209999999999999</v>
      </c>
      <c r="F38" s="21">
        <v>2.423</v>
      </c>
      <c r="G38" s="21">
        <v>2.7040000000000002</v>
      </c>
    </row>
    <row r="39" spans="2:7" x14ac:dyDescent="0.2">
      <c r="B39" s="7">
        <v>50</v>
      </c>
      <c r="C39" s="21">
        <v>1.2989999999999999</v>
      </c>
      <c r="D39" s="21">
        <v>1.6759999999999999</v>
      </c>
      <c r="E39" s="21">
        <v>2.0089999999999999</v>
      </c>
      <c r="F39" s="21">
        <v>2.403</v>
      </c>
      <c r="G39" s="21">
        <v>2.6779999999999999</v>
      </c>
    </row>
    <row r="40" spans="2:7" x14ac:dyDescent="0.2">
      <c r="B40" s="7">
        <v>60</v>
      </c>
      <c r="C40" s="21">
        <v>1.296</v>
      </c>
      <c r="D40" s="21">
        <v>1.671</v>
      </c>
      <c r="E40" s="21">
        <v>2</v>
      </c>
      <c r="F40" s="21">
        <v>2.39</v>
      </c>
      <c r="G40" s="21">
        <v>2.66</v>
      </c>
    </row>
    <row r="41" spans="2:7" x14ac:dyDescent="0.2">
      <c r="B41" s="7">
        <v>120</v>
      </c>
      <c r="C41" s="21">
        <v>1.2889999999999999</v>
      </c>
      <c r="D41" s="21">
        <v>1.6579999999999999</v>
      </c>
      <c r="E41" s="21">
        <v>1.98</v>
      </c>
      <c r="F41" s="21">
        <v>2.3580000000000001</v>
      </c>
      <c r="G41" s="21">
        <v>2.617</v>
      </c>
    </row>
    <row r="42" spans="2:7" ht="12.75" thickBot="1" x14ac:dyDescent="0.25">
      <c r="B42" s="22" t="s">
        <v>20</v>
      </c>
      <c r="C42" s="23">
        <v>1.282</v>
      </c>
      <c r="D42" s="23">
        <v>1.645</v>
      </c>
      <c r="E42" s="23">
        <v>1.96</v>
      </c>
      <c r="F42" s="23">
        <v>2.3260000000000001</v>
      </c>
      <c r="G42" s="23">
        <v>2.5760000000000001</v>
      </c>
    </row>
    <row r="43" spans="2:7" ht="12.75" thickBot="1" x14ac:dyDescent="0.25">
      <c r="B43" s="24" t="s">
        <v>21</v>
      </c>
      <c r="C43" s="25">
        <v>0.8</v>
      </c>
      <c r="D43" s="25">
        <v>0.9</v>
      </c>
      <c r="E43" s="25">
        <v>0.95</v>
      </c>
      <c r="F43" s="25">
        <v>0.98</v>
      </c>
      <c r="G43" s="25">
        <v>0.99</v>
      </c>
    </row>
    <row r="45" spans="2:7" x14ac:dyDescent="0.2">
      <c r="B45" s="1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Emove (Car Sales)</vt:lpstr>
      <vt:lpstr>Apollo Sale Prices US</vt:lpstr>
      <vt:lpstr>SpeedX Sale Prices CA</vt:lpstr>
      <vt:lpstr>SpeedX (USA vs Canada)</vt:lpstr>
      <vt:lpstr>z-table</vt:lpstr>
      <vt:lpstr>t-table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Omorere Idowu</cp:lastModifiedBy>
  <dcterms:created xsi:type="dcterms:W3CDTF">2017-07-31T12:57:06Z</dcterms:created>
  <dcterms:modified xsi:type="dcterms:W3CDTF">2023-11-19T14:09:12Z</dcterms:modified>
</cp:coreProperties>
</file>