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defaultThemeVersion="166925"/>
  <mc:AlternateContent xmlns:mc="http://schemas.openxmlformats.org/markup-compatibility/2006">
    <mc:Choice Requires="x15">
      <x15ac:absPath xmlns:x15ac="http://schemas.microsoft.com/office/spreadsheetml/2010/11/ac" url="https://icegov-my.sharepoint.com/personal/0492077199_ice_dhs_gov/Documents/Desktop/EIU TDY/WORKING/"/>
    </mc:Choice>
  </mc:AlternateContent>
  <xr:revisionPtr revIDLastSave="3" documentId="8_{8732475A-3EA8-46FD-992C-6591121454DE}" xr6:coauthVersionLast="47" xr6:coauthVersionMax="47" xr10:uidLastSave="{E47D7ACB-783F-4F4B-B6F3-E6041C20ED63}"/>
  <bookViews>
    <workbookView xWindow="28680" yWindow="-120" windowWidth="29040" windowHeight="15840" tabRatio="626" activeTab="3" xr2:uid="{00000000-000D-0000-FFFF-FFFF00000000}"/>
  </bookViews>
  <sheets>
    <sheet name="Header" sheetId="9" r:id="rId1"/>
    <sheet name="ATD FY21 YTD" sheetId="15" r:id="rId2"/>
    <sheet name="Detention FY21 YTD" sheetId="16" r:id="rId3"/>
    <sheet name=" ICLOS and Detainees" sheetId="19" r:id="rId4"/>
    <sheet name="Facilities FY21 YTD" sheetId="17" r:id="rId5"/>
    <sheet name="Trans. Detainee Pop. FY21 YTD " sheetId="14" r:id="rId6"/>
    <sheet name="Footnotes" sheetId="18" r:id="rId7"/>
  </sheets>
  <definedNames>
    <definedName name="_xlnm.Print_Area" localSheetId="2">'Detention FY21 YTD'!$A$1:$V$110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14" l="1"/>
  <c r="L44" i="19" l="1"/>
  <c r="L45" i="19"/>
  <c r="L46" i="19"/>
  <c r="H44" i="19"/>
  <c r="O38" i="16"/>
  <c r="E21" i="16"/>
  <c r="AA47" i="19"/>
  <c r="Z47" i="19"/>
  <c r="Y47" i="19"/>
  <c r="X47" i="19"/>
  <c r="W47" i="19"/>
  <c r="V47" i="19"/>
  <c r="U47" i="19"/>
  <c r="T47" i="19"/>
  <c r="S47" i="19"/>
  <c r="R47" i="19"/>
  <c r="Q47" i="19"/>
  <c r="P47" i="19"/>
  <c r="O47" i="19"/>
  <c r="N47" i="19"/>
  <c r="M47" i="19"/>
  <c r="L47" i="19"/>
  <c r="K47" i="19"/>
  <c r="J47" i="19"/>
  <c r="I47" i="19"/>
  <c r="H47" i="19"/>
  <c r="G47" i="19"/>
  <c r="F47" i="19"/>
  <c r="E47" i="19"/>
  <c r="D47" i="19"/>
  <c r="C47" i="19"/>
  <c r="B47" i="19"/>
  <c r="AA46" i="19"/>
  <c r="Z46" i="19"/>
  <c r="Y46" i="19"/>
  <c r="X46" i="19"/>
  <c r="W46" i="19"/>
  <c r="V46" i="19"/>
  <c r="U46" i="19"/>
  <c r="T46" i="19"/>
  <c r="S46" i="19"/>
  <c r="R46" i="19"/>
  <c r="Q46" i="19"/>
  <c r="P46" i="19"/>
  <c r="O46" i="19"/>
  <c r="N46" i="19"/>
  <c r="M46" i="19"/>
  <c r="K46" i="19"/>
  <c r="J46" i="19"/>
  <c r="I46" i="19"/>
  <c r="H46" i="19"/>
  <c r="G46" i="19"/>
  <c r="F46" i="19"/>
  <c r="E46" i="19"/>
  <c r="D46" i="19"/>
  <c r="C46" i="19"/>
  <c r="B46" i="19"/>
  <c r="AA45" i="19"/>
  <c r="Z45" i="19"/>
  <c r="Y45" i="19"/>
  <c r="X45" i="19"/>
  <c r="W45" i="19"/>
  <c r="V45" i="19"/>
  <c r="U45" i="19"/>
  <c r="T45" i="19"/>
  <c r="S45" i="19"/>
  <c r="R45" i="19"/>
  <c r="Q45" i="19"/>
  <c r="P45" i="19"/>
  <c r="O45" i="19"/>
  <c r="N45" i="19"/>
  <c r="M45" i="19"/>
  <c r="K45" i="19"/>
  <c r="J45" i="19"/>
  <c r="I45" i="19"/>
  <c r="H45" i="19"/>
  <c r="G45" i="19"/>
  <c r="F45" i="19"/>
  <c r="E45" i="19"/>
  <c r="D45" i="19"/>
  <c r="C45" i="19"/>
  <c r="B45" i="19"/>
  <c r="AA44" i="19"/>
  <c r="Z44" i="19"/>
  <c r="Z48" i="19" s="1"/>
  <c r="Y44" i="19"/>
  <c r="X44" i="19"/>
  <c r="W44" i="19"/>
  <c r="W48" i="19" s="1"/>
  <c r="V44" i="19"/>
  <c r="V48" i="19" s="1"/>
  <c r="U44" i="19"/>
  <c r="T44" i="19"/>
  <c r="S44" i="19"/>
  <c r="S48" i="19" s="1"/>
  <c r="R44" i="19"/>
  <c r="R48" i="19" s="1"/>
  <c r="Q44" i="19"/>
  <c r="Q48" i="19" s="1"/>
  <c r="P44" i="19"/>
  <c r="O44" i="19"/>
  <c r="O48" i="19" s="1"/>
  <c r="N44" i="19"/>
  <c r="N48" i="19" s="1"/>
  <c r="M44" i="19"/>
  <c r="K44" i="19"/>
  <c r="J44" i="19"/>
  <c r="J48" i="19" s="1"/>
  <c r="I44" i="19"/>
  <c r="I48" i="19" s="1"/>
  <c r="G44" i="19"/>
  <c r="F44" i="19"/>
  <c r="E44" i="19"/>
  <c r="E48" i="19" s="1"/>
  <c r="D44" i="19"/>
  <c r="C44" i="19"/>
  <c r="B44" i="19"/>
  <c r="AA42" i="19"/>
  <c r="Z42" i="19"/>
  <c r="Y42" i="19"/>
  <c r="X42" i="19"/>
  <c r="W42" i="19"/>
  <c r="V42" i="19"/>
  <c r="U42" i="19"/>
  <c r="T42" i="19"/>
  <c r="S42" i="19"/>
  <c r="R42" i="19"/>
  <c r="Q42" i="19"/>
  <c r="P42" i="19"/>
  <c r="O42" i="19"/>
  <c r="N42" i="19"/>
  <c r="M42" i="19"/>
  <c r="L42" i="19"/>
  <c r="K42" i="19"/>
  <c r="J42" i="19"/>
  <c r="I42" i="19"/>
  <c r="H42" i="19"/>
  <c r="G42" i="19"/>
  <c r="F42" i="19"/>
  <c r="E42" i="19"/>
  <c r="D42" i="19"/>
  <c r="C42" i="19"/>
  <c r="B42" i="19"/>
  <c r="AA36" i="19"/>
  <c r="Z36" i="19"/>
  <c r="Y36" i="19"/>
  <c r="X36" i="19"/>
  <c r="W36" i="19"/>
  <c r="V36" i="19"/>
  <c r="U36" i="19"/>
  <c r="T36" i="19"/>
  <c r="S36" i="19"/>
  <c r="R36" i="19"/>
  <c r="Q36" i="19"/>
  <c r="P36" i="19"/>
  <c r="O36" i="19"/>
  <c r="N36" i="19"/>
  <c r="M36" i="19"/>
  <c r="L36" i="19"/>
  <c r="K36" i="19"/>
  <c r="J36" i="19"/>
  <c r="I36" i="19"/>
  <c r="H36" i="19"/>
  <c r="G36" i="19"/>
  <c r="F36" i="19"/>
  <c r="E36" i="19"/>
  <c r="D36" i="19"/>
  <c r="C36" i="19"/>
  <c r="B36" i="19"/>
  <c r="AA30" i="19"/>
  <c r="Z30" i="19"/>
  <c r="Y30" i="19"/>
  <c r="X30" i="19"/>
  <c r="W30" i="19"/>
  <c r="V30" i="19"/>
  <c r="U30" i="19"/>
  <c r="T30" i="19"/>
  <c r="S30" i="19"/>
  <c r="R30" i="19"/>
  <c r="Q30" i="19"/>
  <c r="P30" i="19"/>
  <c r="O30" i="19"/>
  <c r="N30" i="19"/>
  <c r="M30" i="19"/>
  <c r="L30" i="19"/>
  <c r="K30" i="19"/>
  <c r="J30" i="19"/>
  <c r="I30" i="19"/>
  <c r="H30" i="19"/>
  <c r="G30" i="19"/>
  <c r="F30" i="19"/>
  <c r="E30" i="19"/>
  <c r="D30" i="19"/>
  <c r="C30" i="19"/>
  <c r="B30" i="19"/>
  <c r="AA24" i="19"/>
  <c r="Z24" i="19"/>
  <c r="Y24" i="19"/>
  <c r="X24" i="19"/>
  <c r="W24" i="19"/>
  <c r="V24" i="19"/>
  <c r="U24" i="19"/>
  <c r="T24" i="19"/>
  <c r="S24" i="19"/>
  <c r="R24" i="19"/>
  <c r="Q24" i="19"/>
  <c r="P24" i="19"/>
  <c r="O24" i="19"/>
  <c r="N24" i="19"/>
  <c r="M24" i="19"/>
  <c r="L24" i="19"/>
  <c r="K24" i="19"/>
  <c r="J24" i="19"/>
  <c r="I24" i="19"/>
  <c r="H24" i="19"/>
  <c r="G24" i="19"/>
  <c r="F24" i="19"/>
  <c r="E24" i="19"/>
  <c r="D24" i="19"/>
  <c r="C24" i="19"/>
  <c r="B24" i="19"/>
  <c r="O10" i="16"/>
  <c r="D38" i="16"/>
  <c r="E38" i="16"/>
  <c r="F38" i="16"/>
  <c r="G38" i="16"/>
  <c r="H38" i="16"/>
  <c r="I38" i="16"/>
  <c r="J38" i="16"/>
  <c r="K38" i="16"/>
  <c r="L38" i="16"/>
  <c r="M38" i="16"/>
  <c r="N38" i="16"/>
  <c r="C39" i="16"/>
  <c r="C40" i="16"/>
  <c r="C41" i="16"/>
  <c r="C42" i="16"/>
  <c r="E20" i="16"/>
  <c r="K39" i="16"/>
  <c r="L39" i="16"/>
  <c r="K40" i="16"/>
  <c r="L40" i="16"/>
  <c r="K41" i="16"/>
  <c r="L41" i="16"/>
  <c r="K42" i="16"/>
  <c r="L42" i="16"/>
  <c r="C22" i="16"/>
  <c r="E22" i="16"/>
  <c r="Y48" i="19" l="1"/>
  <c r="X48" i="19"/>
  <c r="U48" i="19"/>
  <c r="T48" i="19"/>
  <c r="P48" i="19"/>
  <c r="M48" i="19"/>
  <c r="L48" i="19"/>
  <c r="K48" i="19"/>
  <c r="H48" i="19"/>
  <c r="G48" i="19"/>
  <c r="F48" i="19"/>
  <c r="D48" i="19"/>
  <c r="C48" i="19"/>
  <c r="B48" i="19"/>
  <c r="AA48" i="19"/>
  <c r="C38" i="16"/>
  <c r="C20" i="16"/>
  <c r="C21" i="16"/>
  <c r="C23" i="16"/>
  <c r="E23" i="16"/>
  <c r="D39" i="16"/>
  <c r="E39" i="16"/>
  <c r="F39" i="16"/>
  <c r="G39" i="16"/>
  <c r="H39" i="16"/>
  <c r="I39" i="16"/>
  <c r="J39" i="16"/>
  <c r="D40" i="16"/>
  <c r="E40" i="16"/>
  <c r="F40" i="16"/>
  <c r="G40" i="16"/>
  <c r="H40" i="16"/>
  <c r="I40" i="16"/>
  <c r="J40" i="16"/>
  <c r="O40" i="16"/>
  <c r="D41" i="16"/>
  <c r="E41" i="16"/>
  <c r="F41" i="16"/>
  <c r="G41" i="16"/>
  <c r="H41" i="16"/>
  <c r="I41" i="16"/>
  <c r="J41" i="16"/>
  <c r="O41" i="16"/>
  <c r="D42" i="16"/>
  <c r="E42" i="16"/>
  <c r="F42" i="16"/>
  <c r="G42" i="16"/>
  <c r="H42" i="16"/>
  <c r="I42" i="16"/>
  <c r="J42" i="16"/>
  <c r="O42" i="16"/>
  <c r="O39" i="16" l="1"/>
</calcChain>
</file>

<file path=xl/sharedStrings.xml><?xml version="1.0" encoding="utf-8"?>
<sst xmlns="http://schemas.openxmlformats.org/spreadsheetml/2006/main" count="2535" uniqueCount="882">
  <si>
    <t>ICE Detention Statistics</t>
  </si>
  <si>
    <t>These statistics are made available to the public pursuant to the Fiscal Year 2020 Department of Homeland Security Appropriations Bill.</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</si>
  <si>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</si>
  <si>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</si>
  <si>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</si>
  <si>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</si>
  <si>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ICE ALTERNATIVES TO DETENTION DATA, FY21</t>
  </si>
  <si>
    <t>ATD Active Population by Status, Extended Case Management Service, Count and ALIP, FY21</t>
  </si>
  <si>
    <t>FAMU Status</t>
  </si>
  <si>
    <t>Count</t>
  </si>
  <si>
    <t>ALIP</t>
  </si>
  <si>
    <t>FAMU</t>
  </si>
  <si>
    <t>ECMS-FAMU</t>
  </si>
  <si>
    <t>Single Adult</t>
  </si>
  <si>
    <t>ECMS-Single Adult</t>
  </si>
  <si>
    <t>Total</t>
  </si>
  <si>
    <t>AOR/Technology</t>
  </si>
  <si>
    <t>Average Length in Program</t>
  </si>
  <si>
    <t>Atlanta</t>
  </si>
  <si>
    <t>GPS</t>
  </si>
  <si>
    <t>SmartLINK</t>
  </si>
  <si>
    <t>TR</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</si>
  <si>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</si>
  <si>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</si>
  <si>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</si>
  <si>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</si>
  <si>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</si>
  <si>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</si>
  <si>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</si>
  <si>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</si>
  <si>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</si>
  <si>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</si>
  <si>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</si>
  <si>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</si>
  <si>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</si>
  <si>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</si>
  <si>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</si>
  <si>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</si>
  <si>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</si>
  <si>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</si>
  <si>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</si>
  <si>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</si>
  <si>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</si>
  <si>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</si>
  <si>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</si>
  <si>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ICE DETENTION DATA, FY21 YTD</t>
  </si>
  <si>
    <t xml:space="preserve">ICE Currently Detained by Processing Disposition and Detention Facility Type: </t>
  </si>
  <si>
    <t>Average Time from USCIS Fear Decision Service Date to ICE Release (In Days)</t>
  </si>
  <si>
    <t>Aliens with USCIS-Established Fear Decisions in an ICE Detention Facility by Facility Type</t>
  </si>
  <si>
    <t>Processing Disposition</t>
  </si>
  <si>
    <t>FRC</t>
  </si>
  <si>
    <t>Adult</t>
  </si>
  <si>
    <t>ICE Release Fiscal Year</t>
  </si>
  <si>
    <t>Detention Facility Type</t>
  </si>
  <si>
    <t>Total Detained</t>
  </si>
  <si>
    <t>FY2021</t>
  </si>
  <si>
    <t>Expedited Removal (I-860)</t>
  </si>
  <si>
    <t>Notice to Appear (I-862)</t>
  </si>
  <si>
    <t>Reinstatement of Deport Order (I-871)</t>
  </si>
  <si>
    <t>Other</t>
  </si>
  <si>
    <t>ICE Currently Detained by Criminality and Arresting Agency</t>
  </si>
  <si>
    <t>ICE Initial Book-Ins by Arresting Agency and Month: FY2021 YTD</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</si>
  <si>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</si>
  <si>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</si>
  <si>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</si>
  <si>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</si>
  <si>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</si>
  <si>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</si>
  <si>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</si>
  <si>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</si>
  <si>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</si>
  <si>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</si>
  <si>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</si>
  <si>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</si>
  <si>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</si>
  <si>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</si>
  <si>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</si>
  <si>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</si>
  <si>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</si>
  <si>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</si>
  <si>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</si>
  <si>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</si>
  <si>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</si>
  <si>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</si>
  <si>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FY2021 YTD</t>
  </si>
  <si>
    <t>ICE Final Releases by Facility Type: FY2021 YTD</t>
  </si>
  <si>
    <t>ICE Removals: FY2021 YTD</t>
  </si>
  <si>
    <t>Facility Type</t>
  </si>
  <si>
    <t>Removals</t>
  </si>
  <si>
    <t>ICE Final Releases by Release Reason, Month and Criminality: FY2021 YTD</t>
  </si>
  <si>
    <t>Release Reason</t>
  </si>
  <si>
    <t>Bonded Out</t>
  </si>
  <si>
    <t>Bond Set by ICE</t>
  </si>
  <si>
    <t>Bond Set by IJ</t>
  </si>
  <si>
    <t>Order of Recognizance</t>
  </si>
  <si>
    <t>Order of Supervision</t>
  </si>
  <si>
    <t>Paroled</t>
  </si>
  <si>
    <t>ICE Average Daily Population by Arresting Agency, Month and Criminality: FY2021 YTD</t>
  </si>
  <si>
    <t>FY Overall</t>
  </si>
  <si>
    <t>CBP Average</t>
  </si>
  <si>
    <t xml:space="preserve">ICE Average  </t>
  </si>
  <si>
    <t xml:space="preserve">Average </t>
  </si>
  <si>
    <t>ICE Average Length of Stay by Arresting Agency, Month and Criminality: FY2021 YTD</t>
  </si>
  <si>
    <t>ICE Average Daily Population by Facility Type and Month: FY2021 YTD</t>
  </si>
  <si>
    <t>ICE Average Length of Stay by Facility Type and Month: FY2021 YTD</t>
  </si>
  <si>
    <t>These statistics are made available to the public pursuant to the Fiscal Year 2021 Department of Homeland Security Appropriations Bill.</t>
  </si>
  <si>
    <t>ICE FACILITIES DATA, FY21 YTD</t>
  </si>
  <si>
    <t>ICE Enforcement and Removal Operations Data, FY2021 YTD</t>
  </si>
  <si>
    <t>Facility Information</t>
  </si>
  <si>
    <t>Facility Average Length of Stay</t>
  </si>
  <si>
    <t>FY21 ADP: Detainee Classification Level</t>
  </si>
  <si>
    <t>FY21 ADP: Criminality</t>
  </si>
  <si>
    <t>FY21 ADP: ICE Threat Level</t>
  </si>
  <si>
    <t>FY21 ADP: Mandatory</t>
  </si>
  <si>
    <t>Contract Facility Inspections Information</t>
  </si>
  <si>
    <t>Name</t>
  </si>
  <si>
    <t>Address</t>
  </si>
  <si>
    <t>City</t>
  </si>
  <si>
    <t>State</t>
  </si>
  <si>
    <t>Zip</t>
  </si>
  <si>
    <t>AOR</t>
  </si>
  <si>
    <t>Type Detailed</t>
  </si>
  <si>
    <t>Male/Female</t>
  </si>
  <si>
    <t>FY21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</si>
  <si>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</si>
  <si>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</si>
  <si>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</si>
  <si>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</si>
  <si>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</si>
  <si>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</si>
  <si>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</si>
  <si>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</si>
  <si>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</si>
  <si>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</si>
  <si>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</si>
  <si>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</si>
  <si>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</si>
  <si>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</si>
  <si>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</si>
  <si>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</si>
  <si>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</si>
  <si>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</si>
  <si>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</si>
  <si>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</si>
  <si>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Rating</t>
  </si>
  <si>
    <t>Second to Last Inspection Date</t>
  </si>
  <si>
    <t>SOUTH TEXAS ICE PROCESSING CENTER</t>
  </si>
  <si>
    <t>566 VETERANS DRIVE</t>
  </si>
  <si>
    <t>PEARSALL</t>
  </si>
  <si>
    <t>TX</t>
  </si>
  <si>
    <t>SNA</t>
  </si>
  <si>
    <t>CDF</t>
  </si>
  <si>
    <t>Female/Male</t>
  </si>
  <si>
    <t>Regular</t>
  </si>
  <si>
    <t>PBNDS 2011 - 2016 Revisions</t>
  </si>
  <si>
    <t>Meets Standard</t>
  </si>
  <si>
    <t>2/26/2021</t>
  </si>
  <si>
    <t>PBNDS 2011</t>
  </si>
  <si>
    <t>STEWART DETENTION CENTER</t>
  </si>
  <si>
    <t>146 CCA ROAD</t>
  </si>
  <si>
    <t>LUMPKIN</t>
  </si>
  <si>
    <t>GA</t>
  </si>
  <si>
    <t>ATL</t>
  </si>
  <si>
    <t>DIGSA</t>
  </si>
  <si>
    <t>Male</t>
  </si>
  <si>
    <t>9/24/2020</t>
  </si>
  <si>
    <t>LA PALMA CORRECTIONAL CENTER</t>
  </si>
  <si>
    <t>5501 NORTH LA PALMA ROAD</t>
  </si>
  <si>
    <t>ELOY</t>
  </si>
  <si>
    <t>AZ</t>
  </si>
  <si>
    <t>PHO</t>
  </si>
  <si>
    <t>LASALLE ICE PROCESSING CENTER (JENA)</t>
  </si>
  <si>
    <t>830 PINEHILL ROAD</t>
  </si>
  <si>
    <t>JENA</t>
  </si>
  <si>
    <t>LA</t>
  </si>
  <si>
    <t>NOL</t>
  </si>
  <si>
    <t>10/7/2020</t>
  </si>
  <si>
    <t>ADAMS COUNTY DET CENTER</t>
  </si>
  <si>
    <t>20 HOBO FORK RD.</t>
  </si>
  <si>
    <t>NATCHEZ</t>
  </si>
  <si>
    <t>MS</t>
  </si>
  <si>
    <t>12/3/2020</t>
  </si>
  <si>
    <t>ELOY FEDERAL CONTRACT FACILITY</t>
  </si>
  <si>
    <t>1705 EAST HANNA RD.</t>
  </si>
  <si>
    <t>2/5/2021</t>
  </si>
  <si>
    <t>LA PALMA CORRECTION CENTER - APSO</t>
  </si>
  <si>
    <t>N/A</t>
  </si>
  <si>
    <t>New Facility</t>
  </si>
  <si>
    <t>PORT ISABEL</t>
  </si>
  <si>
    <t>27991 BUENA VISTA BOULEVARD</t>
  </si>
  <si>
    <t>LOS FRESNOS</t>
  </si>
  <si>
    <t>SPC</t>
  </si>
  <si>
    <t>1/27/2021</t>
  </si>
  <si>
    <t>WINN CORRECTIONAL CENTER</t>
  </si>
  <si>
    <t>560 GUM SPRING ROAD</t>
  </si>
  <si>
    <t>WINNFIELD</t>
  </si>
  <si>
    <t>10/23/2020</t>
  </si>
  <si>
    <t>BLUEBONNET DETENTION FACILITY</t>
  </si>
  <si>
    <t>400 2ND STREET</t>
  </si>
  <si>
    <t>ANSON</t>
  </si>
  <si>
    <t>DAL</t>
  </si>
  <si>
    <t>IGSA</t>
  </si>
  <si>
    <t>Special Review - Pre-Occupancy</t>
  </si>
  <si>
    <t>OTAY MESA DETENTION CENTER (SAN DIEGO CDF)</t>
  </si>
  <si>
    <t>7488 CALZADA DE LA FUENTE</t>
  </si>
  <si>
    <t>SAN DIEGO</t>
  </si>
  <si>
    <t>CA</t>
  </si>
  <si>
    <t>SND</t>
  </si>
  <si>
    <t>2/3/2021</t>
  </si>
  <si>
    <t>SOUTH TEXAS FAMILY RESIDENTIAL CENTER</t>
  </si>
  <si>
    <t>300 EL RANCHO WAY</t>
  </si>
  <si>
    <t>DILLEY</t>
  </si>
  <si>
    <t>FAMILY</t>
  </si>
  <si>
    <t>JFRMU Family</t>
  </si>
  <si>
    <t>1/29/2021</t>
  </si>
  <si>
    <t>EL VALLE DETENTION FACILITY</t>
  </si>
  <si>
    <t>1800 INDUSTRIAL DRIVE</t>
  </si>
  <si>
    <t>RAYMONDVILLE</t>
  </si>
  <si>
    <t>12/10/2020</t>
  </si>
  <si>
    <t>MONTGOMERY ICE PROCESSING CENTER</t>
  </si>
  <si>
    <t>806 HILBIG RD</t>
  </si>
  <si>
    <t>CONROE</t>
  </si>
  <si>
    <t>HOU</t>
  </si>
  <si>
    <t>12/16/2020</t>
  </si>
  <si>
    <t>YORK COUNTY PRISON</t>
  </si>
  <si>
    <t>3400 CONCORD ROAD</t>
  </si>
  <si>
    <t>YORK</t>
  </si>
  <si>
    <t>PA</t>
  </si>
  <si>
    <t>PHI</t>
  </si>
  <si>
    <t>PBNDS 2008</t>
  </si>
  <si>
    <t>12/11/2020</t>
  </si>
  <si>
    <t>ADELANTO ICE PROCESSING CENTER</t>
  </si>
  <si>
    <t>10250 RANCHO ROAD</t>
  </si>
  <si>
    <t>ADELANTO</t>
  </si>
  <si>
    <t>LOS</t>
  </si>
  <si>
    <t>11/20/2020</t>
  </si>
  <si>
    <t>BROWARD TRANSITIONAL CENTER</t>
  </si>
  <si>
    <t>3900 NORTH POWERLINE ROAD</t>
  </si>
  <si>
    <t>POMPANO BEACH</t>
  </si>
  <si>
    <t>FL</t>
  </si>
  <si>
    <t>MIA</t>
  </si>
  <si>
    <t>IMPERIAL REGIONAL DETENTION FACILITY</t>
  </si>
  <si>
    <t>1572 GATEWAY</t>
  </si>
  <si>
    <t>CALEXICO</t>
  </si>
  <si>
    <t>1/13/2021</t>
  </si>
  <si>
    <t>EL PASO SERVICE PROCESSING CENTER</t>
  </si>
  <si>
    <t>8915 MONTANA AVE.</t>
  </si>
  <si>
    <t>EL PASO</t>
  </si>
  <si>
    <t>ELP</t>
  </si>
  <si>
    <t>TACOMA ICE PROCESSING CENTER (NORTHWEST DET CTR)</t>
  </si>
  <si>
    <t>1623 E. J STREET</t>
  </si>
  <si>
    <t>TACOMA</t>
  </si>
  <si>
    <t>WA</t>
  </si>
  <si>
    <t>SEA</t>
  </si>
  <si>
    <t>12/17/2020</t>
  </si>
  <si>
    <t>KROME NORTH SERVICE PROCESSING CENTER</t>
  </si>
  <si>
    <t>18201 SOUTHWEST 12TH STREET</t>
  </si>
  <si>
    <t>MIAMI</t>
  </si>
  <si>
    <t>Does Not Meet Standards</t>
  </si>
  <si>
    <t>2/10/2021</t>
  </si>
  <si>
    <t>PRAIRIELAND DETENTION FACILITY</t>
  </si>
  <si>
    <t>1209 SUNFLOWER LN</t>
  </si>
  <si>
    <t>ALVARADO</t>
  </si>
  <si>
    <t>IRWIN COUNTY DETENTION CENTER</t>
  </si>
  <si>
    <t>132 COTTON DRIVE</t>
  </si>
  <si>
    <t>OCILLA</t>
  </si>
  <si>
    <t>9/25/2020</t>
  </si>
  <si>
    <t>BUFFALO (BATAVIA) SERVICE PROCESSING CENTER</t>
  </si>
  <si>
    <t>4250 FEDERAL DRIVE</t>
  </si>
  <si>
    <t>BATAVIA</t>
  </si>
  <si>
    <t>NY</t>
  </si>
  <si>
    <t>BUF</t>
  </si>
  <si>
    <t>3/11/2021</t>
  </si>
  <si>
    <t>DENVER CONTRACT DETENTION FACILITY</t>
  </si>
  <si>
    <t>3130 N. OAKLAND ST.</t>
  </si>
  <si>
    <t>AURORA</t>
  </si>
  <si>
    <t>CO</t>
  </si>
  <si>
    <t>DEN</t>
  </si>
  <si>
    <t>GLADES COUNTY DETENTION CENTER</t>
  </si>
  <si>
    <t>1297 EAST SR 78</t>
  </si>
  <si>
    <t>MOORE HAVEN</t>
  </si>
  <si>
    <t>NDS 2019</t>
  </si>
  <si>
    <t>Acceptable</t>
  </si>
  <si>
    <t>2/24/2021</t>
  </si>
  <si>
    <t>NDS</t>
  </si>
  <si>
    <t>PINE PRAIRIE ICE PROCESSING CENTER</t>
  </si>
  <si>
    <t>1133 HAMPTON DUPRE ROAD</t>
  </si>
  <si>
    <t>PINE PRAIRIE</t>
  </si>
  <si>
    <t>4/21/2021</t>
  </si>
  <si>
    <t>ESSEX COUNTY CORRECTIONAL FACILITY</t>
  </si>
  <si>
    <t>354 DOREMUS AVENUE</t>
  </si>
  <si>
    <t>NEWARK</t>
  </si>
  <si>
    <t>NJ</t>
  </si>
  <si>
    <t>NEW</t>
  </si>
  <si>
    <t>10/9/2020</t>
  </si>
  <si>
    <t>HOUSTON CONTRACT DETENTION FACILITY</t>
  </si>
  <si>
    <t>15850 EXPORT PLAZA DRIVE</t>
  </si>
  <si>
    <t>HOUSTON</t>
  </si>
  <si>
    <t>1/6/2021</t>
  </si>
  <si>
    <t>OTERO COUNTY PROCESSING CENTER</t>
  </si>
  <si>
    <t>26 MCGREGOR RANGE ROAD</t>
  </si>
  <si>
    <t>CHAPARRAL</t>
  </si>
  <si>
    <t>NM</t>
  </si>
  <si>
    <t>JACKSON PARISH CORRECTIONAL CENTER</t>
  </si>
  <si>
    <t>327 INDUSTRIAL DRIVE</t>
  </si>
  <si>
    <t>JONESBORO</t>
  </si>
  <si>
    <t>CAROLINE DETENTION FACILITY</t>
  </si>
  <si>
    <t>11093 S.W. LEWIS MEMORIAL DRIVE</t>
  </si>
  <si>
    <t>BOWLING GREEN</t>
  </si>
  <si>
    <t>VA</t>
  </si>
  <si>
    <t>WAS</t>
  </si>
  <si>
    <t>9/17/2020</t>
  </si>
  <si>
    <t>RICHWOOD CORRECTIONAL CENTER</t>
  </si>
  <si>
    <t>180 PINE BAYOU CIRCLE</t>
  </si>
  <si>
    <t>RICHWOOD</t>
  </si>
  <si>
    <t>10/21/2020</t>
  </si>
  <si>
    <t>BERGEN COUNTY JAIL</t>
  </si>
  <si>
    <t>160 SOUTH RIVER STREET</t>
  </si>
  <si>
    <t>HACKENSACK</t>
  </si>
  <si>
    <t>NYC</t>
  </si>
  <si>
    <t>USMS IGA</t>
  </si>
  <si>
    <t>BAKER COUNTY SHERIFF'S OFFICE</t>
  </si>
  <si>
    <t>1 SHERIFF OFFICE DRIVE</t>
  </si>
  <si>
    <t>MACCLENNY</t>
  </si>
  <si>
    <t>RIO GRANDE DETENTION CENTER</t>
  </si>
  <si>
    <t>1001 SAN RIO BOULEVARD</t>
  </si>
  <si>
    <t>LAREDO</t>
  </si>
  <si>
    <t>USMS CDF</t>
  </si>
  <si>
    <t>3/10/2021</t>
  </si>
  <si>
    <t>RIVER CORRECTIONAL CENTER</t>
  </si>
  <si>
    <t>26362 HIGHWAY 15</t>
  </si>
  <si>
    <t>FERRIDAY</t>
  </si>
  <si>
    <t>3/17/2021</t>
  </si>
  <si>
    <t>LIMESTONE COUNTY DETENTION CENTER</t>
  </si>
  <si>
    <t>910 NORTH TYUS STREET</t>
  </si>
  <si>
    <t>GROESBECK</t>
  </si>
  <si>
    <t>10/1/2020</t>
  </si>
  <si>
    <t>SOUTH LOUISIANA DETENTION CENTER</t>
  </si>
  <si>
    <t>3843 STAGG AVENUE</t>
  </si>
  <si>
    <t>BASILE</t>
  </si>
  <si>
    <t>FOLKSTON MAIN IPC</t>
  </si>
  <si>
    <t>3026 HWY 252 EAST</t>
  </si>
  <si>
    <t>FOLKSTON</t>
  </si>
  <si>
    <t>ALEXANDRIA STAGING FACILITY</t>
  </si>
  <si>
    <t>96 GEORGE THOMPSON DRIVE</t>
  </si>
  <si>
    <t>ALEXANDRIA</t>
  </si>
  <si>
    <t>STAGING</t>
  </si>
  <si>
    <t>KARNES COUNTY RESIDENTIAL CENTER</t>
  </si>
  <si>
    <t>409 FM 1144</t>
  </si>
  <si>
    <t>KARNES CITY</t>
  </si>
  <si>
    <t>HENDERSON DETENTION CENTER</t>
  </si>
  <si>
    <t>18 E BASIC ROAD</t>
  </si>
  <si>
    <t>HENDERSON</t>
  </si>
  <si>
    <t>NV</t>
  </si>
  <si>
    <t>SLC</t>
  </si>
  <si>
    <t>LAREDO PROCESSING CENTER</t>
  </si>
  <si>
    <t>4702 EAST SAUNDERS STREET</t>
  </si>
  <si>
    <t>MCHENRY COUNTY CORRECTIONAL FACILITY</t>
  </si>
  <si>
    <t>2200 NORTH SEMINARY AVENUE</t>
  </si>
  <si>
    <t>WOODSTOCK</t>
  </si>
  <si>
    <t>IL</t>
  </si>
  <si>
    <t>CHI</t>
  </si>
  <si>
    <t>IAH SECURE ADULT DETENTION FACILITY (POLK)</t>
  </si>
  <si>
    <t>3400 FM 350 SOUTH</t>
  </si>
  <si>
    <t>LIVINGSTON</t>
  </si>
  <si>
    <t>CALHOUN COUNTY CORRECTIONAL CENTER</t>
  </si>
  <si>
    <t>185 EAST MICHIGAN AVENUE</t>
  </si>
  <si>
    <t>BATTLE CREEK</t>
  </si>
  <si>
    <t>MI</t>
  </si>
  <si>
    <t>DET</t>
  </si>
  <si>
    <t>3/3/2021</t>
  </si>
  <si>
    <t>ELIZABETH CONTRACT DETENTION FACILITY</t>
  </si>
  <si>
    <t>625 EVANS STREET</t>
  </si>
  <si>
    <t>ELIZABETH</t>
  </si>
  <si>
    <t>WEBB COUNTY DETENTION CENTER (CCA)</t>
  </si>
  <si>
    <t>9998 SOUTH HIGHWAY 83</t>
  </si>
  <si>
    <t>CCA, FLORENCE CORRECTIONAL CENTER</t>
  </si>
  <si>
    <t>1100 BOWLING ROAD</t>
  </si>
  <si>
    <t>FLORENCE</t>
  </si>
  <si>
    <t>11/6/2020</t>
  </si>
  <si>
    <t>IMMIGRATION CENTERS OF AMERICA FARMVILLE</t>
  </si>
  <si>
    <t>508 WATERWORKS ROAD</t>
  </si>
  <si>
    <t>FARMVILLE</t>
  </si>
  <si>
    <t>ETOWAH COUNTY JAIL (ALABAMA)</t>
  </si>
  <si>
    <t>827 FORREST AVENUE</t>
  </si>
  <si>
    <t>GADSDEN</t>
  </si>
  <si>
    <t>AL</t>
  </si>
  <si>
    <t>PULASKI COUNTY JAIL</t>
  </si>
  <si>
    <t>1026 SHAWNEE COLLEGE ROAD</t>
  </si>
  <si>
    <t>ULLIN</t>
  </si>
  <si>
    <t>EDEN DETENTION CENTER</t>
  </si>
  <si>
    <t>702 E BROADWAY ST</t>
  </si>
  <si>
    <t>EDEN</t>
  </si>
  <si>
    <t>OH</t>
  </si>
  <si>
    <t>1/21/2021</t>
  </si>
  <si>
    <t>GOLDEN STATE ANNEX</t>
  </si>
  <si>
    <t>611 FRONTAGE RD</t>
  </si>
  <si>
    <t>MCFARLAND</t>
  </si>
  <si>
    <t>SFR</t>
  </si>
  <si>
    <t>NEVADA SOUTHERN DETENTION CENTER</t>
  </si>
  <si>
    <t>2190 EAST MESQUITE AVENUE</t>
  </si>
  <si>
    <t>PAHRUMP</t>
  </si>
  <si>
    <t>11/19/2020</t>
  </si>
  <si>
    <t>T. DON HUTTO DETENTION CENTER</t>
  </si>
  <si>
    <t>1001 WELCH STREET</t>
  </si>
  <si>
    <t>TAYLOR</t>
  </si>
  <si>
    <t>Female</t>
  </si>
  <si>
    <t>3/31/2021</t>
  </si>
  <si>
    <t>Pending</t>
  </si>
  <si>
    <t>OKMULGEE COUNTY JAIL</t>
  </si>
  <si>
    <t>314 W. 7TH STREET</t>
  </si>
  <si>
    <t>OKMULGEE</t>
  </si>
  <si>
    <t>OK</t>
  </si>
  <si>
    <t>CLINTON COUNTY CORRECTIONAL FACILITY</t>
  </si>
  <si>
    <t>419 SHOEMAKER ROAD</t>
  </si>
  <si>
    <t>LOCK HAVEN</t>
  </si>
  <si>
    <t>11/25/2020</t>
  </si>
  <si>
    <t>PLYMOUTH COUNTY CORRECTIONAL FACILITY</t>
  </si>
  <si>
    <t>26 LONG POND ROAD</t>
  </si>
  <si>
    <t>PLYMOUTH</t>
  </si>
  <si>
    <t>MA</t>
  </si>
  <si>
    <t>BOS</t>
  </si>
  <si>
    <t>12/30/2020</t>
  </si>
  <si>
    <t>FLORENCE SERVICE PROCESSING CENTER</t>
  </si>
  <si>
    <t>3250 NORTH PINAL PARKWAY</t>
  </si>
  <si>
    <t>4/8/2021</t>
  </si>
  <si>
    <t>DODGE COUNTY JAIL</t>
  </si>
  <si>
    <t>215 WEST CENTRAL STREET</t>
  </si>
  <si>
    <t>JUNEAU</t>
  </si>
  <si>
    <t>WI</t>
  </si>
  <si>
    <t>4/16/2021</t>
  </si>
  <si>
    <t>ORANGE COUNTY JAIL</t>
  </si>
  <si>
    <t>110 WELLS FARM ROAD</t>
  </si>
  <si>
    <t>GOSHEN</t>
  </si>
  <si>
    <t>4/14/2021</t>
  </si>
  <si>
    <t>HUDSON COUNTY CORRECTIONAL CENTER</t>
  </si>
  <si>
    <t>30-35 HACKENSACK AVE.</t>
  </si>
  <si>
    <t>KEARNY</t>
  </si>
  <si>
    <t>KANDIYOHI COUNTY JAIL</t>
  </si>
  <si>
    <t>2201 23RD ST NE</t>
  </si>
  <si>
    <t>WILLMAR</t>
  </si>
  <si>
    <t>MN</t>
  </si>
  <si>
    <t>SPM</t>
  </si>
  <si>
    <t>NYE COUNTY DETENTION CENTER, SOUTHERN (PAHRUMP)</t>
  </si>
  <si>
    <t>1520 E. BASIN ROAD</t>
  </si>
  <si>
    <t>STRAFFORD COUNTY CORRECTIONS</t>
  </si>
  <si>
    <t>266 COUNTY FARM ROAD</t>
  </si>
  <si>
    <t>DOVER</t>
  </si>
  <si>
    <t>NH</t>
  </si>
  <si>
    <t>SHERBURNE COUNTY JAIL</t>
  </si>
  <si>
    <t>13880 BUSINESS CENTER DRIVE</t>
  </si>
  <si>
    <t>ELK RIVER</t>
  </si>
  <si>
    <t>ALLEN PARISH PUBLIC SAFETY COMPLEX</t>
  </si>
  <si>
    <t>7340 HIGHWAY 26 WEST</t>
  </si>
  <si>
    <t>OBERLIN</t>
  </si>
  <si>
    <t>12/9/2020</t>
  </si>
  <si>
    <t>BOONE COUNTY JAIL</t>
  </si>
  <si>
    <t>3020 CONRAD LANE</t>
  </si>
  <si>
    <t>BURLINGTON</t>
  </si>
  <si>
    <t>KY</t>
  </si>
  <si>
    <t>CHASE COUNTY DETENTION FACILITY</t>
  </si>
  <si>
    <t>301 SOUTH WALNUT STREET</t>
  </si>
  <si>
    <t>COTTONWOOD FALLS</t>
  </si>
  <si>
    <t>KS</t>
  </si>
  <si>
    <t>CLAY COUNTY JAIL</t>
  </si>
  <si>
    <t>611 EAST JACKSON STREET</t>
  </si>
  <si>
    <t>BRAZIL</t>
  </si>
  <si>
    <t>IN</t>
  </si>
  <si>
    <t>10/15/2020</t>
  </si>
  <si>
    <t>KAY COUNTY JUSTICE FACILITY</t>
  </si>
  <si>
    <t>1101 WEST DRY ROAD</t>
  </si>
  <si>
    <t>NEWKIRK</t>
  </si>
  <si>
    <t>SAN LUIS REGIONAL DETENTION CENTER</t>
  </si>
  <si>
    <t>406 NORTH AVENUE D</t>
  </si>
  <si>
    <t>SAN LUIS</t>
  </si>
  <si>
    <t>FREEBORN COUNTY ADULT DETENTION CENTER</t>
  </si>
  <si>
    <t>411 SOUTH BROADWAY AVENUE</t>
  </si>
  <si>
    <t>ALBERT LEA</t>
  </si>
  <si>
    <t>MESA VERDE ICE PROCESSING CENTER</t>
  </si>
  <si>
    <t>425 GOLDEN STATE AVE</t>
  </si>
  <si>
    <t>BAKERSFIELD</t>
  </si>
  <si>
    <t>PIKE COUNTY CORRECTIONAL FACILITY</t>
  </si>
  <si>
    <t>175 PIKE COUNTY BOULEVARD</t>
  </si>
  <si>
    <t>LORDS VALLEY</t>
  </si>
  <si>
    <t>DENVER CONTRACT DETENTION FACILITY (CDF) II</t>
  </si>
  <si>
    <t>11901 E. 30th AVE</t>
  </si>
  <si>
    <t>KANKAKEE COUNTY JAIL (JEROME COMBS DET CTR)</t>
  </si>
  <si>
    <t>3050 JUSTICE WAY</t>
  </si>
  <si>
    <t>KANKAKEE</t>
  </si>
  <si>
    <t>4/7/2021</t>
  </si>
  <si>
    <t>FLORENCE STAGING FACILITY</t>
  </si>
  <si>
    <t>IA</t>
  </si>
  <si>
    <t>ROLLING PLAINS DETENTION CENTER</t>
  </si>
  <si>
    <t>118 COUNTY ROAD 206</t>
  </si>
  <si>
    <t>HASKELL</t>
  </si>
  <si>
    <t>WYATT DETENTION CENTER</t>
  </si>
  <si>
    <t>950 HIGH STREET</t>
  </si>
  <si>
    <t>CENTRAL FALLS</t>
  </si>
  <si>
    <t>RI</t>
  </si>
  <si>
    <t>JOE CORLEY PROCESSING CTR</t>
  </si>
  <si>
    <t>500 HILBIG RD</t>
  </si>
  <si>
    <t>12/18/2020</t>
  </si>
  <si>
    <t>SAINT CLAIR COUNTY JAIL</t>
  </si>
  <si>
    <t>1170 MICHIGAN ROAD</t>
  </si>
  <si>
    <t>PORT HURON</t>
  </si>
  <si>
    <t>SENECA COUNTY JAIL</t>
  </si>
  <si>
    <t>3040 SOUTH STATE HIGHWAY 100</t>
  </si>
  <si>
    <t>TIFFIN</t>
  </si>
  <si>
    <t>TAR Assigned</t>
  </si>
  <si>
    <t>POLK COUNTY JAIL</t>
  </si>
  <si>
    <t>1985 NE 51ST PLACE</t>
  </si>
  <si>
    <t>DES MOINES</t>
  </si>
  <si>
    <t>8/1/2019</t>
  </si>
  <si>
    <t>TORRANCE COUNTY DETENTION FACILITY</t>
  </si>
  <si>
    <t>209 COUNTY ROAD 49</t>
  </si>
  <si>
    <t>ESTANCIA</t>
  </si>
  <si>
    <t>GEAUGA COUNTY JAIL</t>
  </si>
  <si>
    <t>12450 MERRITT DR</t>
  </si>
  <si>
    <t>CHARDON</t>
  </si>
  <si>
    <t xml:space="preserve">DEPARTMENT OF CORRECTIONS HAGATNA </t>
  </si>
  <si>
    <t>203 ASPINALL AVENUE</t>
  </si>
  <si>
    <t>HAGATNA</t>
  </si>
  <si>
    <t>GU</t>
  </si>
  <si>
    <t>HALL COUNTY DEPARTMENT OF CORRECTIONS</t>
  </si>
  <si>
    <t>110 PUBLIC SAFETY DRIVE</t>
  </si>
  <si>
    <t>GRAND ISLAND</t>
  </si>
  <si>
    <t>NE</t>
  </si>
  <si>
    <t>WORCESTER COUNTY JAIL</t>
  </si>
  <si>
    <t>5022 JOYNER ROAD</t>
  </si>
  <si>
    <t>SNOW HILL</t>
  </si>
  <si>
    <t>MD</t>
  </si>
  <si>
    <t>BAL</t>
  </si>
  <si>
    <t>YUBA COUNTY JAIL</t>
  </si>
  <si>
    <t>215 5TH STREET</t>
  </si>
  <si>
    <t>MARYSVILLE</t>
  </si>
  <si>
    <t>HONOLULU FEDERAL DETENTION CENTER</t>
  </si>
  <si>
    <t>351 ELLIOTT ST.</t>
  </si>
  <si>
    <t>HONOLULU</t>
  </si>
  <si>
    <t>HI</t>
  </si>
  <si>
    <t>BOP</t>
  </si>
  <si>
    <t>DESERT VIEW</t>
  </si>
  <si>
    <t>10450 RANCHO ROAD</t>
  </si>
  <si>
    <t>3/24/2021</t>
  </si>
  <si>
    <t>DOUGLAS COUNTY DEPARTMENT OF CORRECTIONS</t>
  </si>
  <si>
    <t>710 SOUTH 17TH ST</t>
  </si>
  <si>
    <t>OMAHA</t>
  </si>
  <si>
    <t>10/24/2019</t>
  </si>
  <si>
    <t>PHELPS COUNTY JAIL</t>
  </si>
  <si>
    <t>715 5TH AVENUE</t>
  </si>
  <si>
    <t>HOLDREGE</t>
  </si>
  <si>
    <t>ORSA</t>
  </si>
  <si>
    <t>ROBERT A. DEYTON DETENTION FACILITY</t>
  </si>
  <si>
    <t>11866 HASTINGS BRIDGE RD</t>
  </si>
  <si>
    <t>LOVEJOY</t>
  </si>
  <si>
    <t>WASHOE COUNTY JAIL</t>
  </si>
  <si>
    <t>911 PARR BOULEVARD</t>
  </si>
  <si>
    <t>RENO</t>
  </si>
  <si>
    <t>15221 S  50TH ST</t>
  </si>
  <si>
    <t>PHOENIX</t>
  </si>
  <si>
    <t>CHIPPEWA COUNTY SSM</t>
  </si>
  <si>
    <t>325 COURT STREET</t>
  </si>
  <si>
    <t>SAULT SAINTE MARIE</t>
  </si>
  <si>
    <t>MONROE COUNTY DETENTION-DORM</t>
  </si>
  <si>
    <t>7000 EAST DUNBAR ROAD</t>
  </si>
  <si>
    <t>MONROE</t>
  </si>
  <si>
    <t>POTTAWATTAMIE COUNTY JAIL</t>
  </si>
  <si>
    <t>1400 BIG LAKE ROAD</t>
  </si>
  <si>
    <t>COUNCIL BLUFFS</t>
  </si>
  <si>
    <t>4/12/2018</t>
  </si>
  <si>
    <t>CBP CHULA VISTA BPS</t>
  </si>
  <si>
    <t>311 ATHEY AVE</t>
  </si>
  <si>
    <t>RENSSELAER COUNTY CORRECTIONAL FACILITY</t>
  </si>
  <si>
    <t>4000 MAIN STREET</t>
  </si>
  <si>
    <t>TROY</t>
  </si>
  <si>
    <t>EULESS CITY JAIL</t>
  </si>
  <si>
    <t>1102 W. EULESS BLVD.</t>
  </si>
  <si>
    <t>EULESS</t>
  </si>
  <si>
    <t>10/11/2017</t>
  </si>
  <si>
    <t>CLINTON COUNTY JAIL</t>
  </si>
  <si>
    <t>25 MCCARTHY DRIVE</t>
  </si>
  <si>
    <t>PLATTSBURGH</t>
  </si>
  <si>
    <t>10/25/2018</t>
  </si>
  <si>
    <t>6655 GATEWAY BLVD W.</t>
  </si>
  <si>
    <t>ALAMANCE COUNTY DETENTION FACILITY</t>
  </si>
  <si>
    <t>109 SOUTH MAPLE STREET</t>
  </si>
  <si>
    <t>GRAHAM</t>
  </si>
  <si>
    <t>NC</t>
  </si>
  <si>
    <t>SAIPAN DEPARTMENT OF CORRECTIONS (SUSUPE)</t>
  </si>
  <si>
    <t>TEKKEN ST., SUSUPE VILLAGE</t>
  </si>
  <si>
    <t>SAIPAN</t>
  </si>
  <si>
    <t>MP</t>
  </si>
  <si>
    <t>DALLAS COUNTY JAIL - LEW STERRETT JUSTICE CENTER</t>
  </si>
  <si>
    <t>111 WEST COMMERCE STREET</t>
  </si>
  <si>
    <t>DALLAS</t>
  </si>
  <si>
    <t>10/20/2017</t>
  </si>
  <si>
    <t>1940 AIRWAY BLVD</t>
  </si>
  <si>
    <t>PICKENS COUNTY DET CTR</t>
  </si>
  <si>
    <t>188 CEMETERY ST</t>
  </si>
  <si>
    <t>CARROLLTON</t>
  </si>
  <si>
    <t>GUAYNABO MDC (SAN JUAN)</t>
  </si>
  <si>
    <t>HWY 28 INTSECT OF ROAD 165</t>
  </si>
  <si>
    <t>SAN JUAN</t>
  </si>
  <si>
    <t>PR</t>
  </si>
  <si>
    <t>Superior</t>
  </si>
  <si>
    <t>5/8/2008</t>
  </si>
  <si>
    <t>LINN COUNTY JAIL</t>
  </si>
  <si>
    <t>53 3RD AVENUE BRIDGE</t>
  </si>
  <si>
    <t>CEDAR RAPIDS</t>
  </si>
  <si>
    <t>6/20/2019</t>
  </si>
  <si>
    <t>EAST HIDALGO DETENTION CENTER</t>
  </si>
  <si>
    <t>1330 HIGHWAY 107</t>
  </si>
  <si>
    <t>LA VILLA</t>
  </si>
  <si>
    <t>VAL VERDE CORRECTIONAL FACILITY</t>
  </si>
  <si>
    <t>253 FARM TO MARKET 2523</t>
  </si>
  <si>
    <t>DEL RIO</t>
  </si>
  <si>
    <t>9/19/2019</t>
  </si>
  <si>
    <t>SWEETWATER COUNTY JAIL</t>
  </si>
  <si>
    <t>50140 UNITED STATES HIGHWAY 191 SOUTH</t>
  </si>
  <si>
    <t>ROCK SPRINGS</t>
  </si>
  <si>
    <t>WY</t>
  </si>
  <si>
    <t>6/14/2014</t>
  </si>
  <si>
    <t>FAYETTE COUNTY DETENTION CENTER</t>
  </si>
  <si>
    <t>600 OLD FRANKFORD CR</t>
  </si>
  <si>
    <t>LEXINGTON</t>
  </si>
  <si>
    <t>8/14/2018</t>
  </si>
  <si>
    <t>PINELLAS COUNTY JAIL</t>
  </si>
  <si>
    <t>14400 49TH STREET NORTH</t>
  </si>
  <si>
    <t>CLEARWATER</t>
  </si>
  <si>
    <t>9/21/2018</t>
  </si>
  <si>
    <t>BURNET COUNTY JAIL</t>
  </si>
  <si>
    <t>JAIL ADMINISTRATOR</t>
  </si>
  <si>
    <t>BURNET</t>
  </si>
  <si>
    <t>10/1/2018</t>
  </si>
  <si>
    <t>OLDHAM COUNTY JAIL</t>
  </si>
  <si>
    <t>100 W MAIN STREET</t>
  </si>
  <si>
    <t>LA GRANGE</t>
  </si>
  <si>
    <t>8/16/2018</t>
  </si>
  <si>
    <t>10/16/2018</t>
  </si>
  <si>
    <t>DORCHESTER COUNTY DETENTION CENTER</t>
  </si>
  <si>
    <t>829 FIELDCREST ROAD</t>
  </si>
  <si>
    <t>CAMBRIDGE</t>
  </si>
  <si>
    <t>MONROE COUNTY DETENTION MAIN</t>
  </si>
  <si>
    <t>100 EAST 2ND STREET</t>
  </si>
  <si>
    <t>2/23/2011</t>
  </si>
  <si>
    <t>FY 2021 YTD</t>
  </si>
  <si>
    <t>County</t>
  </si>
  <si>
    <t xml:space="preserve">Total Book-Ins </t>
  </si>
  <si>
    <t>Currently Detained Total</t>
  </si>
  <si>
    <t>Currently Detained with Final Order</t>
  </si>
  <si>
    <t>Currently Detained without Final Order</t>
  </si>
  <si>
    <t>Currently Detained Location/Area of Responsibility Total</t>
  </si>
  <si>
    <t xml:space="preserve">* Data are based on an individuals self-identification as transgender and are subject to change daily, depending on the number of individuals booked in and out of ICE custody.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</si>
  <si>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</si>
  <si>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</si>
  <si>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</si>
  <si>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</si>
  <si>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</si>
  <si>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</si>
  <si>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</si>
  <si>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</si>
  <si>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</si>
  <si>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</si>
  <si>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</si>
  <si>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</si>
  <si>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</si>
  <si>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</si>
  <si>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</si>
  <si>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</si>
  <si>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</si>
  <si>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</si>
  <si>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</si>
  <si>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</si>
  <si>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</si>
  <si>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</si>
  <si>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</si>
  <si>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</si>
  <si>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</si>
  <si>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</si>
  <si>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</si>
  <si>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</si>
  <si>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</si>
  <si>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Non-U.S. citizen child or children under the age of 18, accompanied by his/her/their parent(s) or legal guardian(s).
As of 02/26/2021, Berks County Family Shelter is no longer being used as a FRC, however, detentions on or before 02/26 are included in the FRC ALOS</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</si>
  <si>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</si>
  <si>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</si>
  <si>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</si>
  <si>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</si>
  <si>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</si>
  <si>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</si>
  <si>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</si>
  <si>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</si>
  <si>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</si>
  <si>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</si>
  <si>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</si>
  <si>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</si>
  <si>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</si>
  <si>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</si>
  <si>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</si>
  <si>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</si>
  <si>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</si>
  <si>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</si>
  <si>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</si>
  <si>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</si>
  <si>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</si>
  <si>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</si>
  <si>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</si>
  <si>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</si>
  <si>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Online tracking device using smart phone or tablet</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</si>
  <si>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</si>
  <si>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</si>
  <si>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</si>
  <si>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</si>
  <si>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</si>
  <si>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</si>
  <si>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</si>
  <si>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</si>
  <si>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</si>
  <si>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</si>
  <si>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</si>
  <si>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</si>
  <si>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</si>
  <si>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</si>
  <si>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</si>
  <si>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</si>
  <si>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FY2021 YTD ICE Average Daily Population and ICE Average Length of Stay</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</si>
  <si>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</si>
  <si>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</si>
  <si>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</si>
  <si>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</si>
  <si>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</si>
  <si>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</si>
  <si>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</si>
  <si>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</si>
  <si>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FRCs are Family Residential Centers and include the following ICE facilities:  Berks County Family Shelter, Karnes County Residential Center, and South Texas Family Residential Center.</t>
  </si>
  <si>
    <t>FY2021 ICE Final Releases</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</si>
  <si>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</si>
  <si>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</si>
  <si>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</si>
  <si>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</si>
  <si>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FY2021 YTD ICE Removals</t>
  </si>
  <si>
    <t>ICE Removal Data Include Returns.  Returns include Voluntary Returns, Voluntary Departures and Withdrawals Under Docket Control.</t>
  </si>
  <si>
    <t>ICE Currently Detained Population Breakdown</t>
  </si>
  <si>
    <t>ICE Detention data excludes ORR transfers/facilities, as well as U.S. Marshals Service Prisoners.</t>
  </si>
  <si>
    <t>FRCs are Family Residential Centers and include the following ICE facilities: Berks County Family Shelter, Karnes County Residential Center, and South Texas Family Residential Center.</t>
  </si>
  <si>
    <t>FY2021 YTD ICE Initial Book-Ins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</si>
  <si>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</si>
  <si>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</si>
  <si>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</si>
  <si>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</si>
  <si>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FRCs are Family Residential Centers and include the following ICE facilities: Karnes County Residential Center and South Texas Family Residential Center.</t>
  </si>
  <si>
    <t>USCIS Average Time from USCIS Fear Decision Service Date to ICE Release (In Days) &amp; Aliens with USCIS-Established Fear Decisions in an ICE Detention Facility</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</si>
  <si>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</si>
  <si>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</si>
  <si>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ICE Average Length of Stay Adult Facility Type by Month and Arresting Agency: FY2021 YTD</t>
  </si>
  <si>
    <t>Arresting Agency</t>
  </si>
  <si>
    <t>Removals with a FRC Detention</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</si>
  <si>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</si>
  <si>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</si>
  <si>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</si>
  <si>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</si>
  <si>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</si>
  <si>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</si>
  <si>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</si>
  <si>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</si>
  <si>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</si>
  <si>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</si>
  <si>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</si>
  <si>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</si>
  <si>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</si>
  <si>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</si>
  <si>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</si>
  <si>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</si>
  <si>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FRC Facility Individuals</t>
  </si>
  <si>
    <t>Post-Determination for Adult Facility Individuals with Postive Fear Claim</t>
  </si>
  <si>
    <t>Post-Determination for FRC Facility Individuals with Positive Fear Claim</t>
  </si>
  <si>
    <t>Detainees</t>
  </si>
  <si>
    <t>0-180 Days</t>
  </si>
  <si>
    <t>181-365 Days</t>
  </si>
  <si>
    <t>366-730 Days</t>
  </si>
  <si>
    <t>More than 730 Days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</si>
  <si>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</si>
  <si>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</si>
  <si>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Processing dispositions of Other may include, but are not limited to, Non Citizens processed under Administrative Removal, Visa Waiver Program Removal, Stowaway or Crewmember.</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</si>
  <si>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</si>
  <si>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Non Citizens Currently in ICE Detention Facilities and the Average Time from USCIS Fear Decision Service Date to ICE Release include detentions not associated with a removal case.</t>
  </si>
  <si>
    <t>FY2021 YTD ICE Detention data are updated through 07/31/2021 (IIDS v.1.34 run date 08/02/2021; EID as of 07/31/2021).</t>
  </si>
  <si>
    <t>FY2021 YTD ICE Final Releases data are updated through 07/31/2021 (IIDS v.1.34 run date 08/02/2021; EID as of 07/31/2021).</t>
  </si>
  <si>
    <t>FY2021 YTD ICE Removals data are updated through 07/31/2021 (IIDS v.1.34 run date 08/02/2021; EID as of 07/31/2021).</t>
  </si>
  <si>
    <t>ICE National Docket data are a snapshot as of 07/31/2021 (IIDS v.1.34 run date 08/02/2021; EID as of 07/31/2021).</t>
  </si>
  <si>
    <t>Non Citizens Currently in ICE Detention Facilities data are a snapshot as of 07/31/2021 (IIDS v.1.34 run date 08/02/2021; EID as of 07/31/2021).</t>
  </si>
  <si>
    <t>FY2021 YTD ICE Releases data are updated through 07/31/2021 (IIDS v.1.34 run date 08/02/2021; EID as of 07/31/2021).</t>
  </si>
  <si>
    <t>USCIS provided data containing APSO (Asylum Pre Screening Officer) cases clocked during FY2019 - FY2021 YTD.  Data were received on 08/02/2021.</t>
  </si>
  <si>
    <t>ICE ICLSO and Detainees Data are updated as of 07/31/2021 (IIDS v.1.34 run date 08/02/2021; EID as of 07/31/2021).</t>
  </si>
  <si>
    <t>Of the 206,620 records in the USCIS provided data the breakdown of the fear screening determinations is as follows; 112,771 positive fear screening determinations, 50,145 negative fear screening determinations and 43,704 without an identified determination. Of the 112,771 with positive fear screening determinations; 76,322 have Persecution Claim Established and 36,449 have Torture Claim Established.</t>
  </si>
  <si>
    <t>The data provided by USCIS contains multiple records for some Alien File Numbers. There are 206,620 unique fear determinations and 2,252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</si>
  <si>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ICE Transgender* Detainee Population FY 2021 YTD:  as of 8/2/2021</t>
  </si>
  <si>
    <t>Data from BI Inc. Participants Report, 07.31.2021</t>
  </si>
  <si>
    <t>Data from OBP Report, 06.30.2021</t>
  </si>
  <si>
    <t>Active ATD Participants and Average Length in Program, FY21,  as of 7/31/2021, by AOR and Technology</t>
  </si>
  <si>
    <t>Source: ICE Integrated Decision Support (IIDS), 07/26/2021</t>
  </si>
  <si>
    <t>5/6/2021</t>
  </si>
  <si>
    <t>6/24/2021</t>
  </si>
  <si>
    <t>3/26/2021</t>
  </si>
  <si>
    <t>7/1/2021</t>
  </si>
  <si>
    <t>5/13/2021</t>
  </si>
  <si>
    <t>Overcome by Events</t>
  </si>
  <si>
    <t>4/28/2021</t>
  </si>
  <si>
    <t>6/11/2021</t>
  </si>
  <si>
    <t>5/20/2021</t>
  </si>
  <si>
    <t>5/27/2021</t>
  </si>
  <si>
    <t>6/10/2021</t>
  </si>
  <si>
    <t>6/17/2021</t>
  </si>
  <si>
    <t>ANNEX - FOLKSTON IPC</t>
  </si>
  <si>
    <t>3424 HIGHWAY 252 EAST</t>
  </si>
  <si>
    <t>HOLIDAY INN EXPRESS-CASA DE LA LUZ</t>
  </si>
  <si>
    <t>FAMILY STAGING</t>
  </si>
  <si>
    <t>BEST WESTERN-CASA DE ESTRELLA</t>
  </si>
  <si>
    <t>5/17/2021</t>
  </si>
  <si>
    <t>COMFORT SUITES-CASA CONSUELO</t>
  </si>
  <si>
    <t>5/18/2021</t>
  </si>
  <si>
    <t>LA QUINTA-WYNDHAM-CASA DE PAZ</t>
  </si>
  <si>
    <t>170 MEDICAL DR.</t>
  </si>
  <si>
    <t>SUITES ON SCOTTSDALE-CASA DE ALEGRÍA</t>
  </si>
  <si>
    <t>9880 N. SCOTTSDALE RD.</t>
  </si>
  <si>
    <t>SCOTTSDALE</t>
  </si>
  <si>
    <t>CIBOLA COUNTY CORRECTIONAL CENTER</t>
  </si>
  <si>
    <t>2000 CIBOLA LOOP</t>
  </si>
  <si>
    <t>MILAN</t>
  </si>
  <si>
    <t>7/15/2021</t>
  </si>
  <si>
    <t>WINGATE-WYNDHAM CASA ESPERANZA</t>
  </si>
  <si>
    <t>1760 S SUNRIDGE DR</t>
  </si>
  <si>
    <t>YUMA</t>
  </si>
  <si>
    <t>SAN JUAN STAGING</t>
  </si>
  <si>
    <t>651 FEDERAL DRIVE, SUITE 104</t>
  </si>
  <si>
    <t>GUAYNABO</t>
  </si>
  <si>
    <t>COASTAL BEND DETENTION FACILITY</t>
  </si>
  <si>
    <t>4909 FM (FARM TO MARKET) 2826</t>
  </si>
  <si>
    <t>ROBSTOWN</t>
  </si>
  <si>
    <t>1/9/2020</t>
  </si>
  <si>
    <t>TELLER COUNTY JAIL</t>
  </si>
  <si>
    <t>288 WEAVERVILLE ROAD</t>
  </si>
  <si>
    <t>DIVIDE</t>
  </si>
  <si>
    <t>COLLIER COUNTY NAPLES JAIL CENTER</t>
  </si>
  <si>
    <t>3301 TAMIAMI TRAIL EAST</t>
  </si>
  <si>
    <t>NAPLES</t>
  </si>
  <si>
    <t>2/7/2019</t>
  </si>
  <si>
    <t>LEXINGTON COUNTY JAIL</t>
  </si>
  <si>
    <t>521 GIBSON ROAD</t>
  </si>
  <si>
    <t>SC</t>
  </si>
  <si>
    <t>9/15/2017</t>
  </si>
  <si>
    <t>BALDWIN COUNTY CORRECTIONAL CENTER</t>
  </si>
  <si>
    <t>200 HAND AVE.</t>
  </si>
  <si>
    <t>BAY MINETTE</t>
  </si>
  <si>
    <t>9/11/2018</t>
  </si>
  <si>
    <t>NEW HANOVER COUNTY JAIL</t>
  </si>
  <si>
    <t>3950 JUVENILE RD</t>
  </si>
  <si>
    <t>CASTLE HAYNE</t>
  </si>
  <si>
    <t>BEAVER COUNTY JAIL</t>
  </si>
  <si>
    <t>6000 WOODLAWN BOULEVARD</t>
  </si>
  <si>
    <t>ALIQUIPPA</t>
  </si>
  <si>
    <t>9/18/2017</t>
  </si>
  <si>
    <t>LA QUINTA INN BY WYNDHAM SNA</t>
  </si>
  <si>
    <t>3180 GOLIAD RD</t>
  </si>
  <si>
    <t>SAN ANTONIO</t>
  </si>
  <si>
    <t>NORTHWESTERN REGIONAL JUVENILE DETENTION CENTER</t>
  </si>
  <si>
    <t>145 FORT COLLIER ROAD</t>
  </si>
  <si>
    <t>WINCHESTER</t>
  </si>
  <si>
    <t>JUVENILE</t>
  </si>
  <si>
    <t>FINNEY COUNTY JAIL</t>
  </si>
  <si>
    <t>304 N. 9TH STREET</t>
  </si>
  <si>
    <t>GARDEN CITY</t>
  </si>
  <si>
    <t>6/15/2006</t>
  </si>
  <si>
    <t>ANCHORAGE CORRECTIONAL COMPLEX</t>
  </si>
  <si>
    <t>1400 E. 4TH AVE</t>
  </si>
  <si>
    <t>ANCHORAGE</t>
  </si>
  <si>
    <t>AK</t>
  </si>
  <si>
    <t>9/8/2017</t>
  </si>
  <si>
    <t>WHITFIELD COUNTY JAIL</t>
  </si>
  <si>
    <t>805 PROFESSIONAL BLVD</t>
  </si>
  <si>
    <t>DALTON</t>
  </si>
  <si>
    <t>MCALLEN HOLD ROOM</t>
  </si>
  <si>
    <t>2202 CORNERSTONE BLVD</t>
  </si>
  <si>
    <t>EDINBURG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</si>
</sst>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_);\(#,##0.0\)"/>
    <numFmt numFmtId="170" formatCode="_(* #,##0.0_);_(* \(#,##0.0\);_(* &quot;-&quot;?_);_(@_)"/>
    <numFmt numFmtId="171" formatCode="0.0;[Red]0.0"/>
  </numFmts>
  <fonts count="41"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9"/>
      <color theme="1"/>
      <name val="Times New Roman"/>
      <family val="1"/>
    </font>
  </fonts>
  <fills count="13">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auto="1"/>
      </left>
      <right style="thin">
        <color auto="1"/>
      </right>
      <top style="thin">
        <color auto="1"/>
      </top>
      <bottom style="medium">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26">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0" fontId="11" fillId="2" borderId="7" xfId="0" applyFont="1" applyFill="1" applyBorder="1" applyAlignment="1">
      <alignment horizontal="center" vertical="center"/>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0" xfId="1" applyNumberFormat="1" applyFont="1" applyFill="1" applyBorder="1" applyAlignment="1">
      <alignment horizontal="left"/>
    </xf>
    <xf numFmtId="41" fontId="2" fillId="5" borderId="33" xfId="1" applyNumberFormat="1" applyFont="1" applyFill="1" applyBorder="1"/>
    <xf numFmtId="0" fontId="2" fillId="5" borderId="4" xfId="0"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164" fontId="2" fillId="2" borderId="1" xfId="1" applyNumberFormat="1" applyFont="1" applyFill="1" applyBorder="1" applyAlignment="1">
      <alignment horizontal="center"/>
    </xf>
    <xf numFmtId="164" fontId="2" fillId="5" borderId="1" xfId="1" applyNumberFormat="1" applyFont="1" applyFill="1" applyBorder="1" applyAlignment="1">
      <alignment horizontal="left"/>
    </xf>
    <xf numFmtId="0" fontId="2" fillId="0" borderId="1" xfId="0" applyFont="1" applyFill="1" applyBorder="1"/>
    <xf numFmtId="164" fontId="30" fillId="2" borderId="1" xfId="1" applyNumberFormat="1" applyFont="1" applyFill="1" applyBorder="1" applyAlignment="1">
      <alignment horizontal="right"/>
    </xf>
    <xf numFmtId="0" fontId="35" fillId="0" borderId="1" xfId="0" applyFont="1" applyBorder="1" applyAlignment="1">
      <alignment horizontal="right"/>
    </xf>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168" fontId="8" fillId="0" borderId="1" xfId="0" applyNumberFormat="1" applyFont="1" applyBorder="1"/>
    <xf numFmtId="168" fontId="32" fillId="9" borderId="1" xfId="0" applyNumberFormat="1" applyFont="1" applyFill="1" applyBorder="1" applyAlignment="1">
      <alignment vertical="center"/>
    </xf>
    <xf numFmtId="3" fontId="32" fillId="9" borderId="1" xfId="0" applyNumberFormat="1" applyFont="1" applyFill="1" applyBorder="1" applyAlignment="1">
      <alignment vertical="center"/>
    </xf>
    <xf numFmtId="0" fontId="32" fillId="9" borderId="1" xfId="0" applyFont="1" applyFill="1" applyBorder="1" applyAlignment="1">
      <alignment vertical="center"/>
    </xf>
    <xf numFmtId="167" fontId="33" fillId="4" borderId="4" xfId="0" applyNumberFormat="1" applyFont="1" applyFill="1" applyBorder="1" applyAlignment="1">
      <alignment horizontal="center"/>
    </xf>
    <xf numFmtId="41" fontId="33" fillId="4" borderId="4" xfId="0" applyNumberFormat="1" applyFont="1" applyFill="1" applyBorder="1" applyAlignment="1">
      <alignment horizontal="center"/>
    </xf>
    <xf numFmtId="0" fontId="32" fillId="4" borderId="25" xfId="0" applyFont="1" applyFill="1" applyBorder="1"/>
    <xf numFmtId="4" fontId="0" fillId="0" borderId="0" xfId="0" applyNumberFormat="1"/>
    <xf numFmtId="16" fontId="0" fillId="0" borderId="0" xfId="0" applyNumberFormat="1"/>
    <xf numFmtId="0" fontId="2" fillId="0" borderId="40" xfId="0" applyFont="1" applyBorder="1"/>
    <xf numFmtId="0" fontId="2" fillId="0" borderId="8" xfId="0" applyFont="1" applyBorder="1"/>
    <xf numFmtId="4" fontId="2" fillId="2" borderId="0" xfId="0" applyNumberFormat="1" applyFont="1" applyFill="1"/>
    <xf numFmtId="16" fontId="2" fillId="2" borderId="0" xfId="0" applyNumberFormat="1" applyFont="1" applyFill="1"/>
    <xf numFmtId="4" fontId="2" fillId="2" borderId="8" xfId="0" applyNumberFormat="1" applyFont="1" applyFill="1" applyBorder="1"/>
    <xf numFmtId="16" fontId="2" fillId="0" borderId="0" xfId="0" applyNumberFormat="1" applyFont="1"/>
    <xf numFmtId="16" fontId="11" fillId="2" borderId="8" xfId="0" applyNumberFormat="1" applyFont="1" applyFill="1" applyBorder="1" applyAlignment="1">
      <alignment horizontal="center"/>
    </xf>
    <xf numFmtId="16" fontId="11" fillId="2" borderId="0" xfId="0" applyNumberFormat="1" applyFont="1" applyFill="1" applyAlignment="1">
      <alignment horizontal="center"/>
    </xf>
    <xf numFmtId="4" fontId="2" fillId="0" borderId="0" xfId="0" applyNumberFormat="1" applyFont="1"/>
    <xf numFmtId="4" fontId="11" fillId="2" borderId="8" xfId="0" applyNumberFormat="1" applyFont="1" applyFill="1" applyBorder="1" applyAlignment="1">
      <alignment horizontal="center"/>
    </xf>
    <xf numFmtId="4" fontId="11" fillId="2" borderId="0" xfId="0" applyNumberFormat="1" applyFont="1" applyFill="1" applyAlignment="1">
      <alignment horizontal="center"/>
    </xf>
    <xf numFmtId="4" fontId="2" fillId="0" borderId="0" xfId="0" applyNumberFormat="1" applyFont="1" applyAlignment="1">
      <alignment horizontal="center" wrapText="1"/>
    </xf>
    <xf numFmtId="3" fontId="11" fillId="2" borderId="0" xfId="0" applyNumberFormat="1" applyFont="1" applyFill="1" applyAlignment="1">
      <alignment horizontal="center"/>
    </xf>
    <xf numFmtId="3" fontId="2" fillId="0" borderId="0" xfId="0" applyNumberFormat="1" applyFont="1"/>
    <xf numFmtId="4" fontId="11" fillId="0" borderId="0" xfId="0" applyNumberFormat="1" applyFont="1"/>
    <xf numFmtId="16" fontId="11" fillId="0" borderId="0" xfId="0" applyNumberFormat="1" applyFont="1" applyAlignment="1">
      <alignment horizontal="center"/>
    </xf>
    <xf numFmtId="4" fontId="11" fillId="0" borderId="0" xfId="0" applyNumberFormat="1" applyFont="1" applyAlignment="1">
      <alignment horizontal="center"/>
    </xf>
    <xf numFmtId="0" fontId="11" fillId="2" borderId="40" xfId="0" applyFont="1" applyFill="1" applyBorder="1" applyAlignment="1">
      <alignment horizontal="center"/>
    </xf>
    <xf numFmtId="3" fontId="2" fillId="2" borderId="0" xfId="0" applyNumberFormat="1" applyFont="1" applyFill="1"/>
    <xf numFmtId="0" fontId="2" fillId="2" borderId="8" xfId="0" applyFont="1" applyFill="1" applyBorder="1"/>
    <xf numFmtId="3" fontId="11" fillId="0" borderId="0" xfId="0" applyNumberFormat="1" applyFont="1" applyAlignment="1">
      <alignment horizontal="center"/>
    </xf>
    <xf numFmtId="164" fontId="2" fillId="10" borderId="1" xfId="1" applyNumberFormat="1" applyFont="1" applyFill="1" applyBorder="1" applyAlignment="1">
      <alignment horizontal="center"/>
    </xf>
    <xf numFmtId="164" fontId="2" fillId="10" borderId="1" xfId="1" applyNumberFormat="1" applyFont="1" applyFill="1" applyBorder="1" applyAlignment="1">
      <alignment horizontal="left"/>
    </xf>
    <xf numFmtId="164" fontId="11" fillId="10" borderId="1" xfId="1" applyNumberFormat="1" applyFont="1" applyFill="1" applyBorder="1" applyAlignment="1">
      <alignment horizontal="left"/>
    </xf>
    <xf numFmtId="3" fontId="2" fillId="2" borderId="8" xfId="0" applyNumberFormat="1" applyFont="1" applyFill="1" applyBorder="1"/>
    <xf numFmtId="164" fontId="30" fillId="2" borderId="1" xfId="1" applyNumberFormat="1" applyFont="1" applyFill="1" applyBorder="1" applyAlignment="1">
      <alignment horizontal="center"/>
    </xf>
    <xf numFmtId="164" fontId="30" fillId="10" borderId="1" xfId="1" applyNumberFormat="1" applyFont="1" applyFill="1" applyBorder="1" applyAlignment="1">
      <alignment horizontal="center"/>
    </xf>
    <xf numFmtId="164" fontId="36" fillId="10" borderId="1" xfId="1" applyNumberFormat="1" applyFont="1" applyFill="1" applyBorder="1" applyAlignment="1">
      <alignment horizontal="right"/>
    </xf>
    <xf numFmtId="164" fontId="30" fillId="2" borderId="1" xfId="1" applyNumberFormat="1" applyFont="1" applyFill="1" applyBorder="1" applyAlignment="1"/>
    <xf numFmtId="164" fontId="2" fillId="10" borderId="1" xfId="1" applyNumberFormat="1" applyFont="1" applyFill="1" applyBorder="1" applyAlignment="1"/>
    <xf numFmtId="164" fontId="30" fillId="10" borderId="1" xfId="1" applyNumberFormat="1" applyFont="1" applyFill="1" applyBorder="1" applyAlignment="1"/>
    <xf numFmtId="164" fontId="2" fillId="10" borderId="3" xfId="1" applyNumberFormat="1" applyFont="1" applyFill="1" applyBorder="1" applyAlignment="1">
      <alignment horizontal="left"/>
    </xf>
    <xf numFmtId="164" fontId="11" fillId="10" borderId="3" xfId="1" applyNumberFormat="1" applyFont="1" applyFill="1" applyBorder="1" applyAlignment="1">
      <alignment horizontal="left"/>
    </xf>
    <xf numFmtId="0" fontId="11" fillId="5" borderId="25" xfId="0" applyFont="1" applyFill="1" applyBorder="1"/>
    <xf numFmtId="0" fontId="11" fillId="2" borderId="42" xfId="0" applyFont="1" applyFill="1" applyBorder="1" applyAlignment="1">
      <alignment horizontal="center"/>
    </xf>
    <xf numFmtId="3" fontId="11" fillId="0" borderId="8" xfId="0" applyNumberFormat="1" applyFont="1" applyBorder="1" applyAlignment="1">
      <alignment horizontal="center"/>
    </xf>
    <xf numFmtId="0" fontId="11" fillId="2" borderId="0" xfId="0" applyFont="1" applyFill="1"/>
    <xf numFmtId="0" fontId="11" fillId="2" borderId="8" xfId="0" applyFont="1" applyFill="1" applyBorder="1"/>
    <xf numFmtId="0" fontId="11" fillId="2" borderId="0" xfId="0" applyFont="1" applyFill="1" applyAlignment="1">
      <alignment vertical="center" wrapText="1"/>
    </xf>
    <xf numFmtId="41" fontId="2" fillId="2" borderId="39" xfId="1" applyNumberFormat="1" applyFont="1" applyFill="1" applyBorder="1" applyAlignment="1">
      <alignment horizontal="left"/>
    </xf>
    <xf numFmtId="0" fontId="11" fillId="2" borderId="0" xfId="0" applyFont="1" applyFill="1" applyAlignment="1">
      <alignment horizontal="center" vertical="center"/>
    </xf>
    <xf numFmtId="3" fontId="11" fillId="2" borderId="8" xfId="0" applyNumberFormat="1" applyFont="1" applyFill="1" applyBorder="1" applyAlignment="1">
      <alignment horizontal="center"/>
    </xf>
    <xf numFmtId="0" fontId="2" fillId="2" borderId="1" xfId="1" applyNumberFormat="1" applyFont="1" applyFill="1" applyBorder="1" applyAlignment="1">
      <alignment horizontal="right"/>
    </xf>
    <xf numFmtId="0" fontId="2" fillId="2" borderId="0" xfId="0" applyFont="1" applyFill="1"/>
    <xf numFmtId="3" fontId="2" fillId="2" borderId="0" xfId="0" applyNumberFormat="1" applyFont="1" applyFill="1" applyAlignment="1">
      <alignment horizontal="left"/>
    </xf>
    <xf numFmtId="0" fontId="11" fillId="2" borderId="0" xfId="0" applyFont="1" applyFill="1" applyAlignment="1">
      <alignment horizontal="left" vertical="center"/>
    </xf>
    <xf numFmtId="0" fontId="11" fillId="2" borderId="0" xfId="0" applyFont="1" applyFill="1" applyAlignment="1">
      <alignment horizontal="left" vertical="center" wrapText="1"/>
    </xf>
    <xf numFmtId="0" fontId="11" fillId="2" borderId="0" xfId="0" applyFont="1" applyFill="1" applyAlignment="1">
      <alignment horizontal="center" vertical="center" wrapText="1"/>
    </xf>
    <xf numFmtId="0" fontId="3" fillId="2" borderId="0" xfId="0" applyFont="1" applyFill="1" applyAlignment="1">
      <alignment horizontal="center"/>
    </xf>
    <xf numFmtId="0" fontId="4" fillId="2" borderId="0" xfId="0" applyFont="1" applyFill="1"/>
    <xf numFmtId="0" fontId="8" fillId="0" borderId="1" xfId="0" applyFont="1" applyBorder="1"/>
    <xf numFmtId="1" fontId="8" fillId="0" borderId="1" xfId="0" applyNumberFormat="1" applyFont="1" applyBorder="1"/>
    <xf numFmtId="14" fontId="8" fillId="0" borderId="1" xfId="0" applyNumberFormat="1" applyFont="1" applyBorder="1" applyAlignment="1">
      <alignment horizontal="right" vertical="center"/>
    </xf>
    <xf numFmtId="0" fontId="13" fillId="0" borderId="0" xfId="4" applyFont="1" applyAlignment="1">
      <alignment horizontal="left"/>
    </xf>
    <xf numFmtId="0" fontId="9" fillId="3" borderId="0" xfId="4" applyFont="1" applyFill="1" applyAlignment="1">
      <alignment vertical="top" wrapText="1"/>
    </xf>
    <xf numFmtId="49" fontId="34" fillId="0" borderId="38" xfId="0" applyNumberFormat="1" applyFont="1" applyBorder="1" applyAlignment="1">
      <alignment vertical="top" wrapText="1"/>
    </xf>
    <xf numFmtId="49" fontId="34" fillId="2" borderId="39" xfId="0" applyNumberFormat="1" applyFont="1" applyFill="1" applyBorder="1" applyAlignment="1">
      <alignment vertical="top" wrapText="1"/>
    </xf>
    <xf numFmtId="49" fontId="34" fillId="0" borderId="39" xfId="0" applyNumberFormat="1" applyFont="1" applyBorder="1" applyAlignment="1">
      <alignment vertical="top" wrapText="1"/>
    </xf>
    <xf numFmtId="0" fontId="8" fillId="0" borderId="39" xfId="0" applyFont="1" applyBorder="1" applyAlignment="1">
      <alignment horizontal="left" vertical="top" wrapText="1"/>
    </xf>
    <xf numFmtId="0" fontId="0" fillId="0" borderId="2" xfId="0" applyBorder="1" applyAlignment="1">
      <alignment horizontal="left" vertical="top"/>
    </xf>
    <xf numFmtId="0" fontId="0" fillId="0" borderId="7" xfId="0" applyBorder="1" applyAlignment="1">
      <alignment horizontal="left" vertical="top"/>
    </xf>
    <xf numFmtId="0" fontId="8" fillId="0" borderId="10" xfId="0" applyFont="1" applyBorder="1" applyAlignment="1">
      <alignment horizontal="left" vertical="top"/>
    </xf>
    <xf numFmtId="0" fontId="8" fillId="2" borderId="39" xfId="0" applyFont="1" applyFill="1" applyBorder="1" applyAlignment="1">
      <alignment horizontal="left" vertical="top" wrapText="1"/>
    </xf>
    <xf numFmtId="0" fontId="8" fillId="0" borderId="2" xfId="0" applyFont="1" applyBorder="1" applyAlignment="1">
      <alignment horizontal="left" vertical="top"/>
    </xf>
    <xf numFmtId="0" fontId="8" fillId="0" borderId="7" xfId="0" applyFont="1" applyBorder="1" applyAlignment="1">
      <alignment horizontal="left" vertical="top" wrapText="1"/>
    </xf>
    <xf numFmtId="0" fontId="8" fillId="0" borderId="5" xfId="0" applyFont="1" applyBorder="1" applyAlignment="1">
      <alignment horizontal="left" vertical="top" wrapText="1"/>
    </xf>
    <xf numFmtId="0" fontId="10" fillId="3" borderId="27" xfId="0" applyFont="1" applyFill="1" applyBorder="1" applyAlignment="1">
      <alignment horizontal="left" vertical="top" wrapText="1"/>
    </xf>
    <xf numFmtId="0" fontId="10" fillId="3" borderId="23" xfId="0" applyFont="1" applyFill="1" applyBorder="1" applyAlignment="1">
      <alignment horizontal="left" vertical="top" wrapText="1"/>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167" fontId="2" fillId="2" borderId="0" xfId="1" applyNumberFormat="1" applyFont="1" applyFill="1" applyBorder="1" applyAlignment="1">
      <alignment horizontal="left"/>
    </xf>
    <xf numFmtId="169" fontId="2" fillId="5" borderId="4" xfId="0" applyNumberFormat="1" applyFont="1" applyFill="1" applyBorder="1" applyAlignment="1">
      <alignment horizontal="right"/>
    </xf>
    <xf numFmtId="169" fontId="2" fillId="2" borderId="3" xfId="1" applyNumberFormat="1" applyFont="1" applyFill="1" applyBorder="1" applyAlignment="1">
      <alignment horizontal="right"/>
    </xf>
    <xf numFmtId="169" fontId="2" fillId="2" borderId="1" xfId="1" applyNumberFormat="1" applyFont="1" applyFill="1" applyBorder="1" applyAlignment="1">
      <alignment horizontal="right"/>
    </xf>
    <xf numFmtId="170" fontId="2" fillId="5" borderId="4" xfId="0" applyNumberFormat="1" applyFont="1" applyFill="1" applyBorder="1"/>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164" fontId="2" fillId="2" borderId="0" xfId="0" applyNumberFormat="1" applyFont="1" applyFill="1"/>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0" borderId="0" xfId="0" applyFont="1" applyFill="1" applyBorder="1" applyAlignment="1">
      <alignment horizontal="center" vertical="center" wrapText="1"/>
    </xf>
    <xf numFmtId="4" fontId="0" fillId="0" borderId="0" xfId="0" applyNumberFormat="1" applyFill="1" applyBorder="1"/>
    <xf numFmtId="0" fontId="0" fillId="0" borderId="0" xfId="0" applyFill="1" applyBorder="1"/>
    <xf numFmtId="164" fontId="2" fillId="0" borderId="0" xfId="1" applyNumberFormat="1" applyFont="1" applyFill="1" applyBorder="1" applyAlignment="1">
      <alignment horizontal="left"/>
    </xf>
    <xf numFmtId="16" fontId="0" fillId="0" borderId="0" xfId="0" applyNumberFormat="1" applyFill="1" applyBorder="1"/>
    <xf numFmtId="41" fontId="11" fillId="2" borderId="0" xfId="0" applyNumberFormat="1" applyFont="1" applyFill="1" applyAlignment="1">
      <alignment horizontal="center"/>
    </xf>
    <xf numFmtId="0" fontId="32" fillId="0" borderId="0" xfId="0" applyFont="1"/>
    <xf numFmtId="0" fontId="8" fillId="0" borderId="0" xfId="0" applyFont="1"/>
    <xf numFmtId="0" fontId="39" fillId="11" borderId="12" xfId="0" applyFont="1" applyFill="1" applyBorder="1"/>
    <xf numFmtId="0" fontId="39" fillId="11" borderId="13" xfId="0" applyFont="1" applyFill="1" applyBorder="1"/>
    <xf numFmtId="0" fontId="39" fillId="11" borderId="41" xfId="0" applyFont="1" applyFill="1" applyBorder="1"/>
    <xf numFmtId="0" fontId="39" fillId="12" borderId="12" xfId="0" applyFont="1" applyFill="1" applyBorder="1"/>
    <xf numFmtId="0" fontId="39" fillId="12" borderId="13" xfId="0" applyFont="1" applyFill="1" applyBorder="1"/>
    <xf numFmtId="0" fontId="39" fillId="12" borderId="41" xfId="0" applyFont="1" applyFill="1" applyBorder="1"/>
    <xf numFmtId="0" fontId="39" fillId="11" borderId="1" xfId="0" applyFont="1" applyFill="1" applyBorder="1" applyAlignment="1">
      <alignment horizontal="center"/>
    </xf>
    <xf numFmtId="0" fontId="39" fillId="12" borderId="1" xfId="0" applyFont="1" applyFill="1" applyBorder="1" applyAlignment="1">
      <alignment horizontal="center"/>
    </xf>
    <xf numFmtId="0" fontId="39" fillId="0" borderId="1" xfId="0" applyFont="1" applyBorder="1"/>
    <xf numFmtId="169" fontId="40" fillId="2" borderId="1" xfId="1" applyNumberFormat="1" applyFont="1" applyFill="1" applyBorder="1" applyAlignment="1">
      <alignment horizontal="left"/>
    </xf>
    <xf numFmtId="164" fontId="40" fillId="2" borderId="1" xfId="1" applyNumberFormat="1" applyFont="1" applyFill="1" applyBorder="1" applyAlignment="1">
      <alignment horizontal="left"/>
    </xf>
    <xf numFmtId="0" fontId="39" fillId="0" borderId="45" xfId="0" applyFont="1" applyBorder="1"/>
    <xf numFmtId="169" fontId="40" fillId="2" borderId="45" xfId="1" applyNumberFormat="1" applyFont="1" applyFill="1" applyBorder="1" applyAlignment="1">
      <alignment horizontal="left"/>
    </xf>
    <xf numFmtId="164" fontId="40" fillId="2" borderId="45" xfId="1" applyNumberFormat="1" applyFont="1" applyFill="1" applyBorder="1" applyAlignment="1">
      <alignment horizontal="left"/>
    </xf>
    <xf numFmtId="0" fontId="38" fillId="5" borderId="3" xfId="0" applyFont="1" applyFill="1" applyBorder="1"/>
    <xf numFmtId="169" fontId="40" fillId="2" borderId="3" xfId="1" applyNumberFormat="1" applyFont="1" applyFill="1" applyBorder="1" applyAlignment="1">
      <alignment horizontal="left"/>
    </xf>
    <xf numFmtId="164" fontId="40" fillId="2" borderId="3" xfId="1" applyNumberFormat="1" applyFont="1" applyFill="1" applyBorder="1" applyAlignment="1">
      <alignment horizontal="left"/>
    </xf>
    <xf numFmtId="0" fontId="37" fillId="0" borderId="0" xfId="0" applyFont="1"/>
    <xf numFmtId="0" fontId="38" fillId="5" borderId="0" xfId="0" applyFont="1" applyFill="1"/>
    <xf numFmtId="0" fontId="39" fillId="5" borderId="0" xfId="0" applyFont="1" applyFill="1"/>
    <xf numFmtId="164" fontId="2" fillId="2" borderId="3" xfId="1" applyNumberFormat="1" applyFont="1" applyFill="1" applyBorder="1" applyAlignment="1">
      <alignment horizontal="left"/>
    </xf>
    <xf numFmtId="0" fontId="19" fillId="3" borderId="1"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25" fillId="2" borderId="0" xfId="0" applyFont="1" applyFill="1" applyAlignment="1">
      <alignment horizontal="left" vertical="center"/>
    </xf>
    <xf numFmtId="0" fontId="11" fillId="0" borderId="0" xfId="0" applyFont="1" applyFill="1" applyBorder="1" applyAlignment="1">
      <alignment horizontal="left"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41" xfId="1" applyNumberFormat="1" applyFont="1" applyFill="1" applyBorder="1" applyAlignment="1">
      <alignment horizontal="center"/>
    </xf>
    <xf numFmtId="0" fontId="11" fillId="0" borderId="7" xfId="0" applyFont="1" applyBorder="1" applyAlignment="1">
      <alignment horizontal="left" vertical="center"/>
    </xf>
    <xf numFmtId="0" fontId="11" fillId="0" borderId="0" xfId="0" applyFont="1" applyAlignment="1">
      <alignment horizontal="left"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41" xfId="0" applyFont="1" applyFill="1" applyBorder="1" applyAlignment="1">
      <alignment horizontal="center" vertical="center"/>
    </xf>
    <xf numFmtId="164" fontId="2" fillId="2" borderId="3" xfId="1" applyNumberFormat="1" applyFont="1" applyFill="1" applyBorder="1" applyAlignment="1">
      <alignment horizontal="left"/>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2" borderId="1" xfId="1" applyNumberFormat="1" applyFont="1" applyFill="1" applyBorder="1" applyAlignment="1">
      <alignment horizontal="left"/>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2" fillId="2" borderId="1" xfId="0" applyFont="1" applyFill="1" applyBorder="1" applyAlignment="1"/>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2" xfId="0" applyFont="1" applyFill="1" applyBorder="1" applyAlignment="1">
      <alignment horizontal="center" vertical="center" wrapText="1"/>
    </xf>
    <xf numFmtId="0" fontId="19" fillId="3" borderId="41" xfId="0" applyFont="1" applyFill="1" applyBorder="1" applyAlignment="1">
      <alignment horizontal="center" vertical="center" wrapText="1"/>
    </xf>
    <xf numFmtId="0" fontId="2" fillId="2" borderId="0" xfId="0" applyFont="1" applyFill="1" applyAlignment="1"/>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41" xfId="1" applyNumberFormat="1" applyFont="1" applyFill="1" applyBorder="1" applyAlignment="1">
      <alignment horizontal="right"/>
    </xf>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0" fontId="19" fillId="3" borderId="1" xfId="0" applyFont="1" applyFill="1" applyBorder="1" applyAlignment="1">
      <alignment horizontal="center" vertical="center" wrapText="1"/>
    </xf>
    <xf numFmtId="0" fontId="2" fillId="5" borderId="4" xfId="0" applyFont="1" applyFill="1" applyBorder="1" applyAlignment="1">
      <alignment horizontal="left"/>
    </xf>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19" fillId="3" borderId="16"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0" fontId="11" fillId="2" borderId="8" xfId="0" applyFont="1" applyFill="1" applyBorder="1" applyAlignment="1">
      <alignment horizontal="left" vertical="center"/>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0" fontId="39" fillId="12" borderId="12" xfId="0" applyFont="1" applyFill="1" applyBorder="1" applyAlignment="1">
      <alignment horizontal="center"/>
    </xf>
    <xf numFmtId="0" fontId="39" fillId="12" borderId="41" xfId="0" applyFont="1" applyFill="1" applyBorder="1" applyAlignment="1">
      <alignment horizontal="center"/>
    </xf>
    <xf numFmtId="0" fontId="38" fillId="5" borderId="1" xfId="0" applyFont="1" applyFill="1" applyBorder="1" applyAlignment="1">
      <alignment horizontal="center" vertical="center"/>
    </xf>
    <xf numFmtId="0" fontId="39" fillId="11" borderId="12" xfId="0" applyFont="1" applyFill="1" applyBorder="1" applyAlignment="1">
      <alignment horizontal="center"/>
    </xf>
    <xf numFmtId="0" fontId="39" fillId="11" borderId="41" xfId="0" applyFont="1" applyFill="1" applyBorder="1" applyAlignment="1">
      <alignment horizontal="center"/>
    </xf>
    <xf numFmtId="0" fontId="38" fillId="4" borderId="1" xfId="0" applyFont="1" applyFill="1" applyBorder="1" applyAlignment="1">
      <alignment horizontal="center" vertic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11" fillId="2" borderId="0" xfId="0" applyFont="1" applyFill="1" applyBorder="1" applyAlignment="1">
      <alignment horizontal="left" vertical="center" wrapText="1"/>
    </xf>
    <xf numFmtId="0" fontId="2" fillId="0" borderId="0" xfId="0" applyFont="1" applyAlignment="1">
      <alignment vertical="top" wrapText="1"/>
    </xf>
    <xf numFmtId="0" fontId="28" fillId="2" borderId="0" xfId="2" applyFont="1" applyFill="1" applyAlignment="1">
      <alignment horizontal="left" vertical="top"/>
    </xf>
    <xf numFmtId="0" fontId="8" fillId="2" borderId="46" xfId="0" applyFont="1" applyFill="1" applyBorder="1" applyAlignment="1">
      <alignment horizontal="center" vertical="top" wrapText="1"/>
    </xf>
    <xf numFmtId="0" fontId="8" fillId="2" borderId="47" xfId="0" applyFont="1" applyFill="1" applyBorder="1" applyAlignment="1">
      <alignment horizontal="center" vertical="top" wrapText="1"/>
    </xf>
    <xf numFmtId="0" fontId="8" fillId="2" borderId="48" xfId="0" applyFont="1" applyFill="1" applyBorder="1" applyAlignment="1">
      <alignment horizontal="center" vertical="top" wrapText="1"/>
    </xf>
    <xf numFmtId="0" fontId="8" fillId="0" borderId="37"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8" fillId="0" borderId="37"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10" xfId="0" applyFont="1" applyBorder="1" applyAlignment="1">
      <alignment horizontal="left" vertical="top" wrapText="1"/>
    </xf>
    <xf numFmtId="0" fontId="8" fillId="0" borderId="44" xfId="0" applyFont="1" applyBorder="1" applyAlignment="1">
      <alignment horizontal="left" vertical="top" wrapText="1"/>
    </xf>
    <xf numFmtId="0" fontId="8" fillId="0" borderId="7" xfId="0" applyFont="1" applyBorder="1" applyAlignment="1">
      <alignment horizontal="left" vertical="top" wrapText="1"/>
    </xf>
    <xf numFmtId="0" fontId="8" fillId="0" borderId="43" xfId="0" applyFont="1" applyBorder="1" applyAlignment="1">
      <alignment horizontal="left" vertical="top" wrapText="1"/>
    </xf>
    <xf numFmtId="164" fontId="2" fillId="0" borderId="4" xfId="1" applyNumberFormat="1" applyFont="1" applyFill="1" applyBorder="1" applyAlignment="1"/>
    <xf numFmtId="164" fontId="2" fillId="5" borderId="3" xfId="1" applyNumberFormat="1" applyFont="1" applyFill="1" applyBorder="1" applyAlignment="1"/>
    <xf numFmtId="164" fontId="2" fillId="5" borderId="1" xfId="1" applyNumberFormat="1" applyFont="1" applyFill="1" applyBorder="1" applyAlignment="1"/>
    <xf numFmtId="0" fontId="0" fillId="0" borderId="1" xfId="0" applyBorder="1" applyAlignment="1"/>
    <xf numFmtId="171" fontId="17" fillId="0" borderId="1" xfId="0" applyNumberFormat="1" applyFont="1" applyBorder="1" applyAlignment="1">
      <alignment vertical="center"/>
    </xf>
    <xf numFmtId="171" fontId="16" fillId="7" borderId="1" xfId="0" applyNumberFormat="1" applyFont="1" applyFill="1" applyBorder="1" applyAlignment="1">
      <alignment vertical="center"/>
    </xf>
    <xf numFmtId="166" fontId="8" fillId="0" borderId="1" xfId="0" applyNumberFormat="1" applyFont="1" applyBorder="1"/>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6">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6" formatCode="00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border>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965978-9F24-4159-88C3-E06093D6678A}" name="Table_Facility_List_Staging_8_26_2013.accdb_11433" displayName="Table_Facility_List_Staging_8_26_2013.accdb_11433" ref="A7:AE149" headerRowDxfId="63" dataDxfId="62" headerRowBorderDxfId="60" tableBorderDxfId="61">
  <tableColumns count="31">
    <tableColumn id="2" xr3:uid="{A38A8F25-259E-4C96-87CA-E511430CB501}" name="Name" dataDxfId="58" totalsRowDxfId="59"/>
    <tableColumn id="3" xr3:uid="{2BD2A7E0-43FB-47B4-B184-473E28652FAF}" name="Address" dataDxfId="56" totalsRowDxfId="57"/>
    <tableColumn id="4" xr3:uid="{216D9991-7EFB-473A-B463-2B48EDE73775}" name="City" dataDxfId="54" totalsRowDxfId="55"/>
    <tableColumn id="6" xr3:uid="{1256D18A-D428-4B5A-8DA6-11B25130A4FD}" name="State" dataDxfId="53"/>
    <tableColumn id="7" xr3:uid="{74CA5B6C-03C4-41C6-8E51-971C0B0662BB}" name="Zip" dataDxfId="51" totalsRowDxfId="52"/>
    <tableColumn id="9" xr3:uid="{3F2377EF-D108-4C7B-9A25-9B53492BA6F5}" name="AOR" dataDxfId="49" totalsRowDxfId="50"/>
    <tableColumn id="12" xr3:uid="{4D72D34B-82D8-40F3-8133-13BDF8450D95}" name="Type Detailed" dataDxfId="47" totalsRowDxfId="48"/>
    <tableColumn id="81" xr3:uid="{27DA6D27-CD73-45DA-B8F1-5F030F9CB502}" name="Male/Female" dataDxfId="45" totalsRowDxfId="46"/>
    <tableColumn id="43" xr3:uid="{E726CE93-4271-411A-A535-87007CF997EC}" name="FY21 ALOS" dataDxfId="43" totalsRowDxfId="44" dataCellStyle="Comma"/>
    <tableColumn id="67" xr3:uid="{9E639474-4C9C-4524-B4A3-E0AF553C3246}" name="Level A" dataDxfId="41" totalsRowDxfId="42"/>
    <tableColumn id="68" xr3:uid="{CCE29DB5-E8F1-421E-99F1-C495A914A8B7}" name="Level B" dataDxfId="39" totalsRowDxfId="40"/>
    <tableColumn id="69" xr3:uid="{4A3E5D23-B4D9-46D4-961F-04AD3C703297}" name="Level C" dataDxfId="37" totalsRowDxfId="38"/>
    <tableColumn id="70" xr3:uid="{16E604A1-960F-49FD-A8CA-ED07C077F8F2}" name="Level D" dataDxfId="35" totalsRowDxfId="36"/>
    <tableColumn id="71" xr3:uid="{4790D2AA-C15D-40C6-9DB8-50C0505C302E}" name="Male Crim" dataDxfId="33" totalsRowDxfId="34"/>
    <tableColumn id="72" xr3:uid="{89073A6B-D403-45A0-BDD3-B95FF6984E53}" name="Male Non-Crim" dataDxfId="31" totalsRowDxfId="32"/>
    <tableColumn id="73" xr3:uid="{76FAAE84-E48B-44FA-926A-4D099B329C72}" name="Female Crim" dataDxfId="29" totalsRowDxfId="30"/>
    <tableColumn id="74" xr3:uid="{BC165FA7-C8F5-45E3-8A5B-EFD96CDD8B41}" name="Female Non-Crim" dataDxfId="27" totalsRowDxfId="28"/>
    <tableColumn id="75" xr3:uid="{9632D5BD-3F6D-41B9-B90C-B2C6BCED4C41}" name="ICE Threat Level 1" dataDxfId="25" totalsRowDxfId="26"/>
    <tableColumn id="76" xr3:uid="{C1F1EF03-B134-4B76-AEEC-5961A2E98219}" name="ICE Threat Level 2" dataDxfId="23" totalsRowDxfId="24"/>
    <tableColumn id="77" xr3:uid="{431318D8-A530-4013-A4BE-27DDDED6740E}" name="ICE Threat Level 3" dataDxfId="21" totalsRowDxfId="22"/>
    <tableColumn id="78" xr3:uid="{5D545281-ACE6-405D-B777-FCDDD99B3C19}" name="No ICE Threat Level" dataDxfId="19" totalsRowDxfId="20"/>
    <tableColumn id="79" xr3:uid="{6D16269F-10A7-4900-B091-EF79E504CD36}" name="Mandatory" dataDxfId="17" totalsRowDxfId="18"/>
    <tableColumn id="86" xr3:uid="{000E397A-2BB5-4DD0-B8DC-1CA8C28B3588}" name="Guaranteed Minimum" dataDxfId="15" totalsRowDxfId="16"/>
    <tableColumn id="124" xr3:uid="{617A049E-DF77-454E-A544-EF714E5A06E3}" name="Last Inspection Type" dataDxfId="13" totalsRowDxfId="14"/>
    <tableColumn id="129" xr3:uid="{9D4128B7-CE05-4F11-94F7-47AC5CC1C987}" name="Last Inspection Standard" dataDxfId="11" totalsRowDxfId="12"/>
    <tableColumn id="93" xr3:uid="{346AFDD5-F988-4418-B6FD-3E76F37C5162}" name="Last Inspection Rating - Final" dataDxfId="10"/>
    <tableColumn id="95" xr3:uid="{58D61F75-E4A0-4825-A31B-6EB140B0BF19}" name="Last Inspection Date" dataDxfId="8" totalsRowDxfId="9"/>
    <tableColumn id="125" xr3:uid="{3DEDFFC1-F581-47B6-B3F8-349713606998}" name="Second to Last Inspection Type" dataDxfId="6" totalsRowDxfId="7"/>
    <tableColumn id="131" xr3:uid="{71C13E6D-AFDD-4250-94D8-D7DA893BC8DB}" name="Second to Last Inspection Standard" dataDxfId="4" totalsRowDxfId="5"/>
    <tableColumn id="5" xr3:uid="{0514A411-19BF-44F8-B59D-81CBFD3F8461}" name="Second to Last Inspection Rating" dataDxfId="2" totalsRowDxfId="3"/>
    <tableColumn id="97" xr3:uid="{4DB5A2D9-6475-47A7-876E-A46967B37221}" name="Second to Last Inspection Date" dataDxfId="0"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election activeCell="A3" sqref="A3"/>
    </sheetView>
  </sheetViews>
  <sheetFormatPr defaultColWidth="0" defaultRowHeight="15" zeroHeight="1" x14ac:dyDescent="0.25"/>
  <cols>
    <col min="1" max="1" width="110.42578125" customWidth="1"/>
    <col min="2" max="16384" width="8.85546875" hidden="1"/>
  </cols>
  <sheetData>
    <row r="1" spans="1:1" ht="119.1" customHeight="1" x14ac:dyDescent="0.25">
      <c r="A1" s="51" t="s">
        <v>0</v>
      </c>
    </row>
    <row r="2" spans="1:1" ht="51.75" customHeight="1" x14ac:dyDescent="0.25">
      <c r="A2" s="50" t="s">
        <v>1</v>
      </c>
    </row>
    <row r="3" spans="1:1" ht="76.349999999999994" customHeight="1" x14ac:dyDescent="0.25">
      <c r="A3" s="50" t="s">
        <v>2</v>
      </c>
    </row>
    <row r="4" spans="1:1" ht="22.5" customHeight="1" x14ac:dyDescent="0.25">
      <c r="A4" s="50" t="s">
        <v>3</v>
      </c>
    </row>
    <row r="5" spans="1:1" ht="36.75" customHeight="1" x14ac:dyDescent="0.25">
      <c r="A5" s="50" t="s">
        <v>4</v>
      </c>
    </row>
    <row r="6" spans="1: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D7AD-7A96-44E2-8656-1D84A22F3B98}">
  <sheetPr>
    <tabColor theme="0"/>
  </sheetPr>
  <dimension ref="A1:BD116"/>
  <sheetViews>
    <sheetView zoomScale="80" zoomScaleNormal="80" workbookViewId="0">
      <selection activeCell="F12" sqref="F12"/>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27"/>
  </cols>
  <sheetData>
    <row r="1" spans="1:56" ht="55.35" customHeight="1" x14ac:dyDescent="0.25">
      <c r="A1" s="231" t="s">
        <v>5</v>
      </c>
      <c r="B1" s="231"/>
      <c r="C1" s="231"/>
      <c r="D1" s="231"/>
      <c r="E1" s="27"/>
      <c r="F1" s="27"/>
      <c r="G1" s="27"/>
      <c r="H1" s="27"/>
      <c r="I1" s="27"/>
      <c r="J1" s="27"/>
      <c r="K1" s="27"/>
      <c r="L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row>
    <row r="2" spans="1:56" ht="55.35" customHeight="1" x14ac:dyDescent="0.25">
      <c r="A2" s="232" t="s">
        <v>1</v>
      </c>
      <c r="B2" s="232"/>
      <c r="C2" s="232"/>
      <c r="D2" s="232"/>
      <c r="E2" s="27"/>
      <c r="F2" s="27"/>
      <c r="G2" s="27"/>
      <c r="H2" s="27"/>
      <c r="I2" s="27"/>
      <c r="J2" s="27"/>
      <c r="K2" s="27"/>
      <c r="L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row>
    <row r="3" spans="1:56" ht="13.35" customHeight="1" x14ac:dyDescent="0.25">
      <c r="A3" s="27"/>
      <c r="B3" s="27"/>
      <c r="C3" s="27"/>
      <c r="D3" s="27"/>
      <c r="E3" s="27"/>
      <c r="F3" s="27"/>
      <c r="G3" s="33"/>
      <c r="H3" s="27"/>
      <c r="I3" s="27"/>
      <c r="J3" s="27"/>
      <c r="K3" s="27"/>
      <c r="L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spans="1:56" ht="55.35" customHeight="1" x14ac:dyDescent="0.25">
      <c r="A4" s="230" t="s">
        <v>6</v>
      </c>
      <c r="B4" s="230"/>
      <c r="C4" s="230"/>
      <c r="D4" s="230"/>
      <c r="E4" s="61"/>
      <c r="F4" s="61"/>
      <c r="G4" s="61"/>
      <c r="H4" s="61"/>
      <c r="I4" s="61"/>
      <c r="J4" s="27"/>
      <c r="K4" s="27"/>
      <c r="L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6" ht="50.1" customHeight="1" x14ac:dyDescent="0.25">
      <c r="A5" s="233" t="s">
        <v>7</v>
      </c>
      <c r="B5" s="233"/>
      <c r="C5" s="233"/>
      <c r="D5" s="44"/>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spans="1:56" x14ac:dyDescent="0.25">
      <c r="A6" s="49" t="s">
        <v>8</v>
      </c>
      <c r="B6" s="49" t="s">
        <v>9</v>
      </c>
      <c r="C6" s="49" t="s">
        <v>10</v>
      </c>
      <c r="D6" s="27"/>
      <c r="E6" s="27"/>
      <c r="F6" s="27"/>
      <c r="G6" s="27"/>
      <c r="H6" s="27"/>
      <c r="I6" s="27"/>
      <c r="J6" s="27"/>
      <c r="K6" s="27"/>
      <c r="L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spans="1:56" x14ac:dyDescent="0.25">
      <c r="A7" s="45" t="s">
        <v>11</v>
      </c>
      <c r="B7" s="47">
        <v>53184</v>
      </c>
      <c r="C7" s="323">
        <v>748.850537755716</v>
      </c>
      <c r="D7" s="27"/>
      <c r="E7" s="27"/>
      <c r="F7" s="27"/>
      <c r="G7" s="27"/>
      <c r="H7" s="27"/>
      <c r="I7" s="27"/>
      <c r="J7" s="27"/>
      <c r="K7" s="27"/>
      <c r="L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row>
    <row r="8" spans="1:56" x14ac:dyDescent="0.25">
      <c r="A8" s="45" t="s">
        <v>12</v>
      </c>
      <c r="B8" s="47">
        <v>927</v>
      </c>
      <c r="C8" s="323">
        <v>883.8349514563107</v>
      </c>
      <c r="D8" s="27"/>
      <c r="E8" s="27"/>
      <c r="F8" s="27"/>
      <c r="G8" s="27"/>
      <c r="H8" s="27"/>
      <c r="I8" s="27"/>
      <c r="J8" s="27"/>
      <c r="K8" s="27"/>
      <c r="L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spans="1:56" x14ac:dyDescent="0.25">
      <c r="A9" s="45" t="s">
        <v>13</v>
      </c>
      <c r="B9" s="47">
        <v>57428</v>
      </c>
      <c r="C9" s="323">
        <v>719.37770773838542</v>
      </c>
      <c r="D9" s="27"/>
      <c r="E9" s="27"/>
      <c r="F9" s="27"/>
      <c r="G9" s="27"/>
      <c r="H9" s="27"/>
      <c r="I9" s="27"/>
      <c r="J9" s="27"/>
      <c r="K9" s="27"/>
      <c r="L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row>
    <row r="10" spans="1:56" x14ac:dyDescent="0.25">
      <c r="A10" s="45" t="s">
        <v>14</v>
      </c>
      <c r="B10" s="47">
        <v>717</v>
      </c>
      <c r="C10" s="323">
        <v>826.06415620641565</v>
      </c>
      <c r="D10" s="44"/>
      <c r="E10" s="27"/>
      <c r="F10" s="27"/>
      <c r="G10" s="27"/>
      <c r="H10" s="27"/>
      <c r="I10" s="27"/>
      <c r="J10" s="27"/>
      <c r="K10" s="27"/>
      <c r="L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spans="1:56" x14ac:dyDescent="0.25">
      <c r="A11" s="46" t="s">
        <v>15</v>
      </c>
      <c r="B11" s="48">
        <v>112256</v>
      </c>
      <c r="C11" s="324">
        <v>735.38067452964651</v>
      </c>
      <c r="D11" s="27"/>
      <c r="E11" s="27"/>
      <c r="F11" s="27"/>
      <c r="G11" s="27"/>
      <c r="H11" s="27"/>
      <c r="I11" s="27"/>
      <c r="J11" s="27"/>
      <c r="K11" s="27"/>
      <c r="L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row>
    <row r="12" spans="1:56" ht="15.75" customHeight="1" x14ac:dyDescent="0.25">
      <c r="A12" s="234" t="s">
        <v>795</v>
      </c>
      <c r="B12" s="234"/>
      <c r="C12" s="234"/>
      <c r="D12" s="27"/>
      <c r="E12" s="27"/>
      <c r="F12" s="27"/>
      <c r="G12" s="27"/>
      <c r="H12" s="27"/>
      <c r="I12" s="27"/>
      <c r="J12" s="27"/>
      <c r="K12" s="27"/>
      <c r="L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row>
    <row r="13" spans="1:56" ht="15.95" customHeight="1" x14ac:dyDescent="0.25">
      <c r="A13" s="234" t="s">
        <v>796</v>
      </c>
      <c r="B13" s="234"/>
      <c r="C13" s="234"/>
      <c r="D13" s="27"/>
      <c r="E13" s="27"/>
      <c r="F13" s="27"/>
      <c r="G13" s="27"/>
      <c r="H13" s="27"/>
      <c r="I13" s="27"/>
      <c r="J13" s="27"/>
      <c r="K13" s="27"/>
      <c r="L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spans="1:56" ht="14.45" customHeight="1" x14ac:dyDescent="0.25">
      <c r="A14" s="229"/>
      <c r="B14" s="229"/>
      <c r="C14" s="229"/>
      <c r="D14" s="27"/>
      <c r="E14" s="27"/>
      <c r="F14" s="27"/>
      <c r="G14" s="27"/>
      <c r="H14" s="27"/>
      <c r="I14" s="27"/>
      <c r="J14" s="27"/>
      <c r="K14" s="27"/>
      <c r="L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row>
    <row r="15" spans="1:56" ht="15.95" customHeight="1" x14ac:dyDescent="0.25">
      <c r="A15" s="229"/>
      <c r="B15" s="229"/>
      <c r="C15" s="229"/>
      <c r="D15" s="27"/>
      <c r="E15" s="27"/>
      <c r="F15" s="27"/>
      <c r="G15" s="27"/>
      <c r="H15" s="27"/>
      <c r="I15" s="27"/>
      <c r="J15" s="27"/>
      <c r="K15" s="27"/>
      <c r="L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spans="1:56" ht="34.35" customHeight="1" thickBot="1" x14ac:dyDescent="0.3">
      <c r="A16" s="229" t="s">
        <v>797</v>
      </c>
      <c r="B16" s="229"/>
      <c r="C16" s="229"/>
      <c r="D16" s="27"/>
      <c r="E16" s="27"/>
      <c r="F16" s="27"/>
      <c r="G16" s="27"/>
      <c r="H16" s="27"/>
      <c r="I16" s="27"/>
      <c r="J16" s="27"/>
      <c r="K16" s="27"/>
      <c r="L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row>
    <row r="17" spans="1:56" ht="31.5" x14ac:dyDescent="0.25">
      <c r="A17" s="57" t="s">
        <v>16</v>
      </c>
      <c r="B17" s="58" t="s">
        <v>9</v>
      </c>
      <c r="C17" s="58" t="s">
        <v>17</v>
      </c>
      <c r="D17" s="27"/>
      <c r="E17" s="27"/>
      <c r="F17" s="27"/>
      <c r="G17" s="27"/>
      <c r="H17" s="27"/>
      <c r="I17" s="27"/>
      <c r="J17" s="27"/>
      <c r="K17" s="27"/>
      <c r="L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row>
    <row r="18" spans="1:56" ht="16.5" thickBot="1" x14ac:dyDescent="0.3">
      <c r="A18" s="113" t="s">
        <v>15</v>
      </c>
      <c r="B18" s="112">
        <v>112256</v>
      </c>
      <c r="C18" s="111">
        <v>735.38067452964651</v>
      </c>
      <c r="D18" s="27"/>
      <c r="E18" s="27"/>
      <c r="F18" s="27"/>
      <c r="G18" s="27"/>
      <c r="H18" s="27"/>
      <c r="I18" s="27"/>
      <c r="J18" s="27"/>
      <c r="K18" s="27"/>
      <c r="L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row>
    <row r="19" spans="1:56" ht="16.5" thickTop="1" x14ac:dyDescent="0.25">
      <c r="A19" s="110" t="s">
        <v>18</v>
      </c>
      <c r="B19" s="109">
        <v>3594</v>
      </c>
      <c r="C19" s="108">
        <v>750.69003895381195</v>
      </c>
      <c r="D19" s="27"/>
      <c r="E19" s="27"/>
      <c r="F19" s="27"/>
      <c r="G19" s="27"/>
      <c r="H19" s="27"/>
      <c r="I19" s="27"/>
      <c r="J19" s="27"/>
      <c r="K19" s="27"/>
      <c r="L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row>
    <row r="20" spans="1:56" x14ac:dyDescent="0.25">
      <c r="A20" s="59" t="s">
        <v>19</v>
      </c>
      <c r="B20" s="60">
        <v>581</v>
      </c>
      <c r="C20" s="107">
        <v>413.12048192771084</v>
      </c>
      <c r="D20" s="27"/>
      <c r="E20" s="27"/>
      <c r="F20" s="27"/>
      <c r="G20" s="27"/>
      <c r="H20" s="27"/>
      <c r="I20" s="27"/>
      <c r="J20" s="27"/>
      <c r="K20" s="27"/>
      <c r="L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row>
    <row r="21" spans="1:56" x14ac:dyDescent="0.25">
      <c r="A21" s="59" t="s">
        <v>20</v>
      </c>
      <c r="B21" s="60">
        <v>1783</v>
      </c>
      <c r="C21" s="107">
        <v>448.2877173303421</v>
      </c>
      <c r="D21" s="27"/>
      <c r="E21" s="27"/>
      <c r="F21" s="27"/>
      <c r="G21" s="27"/>
      <c r="H21" s="27"/>
      <c r="I21" s="27"/>
      <c r="J21" s="27"/>
      <c r="K21" s="27"/>
      <c r="L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row>
    <row r="22" spans="1:56" x14ac:dyDescent="0.25">
      <c r="A22" s="59" t="s">
        <v>21</v>
      </c>
      <c r="B22" s="60">
        <v>1230</v>
      </c>
      <c r="C22" s="107">
        <v>1348.5040650406504</v>
      </c>
      <c r="D22" s="27"/>
      <c r="E22" s="27"/>
      <c r="F22" s="27"/>
      <c r="G22" s="27"/>
      <c r="H22" s="27"/>
      <c r="I22" s="27"/>
      <c r="J22" s="27"/>
      <c r="K22" s="27"/>
      <c r="L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row>
    <row r="23" spans="1:56" x14ac:dyDescent="0.25">
      <c r="A23" s="110" t="s">
        <v>22</v>
      </c>
      <c r="B23" s="109">
        <v>1908</v>
      </c>
      <c r="C23" s="108">
        <v>700.44392033542977</v>
      </c>
      <c r="D23" s="27"/>
      <c r="E23" s="27"/>
      <c r="F23" s="27"/>
      <c r="G23" s="27"/>
      <c r="H23" s="27"/>
      <c r="I23" s="27"/>
      <c r="J23" s="27"/>
      <c r="K23" s="27"/>
      <c r="L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row>
    <row r="24" spans="1:56" x14ac:dyDescent="0.25">
      <c r="A24" s="59" t="s">
        <v>19</v>
      </c>
      <c r="B24" s="60">
        <v>645</v>
      </c>
      <c r="C24" s="107">
        <v>428.10232558139535</v>
      </c>
      <c r="D24" s="27"/>
      <c r="E24" s="27"/>
      <c r="F24" s="27"/>
      <c r="G24" s="27"/>
      <c r="H24" s="27"/>
      <c r="I24" s="27"/>
      <c r="J24" s="27"/>
      <c r="K24" s="27"/>
      <c r="L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row>
    <row r="25" spans="1:56" x14ac:dyDescent="0.25">
      <c r="A25" s="59" t="s">
        <v>20</v>
      </c>
      <c r="B25" s="60">
        <v>835</v>
      </c>
      <c r="C25" s="107">
        <v>703.57964071856293</v>
      </c>
      <c r="D25" s="27"/>
      <c r="E25" s="27"/>
      <c r="F25" s="27"/>
      <c r="G25" s="27"/>
      <c r="H25" s="27"/>
      <c r="I25" s="27"/>
      <c r="J25" s="27"/>
      <c r="K25" s="27"/>
      <c r="L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row>
    <row r="26" spans="1:56" x14ac:dyDescent="0.25">
      <c r="A26" s="59" t="s">
        <v>21</v>
      </c>
      <c r="B26" s="60">
        <v>428</v>
      </c>
      <c r="C26" s="107">
        <v>1104.747663551402</v>
      </c>
      <c r="D26" s="27"/>
      <c r="E26" s="27"/>
      <c r="F26" s="27"/>
      <c r="G26" s="27"/>
      <c r="H26" s="27"/>
      <c r="I26" s="27"/>
      <c r="J26" s="27"/>
      <c r="K26" s="27"/>
      <c r="L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row>
    <row r="27" spans="1:56" x14ac:dyDescent="0.25">
      <c r="A27" s="110" t="s">
        <v>23</v>
      </c>
      <c r="B27" s="109">
        <v>2101</v>
      </c>
      <c r="C27" s="108">
        <v>244.69728700618754</v>
      </c>
      <c r="D27" s="27"/>
      <c r="E27" s="27"/>
      <c r="F27" s="27"/>
      <c r="G27" s="27"/>
      <c r="H27" s="27"/>
      <c r="I27" s="27"/>
      <c r="J27" s="27"/>
      <c r="K27" s="27"/>
      <c r="L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row>
    <row r="28" spans="1:56" x14ac:dyDescent="0.25">
      <c r="A28" s="59" t="s">
        <v>19</v>
      </c>
      <c r="B28" s="60">
        <v>961</v>
      </c>
      <c r="C28" s="107">
        <v>130.28511966701353</v>
      </c>
      <c r="D28" s="27"/>
      <c r="E28" s="27"/>
      <c r="F28" s="27"/>
      <c r="G28" s="27"/>
      <c r="H28" s="27"/>
      <c r="I28" s="27"/>
      <c r="J28" s="27"/>
      <c r="K28" s="27"/>
      <c r="L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row>
    <row r="29" spans="1:56" x14ac:dyDescent="0.25">
      <c r="A29" s="59" t="s">
        <v>20</v>
      </c>
      <c r="B29" s="60">
        <v>1022</v>
      </c>
      <c r="C29" s="107">
        <v>285.55381604696674</v>
      </c>
      <c r="D29" s="27"/>
      <c r="E29" s="27"/>
      <c r="F29" s="27"/>
      <c r="G29" s="27"/>
      <c r="H29" s="27"/>
      <c r="I29" s="27"/>
      <c r="J29" s="27"/>
      <c r="K29" s="27"/>
      <c r="L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row>
    <row r="30" spans="1:56" x14ac:dyDescent="0.25">
      <c r="A30" s="59" t="s">
        <v>21</v>
      </c>
      <c r="B30" s="60">
        <v>118</v>
      </c>
      <c r="C30" s="107">
        <v>822.61864406779659</v>
      </c>
      <c r="D30" s="27"/>
      <c r="E30" s="27"/>
      <c r="F30" s="27"/>
      <c r="G30" s="27"/>
      <c r="H30" s="27"/>
      <c r="I30" s="27"/>
      <c r="J30" s="27"/>
      <c r="K30" s="27"/>
      <c r="L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row>
    <row r="31" spans="1:56" x14ac:dyDescent="0.25">
      <c r="A31" s="110" t="s">
        <v>24</v>
      </c>
      <c r="B31" s="109">
        <v>471</v>
      </c>
      <c r="C31" s="108">
        <v>1268.7303609341825</v>
      </c>
      <c r="D31" s="27"/>
      <c r="E31" s="27"/>
      <c r="F31" s="27"/>
      <c r="G31" s="27"/>
      <c r="H31" s="27"/>
      <c r="I31" s="27"/>
      <c r="J31" s="27"/>
      <c r="K31" s="27"/>
      <c r="L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row>
    <row r="32" spans="1:56" x14ac:dyDescent="0.25">
      <c r="A32" s="59" t="s">
        <v>19</v>
      </c>
      <c r="B32" s="60">
        <v>34</v>
      </c>
      <c r="C32" s="107">
        <v>269.64705882352939</v>
      </c>
      <c r="D32" s="27"/>
      <c r="E32" s="27"/>
      <c r="F32" s="27"/>
      <c r="G32" s="27"/>
      <c r="H32" s="27"/>
      <c r="I32" s="27"/>
      <c r="J32" s="27"/>
      <c r="K32" s="27"/>
      <c r="L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row>
    <row r="33" spans="1:56" x14ac:dyDescent="0.25">
      <c r="A33" s="59" t="s">
        <v>20</v>
      </c>
      <c r="B33" s="60">
        <v>35</v>
      </c>
      <c r="C33" s="107">
        <v>455.85714285714283</v>
      </c>
      <c r="D33" s="27"/>
      <c r="E33" s="27"/>
      <c r="F33" s="27"/>
      <c r="G33" s="27"/>
      <c r="H33" s="27"/>
      <c r="I33" s="27"/>
      <c r="J33" s="27"/>
      <c r="K33" s="27"/>
      <c r="L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row>
    <row r="34" spans="1:56" x14ac:dyDescent="0.25">
      <c r="A34" s="59" t="s">
        <v>21</v>
      </c>
      <c r="B34" s="60">
        <v>402</v>
      </c>
      <c r="C34" s="107">
        <v>1424.0024875621891</v>
      </c>
      <c r="D34" s="27"/>
      <c r="E34" s="27"/>
      <c r="F34" s="27"/>
      <c r="G34" s="27"/>
      <c r="H34" s="27"/>
      <c r="I34" s="27"/>
      <c r="J34" s="27"/>
      <c r="K34" s="27"/>
      <c r="L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row>
    <row r="35" spans="1:56" x14ac:dyDescent="0.25">
      <c r="A35" s="110" t="s">
        <v>25</v>
      </c>
      <c r="B35" s="109">
        <v>7492</v>
      </c>
      <c r="C35" s="108">
        <v>1000.8124666310731</v>
      </c>
      <c r="D35" s="27"/>
      <c r="E35" s="27"/>
      <c r="F35" s="27"/>
      <c r="G35" s="27"/>
      <c r="H35" s="27"/>
      <c r="I35" s="27"/>
      <c r="J35" s="27"/>
      <c r="K35" s="27"/>
      <c r="L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row>
    <row r="36" spans="1:56" x14ac:dyDescent="0.25">
      <c r="A36" s="59" t="s">
        <v>19</v>
      </c>
      <c r="B36" s="60">
        <v>1147</v>
      </c>
      <c r="C36" s="107">
        <v>540.33217088055801</v>
      </c>
      <c r="D36" s="27"/>
      <c r="E36" s="27"/>
      <c r="F36" s="27"/>
      <c r="G36" s="27"/>
      <c r="H36" s="27"/>
      <c r="I36" s="27"/>
      <c r="J36" s="27"/>
      <c r="K36" s="27"/>
      <c r="L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row>
    <row r="37" spans="1:56" x14ac:dyDescent="0.25">
      <c r="A37" s="59" t="s">
        <v>20</v>
      </c>
      <c r="B37" s="60">
        <v>4001</v>
      </c>
      <c r="C37" s="107">
        <v>824.92801799550114</v>
      </c>
      <c r="D37" s="27"/>
      <c r="E37" s="27"/>
      <c r="F37" s="27"/>
      <c r="G37" s="27"/>
      <c r="H37" s="27"/>
      <c r="I37" s="27"/>
      <c r="J37" s="27"/>
      <c r="K37" s="27"/>
      <c r="L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row>
    <row r="38" spans="1:56" x14ac:dyDescent="0.25">
      <c r="A38" s="59" t="s">
        <v>21</v>
      </c>
      <c r="B38" s="60">
        <v>2344</v>
      </c>
      <c r="C38" s="107">
        <v>1526.3604948805462</v>
      </c>
      <c r="D38" s="27"/>
      <c r="E38" s="27"/>
      <c r="F38" s="27"/>
      <c r="G38" s="27"/>
      <c r="H38" s="27"/>
      <c r="I38" s="27"/>
      <c r="J38" s="27"/>
      <c r="K38" s="27"/>
      <c r="L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row>
    <row r="39" spans="1:56" x14ac:dyDescent="0.25">
      <c r="A39" s="110" t="s">
        <v>26</v>
      </c>
      <c r="B39" s="109">
        <v>1361</v>
      </c>
      <c r="C39" s="108">
        <v>474.31447465099194</v>
      </c>
      <c r="D39" s="27"/>
      <c r="E39" s="27"/>
      <c r="F39" s="27"/>
      <c r="G39" s="27"/>
      <c r="H39" s="27"/>
      <c r="I39" s="27"/>
      <c r="J39" s="27"/>
      <c r="K39" s="27"/>
      <c r="L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row>
    <row r="40" spans="1:56" x14ac:dyDescent="0.25">
      <c r="A40" s="59" t="s">
        <v>19</v>
      </c>
      <c r="B40" s="60">
        <v>729</v>
      </c>
      <c r="C40" s="107">
        <v>306.89711934156378</v>
      </c>
      <c r="D40" s="27"/>
      <c r="E40" s="27"/>
      <c r="F40" s="27"/>
      <c r="G40" s="27"/>
      <c r="H40" s="27"/>
      <c r="I40" s="27"/>
      <c r="J40" s="27"/>
      <c r="K40" s="27"/>
      <c r="L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row>
    <row r="41" spans="1:56" x14ac:dyDescent="0.25">
      <c r="A41" s="59" t="s">
        <v>20</v>
      </c>
      <c r="B41" s="60">
        <v>465</v>
      </c>
      <c r="C41" s="107">
        <v>555.86021505376345</v>
      </c>
      <c r="D41" s="27"/>
      <c r="E41" s="27"/>
      <c r="F41" s="27"/>
      <c r="G41" s="27"/>
      <c r="H41" s="27"/>
      <c r="I41" s="27"/>
      <c r="J41" s="27"/>
      <c r="K41" s="27"/>
      <c r="L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row>
    <row r="42" spans="1:56" x14ac:dyDescent="0.25">
      <c r="A42" s="59" t="s">
        <v>21</v>
      </c>
      <c r="B42" s="60">
        <v>167</v>
      </c>
      <c r="C42" s="107">
        <v>978.07784431137725</v>
      </c>
      <c r="D42" s="27"/>
      <c r="E42" s="27"/>
      <c r="F42" s="27"/>
      <c r="G42" s="27"/>
      <c r="H42" s="27"/>
      <c r="I42" s="27"/>
      <c r="J42" s="27"/>
      <c r="K42" s="27"/>
      <c r="L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row>
    <row r="43" spans="1:56" x14ac:dyDescent="0.25">
      <c r="A43" s="110" t="s">
        <v>27</v>
      </c>
      <c r="B43" s="109">
        <v>1896</v>
      </c>
      <c r="C43" s="108">
        <v>1088.0548523206751</v>
      </c>
      <c r="D43" s="27"/>
      <c r="E43" s="27"/>
      <c r="F43" s="27"/>
      <c r="G43" s="27"/>
      <c r="H43" s="27"/>
      <c r="I43" s="27"/>
      <c r="J43" s="27"/>
      <c r="K43" s="27"/>
      <c r="L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row>
    <row r="44" spans="1:56" x14ac:dyDescent="0.25">
      <c r="A44" s="59" t="s">
        <v>19</v>
      </c>
      <c r="B44" s="60">
        <v>147</v>
      </c>
      <c r="C44" s="107">
        <v>1854.9863945578231</v>
      </c>
      <c r="D44" s="27"/>
      <c r="E44" s="27"/>
      <c r="F44" s="27"/>
      <c r="G44" s="27"/>
      <c r="H44" s="27"/>
      <c r="I44" s="27"/>
      <c r="J44" s="27"/>
      <c r="K44" s="27"/>
      <c r="L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row>
    <row r="45" spans="1:56" x14ac:dyDescent="0.25">
      <c r="A45" s="59" t="s">
        <v>20</v>
      </c>
      <c r="B45" s="60">
        <v>1112</v>
      </c>
      <c r="C45" s="107">
        <v>588.49100719424462</v>
      </c>
      <c r="D45" s="27"/>
      <c r="E45" s="27"/>
      <c r="F45" s="27"/>
      <c r="G45" s="27"/>
      <c r="H45" s="27"/>
      <c r="I45" s="27"/>
      <c r="J45" s="27"/>
      <c r="K45" s="27"/>
      <c r="L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row>
    <row r="46" spans="1:56" x14ac:dyDescent="0.25">
      <c r="A46" s="59" t="s">
        <v>21</v>
      </c>
      <c r="B46" s="60">
        <v>637</v>
      </c>
      <c r="C46" s="107">
        <v>1783.1507064364207</v>
      </c>
      <c r="D46" s="27"/>
      <c r="E46" s="27"/>
      <c r="F46" s="27"/>
      <c r="G46" s="27"/>
      <c r="H46" s="27"/>
      <c r="I46" s="27"/>
      <c r="J46" s="27"/>
      <c r="K46" s="27"/>
      <c r="L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row>
    <row r="47" spans="1:56" x14ac:dyDescent="0.25">
      <c r="A47" s="110" t="s">
        <v>28</v>
      </c>
      <c r="B47" s="109">
        <v>7956</v>
      </c>
      <c r="C47" s="108">
        <v>1036.7448466566113</v>
      </c>
      <c r="D47" s="27"/>
      <c r="E47" s="27"/>
      <c r="F47" s="27"/>
      <c r="G47" s="27"/>
      <c r="H47" s="27"/>
      <c r="I47" s="27"/>
      <c r="J47" s="27"/>
      <c r="K47" s="27"/>
      <c r="L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row>
    <row r="48" spans="1:56" x14ac:dyDescent="0.25">
      <c r="A48" s="59" t="s">
        <v>19</v>
      </c>
      <c r="B48" s="60">
        <v>157</v>
      </c>
      <c r="C48" s="107">
        <v>522.56050955414014</v>
      </c>
      <c r="D48" s="27"/>
      <c r="E48" s="27"/>
      <c r="F48" s="27"/>
      <c r="G48" s="27"/>
      <c r="H48" s="27"/>
      <c r="I48" s="27"/>
      <c r="J48" s="27"/>
      <c r="K48" s="27"/>
      <c r="L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row>
    <row r="49" spans="1:56" x14ac:dyDescent="0.25">
      <c r="A49" s="59" t="s">
        <v>20</v>
      </c>
      <c r="B49" s="60">
        <v>5785</v>
      </c>
      <c r="C49" s="107">
        <v>846.36076058772687</v>
      </c>
      <c r="D49" s="27"/>
      <c r="E49" s="27"/>
      <c r="F49" s="27"/>
      <c r="G49" s="27"/>
      <c r="H49" s="27"/>
      <c r="I49" s="27"/>
      <c r="J49" s="27"/>
      <c r="K49" s="27"/>
      <c r="L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row>
    <row r="50" spans="1:56" x14ac:dyDescent="0.25">
      <c r="A50" s="59" t="s">
        <v>21</v>
      </c>
      <c r="B50" s="60">
        <v>2014</v>
      </c>
      <c r="C50" s="107">
        <v>1623.6857000993048</v>
      </c>
      <c r="D50" s="27"/>
      <c r="E50" s="27"/>
      <c r="F50" s="27"/>
      <c r="G50" s="27"/>
      <c r="H50" s="27"/>
      <c r="I50" s="27"/>
      <c r="J50" s="27"/>
      <c r="K50" s="27"/>
      <c r="L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row>
    <row r="51" spans="1:56" x14ac:dyDescent="0.25">
      <c r="A51" s="110" t="s">
        <v>29</v>
      </c>
      <c r="B51" s="109">
        <v>4439</v>
      </c>
      <c r="C51" s="108">
        <v>261.63415183599909</v>
      </c>
      <c r="D51" s="27"/>
      <c r="E51" s="27"/>
      <c r="F51" s="27"/>
      <c r="G51" s="27"/>
      <c r="H51" s="27"/>
      <c r="I51" s="27"/>
      <c r="J51" s="27"/>
      <c r="K51" s="27"/>
      <c r="L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row>
    <row r="52" spans="1:56" x14ac:dyDescent="0.25">
      <c r="A52" s="59" t="s">
        <v>19</v>
      </c>
      <c r="B52" s="60">
        <v>1840</v>
      </c>
      <c r="C52" s="107">
        <v>44.605978260869563</v>
      </c>
      <c r="D52" s="27"/>
      <c r="E52" s="27"/>
      <c r="F52" s="27"/>
      <c r="G52" s="27"/>
      <c r="H52" s="27"/>
      <c r="I52" s="27"/>
      <c r="J52" s="27"/>
      <c r="K52" s="27"/>
      <c r="L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row>
    <row r="53" spans="1:56" x14ac:dyDescent="0.25">
      <c r="A53" s="59" t="s">
        <v>20</v>
      </c>
      <c r="B53" s="60">
        <v>1898</v>
      </c>
      <c r="C53" s="107">
        <v>112.68124341412013</v>
      </c>
      <c r="D53" s="27"/>
      <c r="E53" s="27"/>
      <c r="F53" s="27"/>
      <c r="G53" s="27"/>
      <c r="H53" s="27"/>
      <c r="I53" s="27"/>
      <c r="J53" s="27"/>
      <c r="K53" s="27"/>
      <c r="L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row>
    <row r="54" spans="1:56" x14ac:dyDescent="0.25">
      <c r="A54" s="59" t="s">
        <v>21</v>
      </c>
      <c r="B54" s="60">
        <v>701</v>
      </c>
      <c r="C54" s="107">
        <v>1234.5934379457917</v>
      </c>
      <c r="D54" s="27"/>
      <c r="E54" s="27"/>
      <c r="F54" s="27"/>
      <c r="G54" s="27"/>
      <c r="H54" s="27"/>
      <c r="I54" s="27"/>
      <c r="J54" s="27"/>
      <c r="K54" s="27"/>
      <c r="L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row>
    <row r="55" spans="1:56" x14ac:dyDescent="0.25">
      <c r="A55" s="110" t="s">
        <v>30</v>
      </c>
      <c r="B55" s="109">
        <v>3293</v>
      </c>
      <c r="C55" s="108">
        <v>433.03340419070759</v>
      </c>
      <c r="D55" s="27"/>
      <c r="E55" s="27"/>
      <c r="F55" s="27"/>
      <c r="G55" s="27"/>
      <c r="H55" s="27"/>
      <c r="I55" s="27"/>
      <c r="J55" s="27"/>
      <c r="K55" s="27"/>
      <c r="L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row>
    <row r="56" spans="1:56" x14ac:dyDescent="0.25">
      <c r="A56" s="59" t="s">
        <v>19</v>
      </c>
      <c r="B56" s="60">
        <v>1898</v>
      </c>
      <c r="C56" s="107">
        <v>293.44362486828243</v>
      </c>
      <c r="D56" s="27"/>
      <c r="E56" s="27"/>
      <c r="F56" s="27"/>
      <c r="G56" s="27"/>
      <c r="H56" s="27"/>
      <c r="I56" s="27"/>
      <c r="J56" s="27"/>
      <c r="K56" s="27"/>
      <c r="L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row>
    <row r="57" spans="1:56" x14ac:dyDescent="0.25">
      <c r="A57" s="59" t="s">
        <v>20</v>
      </c>
      <c r="B57" s="60">
        <v>1367</v>
      </c>
      <c r="C57" s="107">
        <v>615.93269934162402</v>
      </c>
      <c r="D57" s="27"/>
      <c r="E57" s="27"/>
      <c r="F57" s="27"/>
      <c r="G57" s="27"/>
      <c r="H57" s="27"/>
      <c r="I57" s="27"/>
      <c r="J57" s="27"/>
      <c r="K57" s="27"/>
      <c r="L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row>
    <row r="58" spans="1:56" x14ac:dyDescent="0.25">
      <c r="A58" s="59" t="s">
        <v>21</v>
      </c>
      <c r="B58" s="60">
        <v>28</v>
      </c>
      <c r="C58" s="107">
        <v>965.82142857142856</v>
      </c>
      <c r="D58" s="27"/>
      <c r="E58" s="27"/>
      <c r="F58" s="27"/>
      <c r="G58" s="27"/>
      <c r="H58" s="27"/>
      <c r="I58" s="27"/>
      <c r="J58" s="27"/>
      <c r="K58" s="27"/>
      <c r="L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x14ac:dyDescent="0.25">
      <c r="A59" s="110" t="s">
        <v>31</v>
      </c>
      <c r="B59" s="109">
        <v>10853</v>
      </c>
      <c r="C59" s="108">
        <v>985.92002211370129</v>
      </c>
      <c r="D59" s="27"/>
      <c r="E59" s="27"/>
      <c r="F59" s="27"/>
      <c r="G59" s="27"/>
      <c r="H59" s="27"/>
      <c r="I59" s="27"/>
      <c r="J59" s="27"/>
      <c r="K59" s="27"/>
      <c r="L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row>
    <row r="60" spans="1:56" x14ac:dyDescent="0.25">
      <c r="A60" s="59" t="s">
        <v>19</v>
      </c>
      <c r="B60" s="60">
        <v>3010</v>
      </c>
      <c r="C60" s="107">
        <v>554.72757475083051</v>
      </c>
      <c r="D60" s="27"/>
      <c r="E60" s="27"/>
      <c r="F60" s="27"/>
      <c r="G60" s="27"/>
      <c r="H60" s="27"/>
      <c r="I60" s="27"/>
      <c r="J60" s="27"/>
      <c r="K60" s="27"/>
      <c r="L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row>
    <row r="61" spans="1:56" x14ac:dyDescent="0.25">
      <c r="A61" s="59" t="s">
        <v>20</v>
      </c>
      <c r="B61" s="60">
        <v>1965</v>
      </c>
      <c r="C61" s="107">
        <v>838.17659033078883</v>
      </c>
      <c r="D61" s="27"/>
      <c r="E61" s="27"/>
      <c r="F61" s="27"/>
      <c r="G61" s="27"/>
      <c r="H61" s="27"/>
      <c r="I61" s="27"/>
      <c r="J61" s="27"/>
      <c r="K61" s="27"/>
      <c r="L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row>
    <row r="62" spans="1:56" x14ac:dyDescent="0.25">
      <c r="A62" s="59" t="s">
        <v>21</v>
      </c>
      <c r="B62" s="60">
        <v>5878</v>
      </c>
      <c r="C62" s="107">
        <v>1256.1148349778837</v>
      </c>
      <c r="D62" s="27"/>
      <c r="E62" s="27"/>
      <c r="F62" s="27"/>
      <c r="G62" s="27"/>
      <c r="H62" s="27"/>
      <c r="I62" s="27"/>
      <c r="J62" s="27"/>
      <c r="K62" s="27"/>
      <c r="L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row>
    <row r="63" spans="1:56" x14ac:dyDescent="0.25">
      <c r="A63" s="110" t="s">
        <v>32</v>
      </c>
      <c r="B63" s="109">
        <v>7582</v>
      </c>
      <c r="C63" s="108">
        <v>337.34265365338962</v>
      </c>
      <c r="D63" s="27"/>
      <c r="E63" s="27"/>
      <c r="F63" s="27"/>
      <c r="G63" s="27"/>
      <c r="H63" s="27"/>
      <c r="I63" s="27"/>
      <c r="J63" s="27"/>
      <c r="K63" s="27"/>
      <c r="L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row>
    <row r="64" spans="1:56" x14ac:dyDescent="0.25">
      <c r="A64" s="59" t="s">
        <v>19</v>
      </c>
      <c r="B64" s="60">
        <v>3248</v>
      </c>
      <c r="C64" s="107">
        <v>253.72259852216749</v>
      </c>
      <c r="D64" s="27"/>
      <c r="E64" s="27"/>
      <c r="F64" s="27"/>
      <c r="G64" s="27"/>
      <c r="H64" s="27"/>
      <c r="I64" s="27"/>
      <c r="J64" s="27"/>
      <c r="K64" s="27"/>
      <c r="L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row>
    <row r="65" spans="1:56" x14ac:dyDescent="0.25">
      <c r="A65" s="59" t="s">
        <v>20</v>
      </c>
      <c r="B65" s="60">
        <v>4187</v>
      </c>
      <c r="C65" s="107">
        <v>396.17578218294722</v>
      </c>
      <c r="D65" s="27"/>
      <c r="E65" s="27"/>
      <c r="F65" s="27"/>
      <c r="G65" s="27"/>
      <c r="H65" s="27"/>
      <c r="I65" s="27"/>
      <c r="J65" s="27"/>
      <c r="K65" s="27"/>
      <c r="L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row>
    <row r="66" spans="1:56" x14ac:dyDescent="0.25">
      <c r="A66" s="59" t="s">
        <v>21</v>
      </c>
      <c r="B66" s="60">
        <v>147</v>
      </c>
      <c r="C66" s="107">
        <v>509.20408163265307</v>
      </c>
      <c r="D66" s="27"/>
      <c r="E66" s="27"/>
      <c r="F66" s="27"/>
      <c r="G66" s="27"/>
      <c r="H66" s="27"/>
      <c r="I66" s="27"/>
      <c r="J66" s="27"/>
      <c r="K66" s="27"/>
      <c r="L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row>
    <row r="67" spans="1:56" x14ac:dyDescent="0.25">
      <c r="A67" s="110" t="s">
        <v>33</v>
      </c>
      <c r="B67" s="109">
        <v>2805</v>
      </c>
      <c r="C67" s="108">
        <v>730.30516934046341</v>
      </c>
      <c r="D67" s="27"/>
      <c r="E67" s="27"/>
      <c r="F67" s="27"/>
      <c r="G67" s="27"/>
      <c r="H67" s="27"/>
      <c r="I67" s="27"/>
      <c r="J67" s="27"/>
      <c r="K67" s="27"/>
      <c r="L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row>
    <row r="68" spans="1:56" x14ac:dyDescent="0.25">
      <c r="A68" s="59" t="s">
        <v>19</v>
      </c>
      <c r="B68" s="60">
        <v>456</v>
      </c>
      <c r="C68" s="107">
        <v>498.35745614035091</v>
      </c>
      <c r="D68" s="27"/>
      <c r="E68" s="27"/>
      <c r="F68" s="27"/>
      <c r="G68" s="27"/>
      <c r="H68" s="27"/>
      <c r="I68" s="27"/>
      <c r="J68" s="27"/>
      <c r="K68" s="27"/>
      <c r="L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row>
    <row r="69" spans="1:56" x14ac:dyDescent="0.25">
      <c r="A69" s="59" t="s">
        <v>20</v>
      </c>
      <c r="B69" s="60">
        <v>1972</v>
      </c>
      <c r="C69" s="107">
        <v>709.43509127789048</v>
      </c>
      <c r="D69" s="27"/>
      <c r="E69" s="27"/>
      <c r="F69" s="27"/>
      <c r="G69" s="27"/>
      <c r="H69" s="27"/>
      <c r="I69" s="27"/>
      <c r="J69" s="27"/>
      <c r="K69" s="27"/>
      <c r="L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row>
    <row r="70" spans="1:56" x14ac:dyDescent="0.25">
      <c r="A70" s="59" t="s">
        <v>21</v>
      </c>
      <c r="B70" s="60">
        <v>377</v>
      </c>
      <c r="C70" s="107">
        <v>1120.0238726790451</v>
      </c>
      <c r="D70" s="27"/>
      <c r="E70" s="27"/>
      <c r="F70" s="27"/>
      <c r="G70" s="27"/>
      <c r="H70" s="27"/>
      <c r="I70" s="27"/>
      <c r="J70" s="27"/>
      <c r="K70" s="27"/>
      <c r="L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row>
    <row r="71" spans="1:56" x14ac:dyDescent="0.25">
      <c r="A71" s="110" t="s">
        <v>34</v>
      </c>
      <c r="B71" s="109">
        <v>4657</v>
      </c>
      <c r="C71" s="108">
        <v>522.08524801374278</v>
      </c>
      <c r="D71" s="27"/>
      <c r="E71" s="27"/>
      <c r="F71" s="27"/>
      <c r="G71" s="27"/>
      <c r="H71" s="27"/>
      <c r="I71" s="27"/>
      <c r="J71" s="27"/>
      <c r="K71" s="27"/>
      <c r="L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row>
    <row r="72" spans="1:56" x14ac:dyDescent="0.25">
      <c r="A72" s="59" t="s">
        <v>19</v>
      </c>
      <c r="B72" s="60">
        <v>2146</v>
      </c>
      <c r="C72" s="107">
        <v>204.08993476234855</v>
      </c>
      <c r="D72" s="27"/>
      <c r="E72" s="27"/>
      <c r="F72" s="27"/>
      <c r="G72" s="27"/>
      <c r="H72" s="27"/>
      <c r="I72" s="27"/>
      <c r="J72" s="27"/>
      <c r="K72" s="27"/>
      <c r="L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row>
    <row r="73" spans="1:56" x14ac:dyDescent="0.25">
      <c r="A73" s="59" t="s">
        <v>20</v>
      </c>
      <c r="B73" s="60">
        <v>1262</v>
      </c>
      <c r="C73" s="107">
        <v>474.50237717908084</v>
      </c>
      <c r="D73" s="27"/>
      <c r="E73" s="27"/>
      <c r="F73" s="27"/>
      <c r="G73" s="27"/>
      <c r="H73" s="27"/>
      <c r="I73" s="27"/>
      <c r="J73" s="27"/>
      <c r="K73" s="27"/>
      <c r="L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row>
    <row r="74" spans="1:56" x14ac:dyDescent="0.25">
      <c r="A74" s="59" t="s">
        <v>21</v>
      </c>
      <c r="B74" s="60">
        <v>1249</v>
      </c>
      <c r="C74" s="107">
        <v>1116.5348278622898</v>
      </c>
      <c r="D74" s="27"/>
      <c r="E74" s="27"/>
      <c r="F74" s="27"/>
      <c r="G74" s="27"/>
      <c r="H74" s="27"/>
      <c r="I74" s="27"/>
      <c r="J74" s="27"/>
      <c r="K74" s="27"/>
      <c r="L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row>
    <row r="75" spans="1:56" x14ac:dyDescent="0.25">
      <c r="A75" s="110" t="s">
        <v>35</v>
      </c>
      <c r="B75" s="109">
        <v>8302</v>
      </c>
      <c r="C75" s="108">
        <v>978.78896651409298</v>
      </c>
      <c r="D75" s="27"/>
      <c r="E75" s="27"/>
      <c r="F75" s="27"/>
      <c r="G75" s="27"/>
      <c r="H75" s="27"/>
      <c r="I75" s="27"/>
      <c r="J75" s="27"/>
      <c r="K75" s="27"/>
      <c r="L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row>
    <row r="76" spans="1:56" x14ac:dyDescent="0.25">
      <c r="A76" s="59" t="s">
        <v>19</v>
      </c>
      <c r="B76" s="60">
        <v>1607</v>
      </c>
      <c r="C76" s="107">
        <v>466.94710640945863</v>
      </c>
      <c r="D76" s="27"/>
      <c r="E76" s="27"/>
      <c r="F76" s="27"/>
      <c r="G76" s="27"/>
      <c r="H76" s="27"/>
      <c r="I76" s="27"/>
      <c r="J76" s="27"/>
      <c r="K76" s="27"/>
      <c r="L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row>
    <row r="77" spans="1:56" x14ac:dyDescent="0.25">
      <c r="A77" s="59" t="s">
        <v>20</v>
      </c>
      <c r="B77" s="60">
        <v>4633</v>
      </c>
      <c r="C77" s="107">
        <v>850.0861213036909</v>
      </c>
      <c r="D77" s="27"/>
      <c r="E77" s="27"/>
      <c r="F77" s="27"/>
      <c r="G77" s="27"/>
      <c r="H77" s="27"/>
      <c r="I77" s="27"/>
      <c r="J77" s="27"/>
      <c r="K77" s="27"/>
      <c r="L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row>
    <row r="78" spans="1:56" x14ac:dyDescent="0.25">
      <c r="A78" s="59" t="s">
        <v>21</v>
      </c>
      <c r="B78" s="60">
        <v>2062</v>
      </c>
      <c r="C78" s="107">
        <v>1666.8637245392822</v>
      </c>
      <c r="D78" s="27"/>
      <c r="E78" s="27"/>
      <c r="F78" s="27"/>
      <c r="G78" s="27"/>
      <c r="H78" s="27"/>
      <c r="I78" s="27"/>
      <c r="J78" s="27"/>
      <c r="K78" s="27"/>
      <c r="L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row>
    <row r="79" spans="1:56" x14ac:dyDescent="0.25">
      <c r="A79" s="110" t="s">
        <v>36</v>
      </c>
      <c r="B79" s="109">
        <v>2441</v>
      </c>
      <c r="C79" s="108">
        <v>583.54444899631301</v>
      </c>
      <c r="D79" s="27"/>
      <c r="E79" s="27"/>
      <c r="F79" s="27"/>
      <c r="G79" s="27"/>
      <c r="H79" s="27"/>
      <c r="I79" s="27"/>
      <c r="J79" s="27"/>
      <c r="K79" s="27"/>
      <c r="L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row>
    <row r="80" spans="1:56" x14ac:dyDescent="0.25">
      <c r="A80" s="59" t="s">
        <v>19</v>
      </c>
      <c r="B80" s="60">
        <v>131</v>
      </c>
      <c r="C80" s="107">
        <v>360.83969465648858</v>
      </c>
      <c r="D80" s="27"/>
      <c r="E80" s="27"/>
      <c r="F80" s="27"/>
      <c r="G80" s="27"/>
      <c r="H80" s="27"/>
      <c r="I80" s="27"/>
      <c r="J80" s="27"/>
      <c r="K80" s="27"/>
      <c r="L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row>
    <row r="81" spans="1:56" x14ac:dyDescent="0.25">
      <c r="A81" s="59" t="s">
        <v>20</v>
      </c>
      <c r="B81" s="60">
        <v>1992</v>
      </c>
      <c r="C81" s="107">
        <v>546.6696787148594</v>
      </c>
      <c r="D81" s="27"/>
      <c r="E81" s="27"/>
      <c r="F81" s="27"/>
      <c r="G81" s="27"/>
      <c r="H81" s="27"/>
      <c r="I81" s="27"/>
      <c r="J81" s="27"/>
      <c r="K81" s="27"/>
      <c r="L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row>
    <row r="82" spans="1:56" x14ac:dyDescent="0.25">
      <c r="A82" s="59" t="s">
        <v>21</v>
      </c>
      <c r="B82" s="60">
        <v>318</v>
      </c>
      <c r="C82" s="107">
        <v>906.27672955974845</v>
      </c>
      <c r="D82" s="27"/>
      <c r="E82" s="27"/>
      <c r="F82" s="27"/>
      <c r="G82" s="27"/>
      <c r="H82" s="27"/>
      <c r="I82" s="27"/>
      <c r="J82" s="27"/>
      <c r="K82" s="27"/>
      <c r="L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row>
    <row r="83" spans="1:56" x14ac:dyDescent="0.25">
      <c r="A83" s="110" t="s">
        <v>37</v>
      </c>
      <c r="B83" s="109">
        <v>3162</v>
      </c>
      <c r="C83" s="108">
        <v>118.1663504111322</v>
      </c>
      <c r="D83" s="27"/>
      <c r="E83" s="27"/>
      <c r="F83" s="27"/>
      <c r="G83" s="27"/>
      <c r="H83" s="27"/>
      <c r="I83" s="27"/>
      <c r="J83" s="27"/>
      <c r="K83" s="27"/>
      <c r="L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row>
    <row r="84" spans="1:56" x14ac:dyDescent="0.25">
      <c r="A84" s="59" t="s">
        <v>19</v>
      </c>
      <c r="B84" s="60">
        <v>1425</v>
      </c>
      <c r="C84" s="107">
        <v>86.381754385964911</v>
      </c>
      <c r="D84" s="27"/>
      <c r="E84" s="27"/>
      <c r="F84" s="27"/>
      <c r="G84" s="27"/>
      <c r="H84" s="27"/>
      <c r="I84" s="27"/>
      <c r="J84" s="27"/>
      <c r="K84" s="27"/>
      <c r="L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row>
    <row r="85" spans="1:56" x14ac:dyDescent="0.25">
      <c r="A85" s="59" t="s">
        <v>20</v>
      </c>
      <c r="B85" s="60">
        <v>1712</v>
      </c>
      <c r="C85" s="107">
        <v>135.86039719626169</v>
      </c>
      <c r="D85" s="27"/>
      <c r="E85" s="27"/>
      <c r="F85" s="27"/>
      <c r="G85" s="27"/>
      <c r="H85" s="27"/>
      <c r="I85" s="27"/>
      <c r="J85" s="27"/>
      <c r="K85" s="27"/>
      <c r="L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row>
    <row r="86" spans="1:56" x14ac:dyDescent="0.25">
      <c r="A86" s="59" t="s">
        <v>21</v>
      </c>
      <c r="B86" s="60">
        <v>25</v>
      </c>
      <c r="C86" s="107">
        <v>718.2</v>
      </c>
      <c r="D86" s="27"/>
      <c r="E86" s="27"/>
      <c r="F86" s="27"/>
      <c r="G86" s="27"/>
      <c r="H86" s="27"/>
      <c r="I86" s="27"/>
      <c r="J86" s="27"/>
      <c r="K86" s="27"/>
      <c r="L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row>
    <row r="87" spans="1:56" x14ac:dyDescent="0.25">
      <c r="A87" s="110" t="s">
        <v>38</v>
      </c>
      <c r="B87" s="109">
        <v>3234</v>
      </c>
      <c r="C87" s="108">
        <v>1002.8747680890538</v>
      </c>
      <c r="D87" s="27"/>
      <c r="E87" s="27"/>
      <c r="F87" s="27"/>
      <c r="G87" s="27"/>
      <c r="H87" s="27"/>
      <c r="I87" s="27"/>
      <c r="J87" s="27"/>
      <c r="K87" s="27"/>
      <c r="L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row>
    <row r="88" spans="1:56" x14ac:dyDescent="0.25">
      <c r="A88" s="59" t="s">
        <v>19</v>
      </c>
      <c r="B88" s="60">
        <v>316</v>
      </c>
      <c r="C88" s="107">
        <v>604.4367088607595</v>
      </c>
      <c r="D88" s="27"/>
      <c r="E88" s="27"/>
      <c r="F88" s="27"/>
      <c r="G88" s="27"/>
      <c r="H88" s="27"/>
      <c r="I88" s="27"/>
      <c r="J88" s="27"/>
      <c r="K88" s="27"/>
      <c r="L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row>
    <row r="89" spans="1:56" x14ac:dyDescent="0.25">
      <c r="A89" s="59" t="s">
        <v>20</v>
      </c>
      <c r="B89" s="60">
        <v>2431</v>
      </c>
      <c r="C89" s="107">
        <v>991.79020979020981</v>
      </c>
      <c r="D89" s="27"/>
      <c r="E89" s="27"/>
      <c r="F89" s="27"/>
      <c r="G89" s="27"/>
      <c r="H89" s="27"/>
      <c r="I89" s="27"/>
      <c r="J89" s="27"/>
      <c r="K89" s="27"/>
      <c r="L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row>
    <row r="90" spans="1:56" x14ac:dyDescent="0.25">
      <c r="A90" s="59" t="s">
        <v>21</v>
      </c>
      <c r="B90" s="60">
        <v>487</v>
      </c>
      <c r="C90" s="107">
        <v>1316.7412731006161</v>
      </c>
      <c r="D90" s="27"/>
      <c r="E90" s="27"/>
      <c r="F90" s="27"/>
      <c r="G90" s="27"/>
      <c r="H90" s="27"/>
      <c r="I90" s="27"/>
      <c r="J90" s="27"/>
      <c r="K90" s="27"/>
      <c r="L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row>
    <row r="91" spans="1:56" x14ac:dyDescent="0.25">
      <c r="A91" s="110" t="s">
        <v>39</v>
      </c>
      <c r="B91" s="109">
        <v>8003</v>
      </c>
      <c r="C91" s="108">
        <v>139.72760214919404</v>
      </c>
      <c r="D91" s="27"/>
      <c r="E91" s="27"/>
      <c r="F91" s="27"/>
      <c r="G91" s="27"/>
      <c r="H91" s="27"/>
      <c r="I91" s="27"/>
      <c r="J91" s="27"/>
      <c r="K91" s="27"/>
      <c r="L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row>
    <row r="92" spans="1:56" x14ac:dyDescent="0.25">
      <c r="A92" s="59" t="s">
        <v>19</v>
      </c>
      <c r="B92" s="60">
        <v>5359</v>
      </c>
      <c r="C92" s="107">
        <v>38.650121291285686</v>
      </c>
      <c r="D92" s="27"/>
      <c r="E92" s="27"/>
      <c r="F92" s="27"/>
      <c r="G92" s="27"/>
      <c r="H92" s="27"/>
      <c r="I92" s="27"/>
      <c r="J92" s="27"/>
      <c r="K92" s="27"/>
      <c r="L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row>
    <row r="93" spans="1:56" x14ac:dyDescent="0.25">
      <c r="A93" s="59" t="s">
        <v>20</v>
      </c>
      <c r="B93" s="60">
        <v>1747</v>
      </c>
      <c r="C93" s="107">
        <v>292.56554092730397</v>
      </c>
      <c r="D93" s="27"/>
      <c r="E93" s="27"/>
      <c r="F93" s="27"/>
      <c r="G93" s="27"/>
      <c r="H93" s="27"/>
      <c r="I93" s="27"/>
      <c r="J93" s="27"/>
      <c r="K93" s="27"/>
      <c r="L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row>
    <row r="94" spans="1:56" x14ac:dyDescent="0.25">
      <c r="A94" s="59" t="s">
        <v>21</v>
      </c>
      <c r="B94" s="60">
        <v>897</v>
      </c>
      <c r="C94" s="107">
        <v>445.93311036789299</v>
      </c>
      <c r="D94" s="27"/>
      <c r="E94" s="27"/>
      <c r="F94" s="27"/>
      <c r="G94" s="27"/>
      <c r="H94" s="27"/>
      <c r="I94" s="27"/>
      <c r="J94" s="27"/>
      <c r="K94" s="27"/>
      <c r="L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row>
    <row r="95" spans="1:56" x14ac:dyDescent="0.25">
      <c r="A95" s="110" t="s">
        <v>40</v>
      </c>
      <c r="B95" s="109">
        <v>5231</v>
      </c>
      <c r="C95" s="108">
        <v>556.41082011087747</v>
      </c>
      <c r="D95" s="27"/>
      <c r="E95" s="27"/>
      <c r="F95" s="27"/>
      <c r="G95" s="27"/>
      <c r="H95" s="27"/>
      <c r="I95" s="27"/>
      <c r="J95" s="27"/>
      <c r="K95" s="27"/>
      <c r="L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row>
    <row r="96" spans="1:56" x14ac:dyDescent="0.25">
      <c r="A96" s="59" t="s">
        <v>19</v>
      </c>
      <c r="B96" s="60">
        <v>2591</v>
      </c>
      <c r="C96" s="107">
        <v>157.48205326128908</v>
      </c>
      <c r="D96" s="27"/>
      <c r="E96" s="27"/>
      <c r="F96" s="27"/>
      <c r="G96" s="27"/>
      <c r="H96" s="27"/>
      <c r="I96" s="27"/>
      <c r="J96" s="27"/>
      <c r="K96" s="27"/>
      <c r="L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row>
    <row r="97" spans="1:56" x14ac:dyDescent="0.25">
      <c r="A97" s="59" t="s">
        <v>20</v>
      </c>
      <c r="B97" s="60">
        <v>1875</v>
      </c>
      <c r="C97" s="107">
        <v>740.9509333333333</v>
      </c>
      <c r="D97" s="27"/>
      <c r="E97" s="27"/>
      <c r="F97" s="27"/>
      <c r="G97" s="27"/>
      <c r="H97" s="27"/>
      <c r="I97" s="27"/>
      <c r="J97" s="27"/>
      <c r="K97" s="27"/>
      <c r="L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row>
    <row r="98" spans="1:56" x14ac:dyDescent="0.25">
      <c r="A98" s="59" t="s">
        <v>21</v>
      </c>
      <c r="B98" s="60">
        <v>765</v>
      </c>
      <c r="C98" s="107">
        <v>1455.2496732026143</v>
      </c>
      <c r="D98" s="27"/>
      <c r="E98" s="27"/>
      <c r="F98" s="27"/>
      <c r="G98" s="27"/>
      <c r="H98" s="27"/>
      <c r="I98" s="27"/>
      <c r="J98" s="27"/>
      <c r="K98" s="27"/>
      <c r="L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row>
    <row r="99" spans="1:56" x14ac:dyDescent="0.25">
      <c r="A99" s="110" t="s">
        <v>41</v>
      </c>
      <c r="B99" s="109">
        <v>11448</v>
      </c>
      <c r="C99" s="108">
        <v>1117.8171733053809</v>
      </c>
      <c r="D99" s="27"/>
      <c r="E99" s="27"/>
      <c r="F99" s="27"/>
      <c r="G99" s="27"/>
      <c r="H99" s="27"/>
      <c r="I99" s="27"/>
      <c r="J99" s="27"/>
      <c r="K99" s="27"/>
      <c r="L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row>
    <row r="100" spans="1:56" x14ac:dyDescent="0.25">
      <c r="A100" s="59" t="s">
        <v>19</v>
      </c>
      <c r="B100" s="60">
        <v>2527</v>
      </c>
      <c r="C100" s="107">
        <v>753.89236248516022</v>
      </c>
      <c r="D100" s="27"/>
      <c r="E100" s="27"/>
      <c r="F100" s="27"/>
      <c r="G100" s="27"/>
      <c r="H100" s="27"/>
      <c r="I100" s="27"/>
      <c r="J100" s="27"/>
      <c r="K100" s="27"/>
      <c r="L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row>
    <row r="101" spans="1:56" x14ac:dyDescent="0.25">
      <c r="A101" s="59" t="s">
        <v>20</v>
      </c>
      <c r="B101" s="60">
        <v>3087</v>
      </c>
      <c r="C101" s="107">
        <v>733.01133786848072</v>
      </c>
      <c r="D101" s="27"/>
      <c r="E101" s="27"/>
      <c r="F101" s="27"/>
      <c r="G101" s="27"/>
      <c r="H101" s="27"/>
      <c r="I101" s="27"/>
      <c r="J101" s="27"/>
      <c r="K101" s="27"/>
      <c r="L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row>
    <row r="102" spans="1:56" x14ac:dyDescent="0.25">
      <c r="A102" s="59" t="s">
        <v>21</v>
      </c>
      <c r="B102" s="60">
        <v>5834</v>
      </c>
      <c r="C102" s="107">
        <v>1479.0673637298594</v>
      </c>
      <c r="D102" s="27"/>
      <c r="E102" s="27"/>
      <c r="F102" s="27"/>
      <c r="G102" s="27"/>
      <c r="H102" s="27"/>
      <c r="I102" s="27"/>
      <c r="J102" s="27"/>
      <c r="K102" s="27"/>
      <c r="L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row>
    <row r="103" spans="1:56" x14ac:dyDescent="0.25">
      <c r="A103" s="110" t="s">
        <v>42</v>
      </c>
      <c r="B103" s="109">
        <v>3952</v>
      </c>
      <c r="C103" s="108">
        <v>1006.3342611336033</v>
      </c>
      <c r="D103" s="27"/>
      <c r="E103" s="27"/>
      <c r="F103" s="27"/>
      <c r="G103" s="27"/>
      <c r="H103" s="27"/>
      <c r="I103" s="27"/>
      <c r="J103" s="27"/>
      <c r="K103" s="27"/>
      <c r="L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row>
    <row r="104" spans="1:56" x14ac:dyDescent="0.25">
      <c r="A104" s="59" t="s">
        <v>19</v>
      </c>
      <c r="B104" s="60">
        <v>319</v>
      </c>
      <c r="C104" s="107">
        <v>427.00313479623827</v>
      </c>
      <c r="D104" s="27"/>
      <c r="E104" s="27"/>
      <c r="F104" s="27"/>
      <c r="G104" s="27"/>
      <c r="H104" s="27"/>
      <c r="I104" s="27"/>
      <c r="J104" s="27"/>
      <c r="K104" s="27"/>
      <c r="L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row>
    <row r="105" spans="1:56" x14ac:dyDescent="0.25">
      <c r="A105" s="59" t="s">
        <v>20</v>
      </c>
      <c r="B105" s="60">
        <v>2200</v>
      </c>
      <c r="C105" s="107">
        <v>795.77363636363634</v>
      </c>
      <c r="D105" s="27"/>
      <c r="E105" s="27"/>
      <c r="F105" s="27"/>
      <c r="G105" s="27"/>
      <c r="H105" s="27"/>
      <c r="I105" s="27"/>
      <c r="J105" s="27"/>
      <c r="K105" s="27"/>
      <c r="L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row>
    <row r="106" spans="1:56" x14ac:dyDescent="0.25">
      <c r="A106" s="59" t="s">
        <v>21</v>
      </c>
      <c r="B106" s="60">
        <v>1433</v>
      </c>
      <c r="C106" s="107">
        <v>1458.5603628750873</v>
      </c>
      <c r="D106" s="27"/>
      <c r="E106" s="27"/>
      <c r="F106" s="27"/>
      <c r="G106" s="27"/>
      <c r="H106" s="27"/>
      <c r="I106" s="27"/>
      <c r="J106" s="27"/>
      <c r="K106" s="27"/>
      <c r="L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row>
    <row r="107" spans="1:56" x14ac:dyDescent="0.25">
      <c r="A107" s="110" t="s">
        <v>43</v>
      </c>
      <c r="B107" s="109">
        <v>2584</v>
      </c>
      <c r="C107" s="108">
        <v>1105.732972136223</v>
      </c>
      <c r="D107" s="27"/>
      <c r="E107" s="27"/>
      <c r="F107" s="27"/>
      <c r="G107" s="27"/>
      <c r="H107" s="27"/>
      <c r="I107" s="27"/>
      <c r="J107" s="27"/>
      <c r="K107" s="27"/>
      <c r="L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row>
    <row r="108" spans="1:56" x14ac:dyDescent="0.25">
      <c r="A108" s="59" t="s">
        <v>19</v>
      </c>
      <c r="B108" s="60">
        <v>297</v>
      </c>
      <c r="C108" s="107">
        <v>262.79124579124579</v>
      </c>
      <c r="D108" s="27"/>
      <c r="E108" s="27"/>
      <c r="F108" s="27"/>
      <c r="G108" s="27"/>
      <c r="H108" s="27"/>
      <c r="I108" s="27"/>
      <c r="J108" s="27"/>
      <c r="K108" s="27"/>
      <c r="L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row>
    <row r="109" spans="1:56" x14ac:dyDescent="0.25">
      <c r="A109" s="59" t="s">
        <v>20</v>
      </c>
      <c r="B109" s="60">
        <v>1336</v>
      </c>
      <c r="C109" s="107">
        <v>874.60329341317367</v>
      </c>
      <c r="D109" s="27"/>
      <c r="E109" s="27"/>
      <c r="F109" s="27"/>
      <c r="G109" s="27"/>
      <c r="H109" s="27"/>
      <c r="I109" s="27"/>
      <c r="J109" s="27"/>
      <c r="K109" s="27"/>
      <c r="L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row>
    <row r="110" spans="1:56" x14ac:dyDescent="0.25">
      <c r="A110" s="59" t="s">
        <v>21</v>
      </c>
      <c r="B110" s="60">
        <v>951</v>
      </c>
      <c r="C110" s="107">
        <v>1693.6855941114616</v>
      </c>
      <c r="D110" s="27"/>
      <c r="E110" s="27"/>
      <c r="F110" s="27"/>
      <c r="G110" s="27"/>
      <c r="H110" s="27"/>
      <c r="I110" s="27"/>
      <c r="J110" s="27"/>
      <c r="K110" s="27"/>
      <c r="L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row>
    <row r="111" spans="1:56" x14ac:dyDescent="0.25">
      <c r="A111" s="110" t="s">
        <v>44</v>
      </c>
      <c r="B111" s="109">
        <v>3491</v>
      </c>
      <c r="C111" s="108">
        <v>514.92122600973937</v>
      </c>
      <c r="D111" s="27"/>
      <c r="E111" s="27"/>
      <c r="F111" s="27"/>
      <c r="G111" s="27"/>
      <c r="H111" s="27"/>
      <c r="I111" s="27"/>
      <c r="J111" s="27"/>
      <c r="K111" s="27"/>
      <c r="L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row>
    <row r="112" spans="1:56" x14ac:dyDescent="0.25">
      <c r="A112" s="59" t="s">
        <v>19</v>
      </c>
      <c r="B112" s="60">
        <v>555</v>
      </c>
      <c r="C112" s="107">
        <v>428.33153153153154</v>
      </c>
      <c r="D112" s="27"/>
      <c r="E112" s="27"/>
      <c r="F112" s="27"/>
      <c r="G112" s="27"/>
      <c r="H112" s="27"/>
      <c r="I112" s="27"/>
      <c r="J112" s="27"/>
      <c r="K112" s="27"/>
      <c r="L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row>
    <row r="113" spans="1:56" x14ac:dyDescent="0.25">
      <c r="A113" s="59" t="s">
        <v>20</v>
      </c>
      <c r="B113" s="60">
        <v>2793</v>
      </c>
      <c r="C113" s="107">
        <v>510.86466165413532</v>
      </c>
      <c r="D113" s="27"/>
      <c r="E113" s="27"/>
      <c r="F113" s="27"/>
      <c r="G113" s="27"/>
      <c r="H113" s="27"/>
      <c r="I113" s="27"/>
      <c r="J113" s="27"/>
      <c r="K113" s="27"/>
      <c r="L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row>
    <row r="114" spans="1:56" x14ac:dyDescent="0.25">
      <c r="A114" s="59" t="s">
        <v>21</v>
      </c>
      <c r="B114" s="60">
        <v>143</v>
      </c>
      <c r="C114" s="107">
        <v>930.21678321678326</v>
      </c>
      <c r="M114"/>
    </row>
    <row r="116"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3E04-2595-4F1F-9C53-F7A1D50307FD}">
  <dimension ref="A1:AX126"/>
  <sheetViews>
    <sheetView showGridLines="0" topLeftCell="A16" zoomScale="70" zoomScaleNormal="70" zoomScaleSheetLayoutView="70" zoomScalePageLayoutView="90" workbookViewId="0">
      <selection sqref="A1:D1"/>
    </sheetView>
  </sheetViews>
  <sheetFormatPr defaultRowHeight="15" x14ac:dyDescent="0.25"/>
  <cols>
    <col min="1" max="1" width="36.42578125" customWidth="1"/>
    <col min="2" max="2" width="20.71093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7.570312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5" customFormat="1" ht="27.75" customHeight="1" x14ac:dyDescent="0.2">
      <c r="A1" s="231" t="s">
        <v>5</v>
      </c>
      <c r="B1" s="231"/>
      <c r="C1" s="231"/>
      <c r="D1" s="231"/>
      <c r="E1" s="159"/>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9"/>
      <c r="AP1" s="159"/>
      <c r="AQ1" s="159"/>
      <c r="AR1" s="159"/>
      <c r="AS1" s="159"/>
      <c r="AT1" s="159"/>
      <c r="AU1" s="159"/>
      <c r="AV1" s="159"/>
      <c r="AW1" s="159"/>
      <c r="AX1" s="159"/>
    </row>
    <row r="2" spans="1:50" s="1" customFormat="1" ht="45.75" customHeight="1" x14ac:dyDescent="0.2">
      <c r="A2" s="232" t="s">
        <v>1</v>
      </c>
      <c r="B2" s="232"/>
      <c r="C2" s="232"/>
      <c r="D2" s="232"/>
      <c r="E2" s="232"/>
      <c r="F2" s="232"/>
      <c r="G2" s="232"/>
      <c r="H2" s="232"/>
      <c r="I2" s="232"/>
      <c r="J2" s="232"/>
      <c r="K2" s="232"/>
      <c r="L2" s="232"/>
      <c r="M2" s="232"/>
      <c r="N2" s="232"/>
      <c r="O2" s="232"/>
      <c r="P2" s="232"/>
      <c r="Q2" s="54"/>
      <c r="R2" s="54"/>
      <c r="S2" s="54"/>
      <c r="T2" s="54"/>
      <c r="U2" s="54"/>
      <c r="V2" s="54"/>
    </row>
    <row r="3" spans="1:50" ht="31.5" customHeight="1" x14ac:dyDescent="0.25">
      <c r="A3" s="230" t="s">
        <v>45</v>
      </c>
      <c r="B3" s="230"/>
      <c r="C3" s="230"/>
      <c r="D3" s="230"/>
      <c r="E3" s="52"/>
      <c r="F3" s="52"/>
      <c r="G3" s="52"/>
      <c r="H3" s="52"/>
      <c r="I3" s="52"/>
      <c r="J3" s="52"/>
      <c r="K3" s="52"/>
      <c r="L3" s="52"/>
      <c r="M3" s="52"/>
      <c r="N3" s="52"/>
      <c r="O3" s="52"/>
      <c r="P3" s="52"/>
      <c r="Q3" s="52"/>
      <c r="R3" s="52"/>
      <c r="S3" s="52"/>
      <c r="T3" s="52"/>
      <c r="U3" s="52"/>
      <c r="V3" s="52"/>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spans="1:50" s="5" customFormat="1" ht="30.75" customHeight="1" x14ac:dyDescent="0.2">
      <c r="A4" s="235"/>
      <c r="B4" s="235"/>
      <c r="C4" s="235"/>
      <c r="D4" s="235"/>
      <c r="E4" s="235"/>
      <c r="F4" s="235"/>
      <c r="G4" s="235"/>
      <c r="H4" s="235"/>
      <c r="I4" s="235"/>
      <c r="J4" s="235"/>
      <c r="K4" s="235"/>
      <c r="L4" s="235"/>
      <c r="M4" s="235"/>
      <c r="N4" s="235"/>
      <c r="O4" s="235"/>
      <c r="P4" s="235"/>
      <c r="Q4" s="235"/>
      <c r="R4" s="235"/>
      <c r="S4" s="235"/>
      <c r="T4" s="235"/>
      <c r="U4" s="235"/>
      <c r="V4" s="235"/>
      <c r="W4" s="165"/>
      <c r="X4" s="165"/>
      <c r="Y4" s="165"/>
      <c r="Z4" s="165"/>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row>
    <row r="5" spans="1:50" s="1" customFormat="1" ht="7.5" customHeight="1" thickBot="1" x14ac:dyDescent="0.25">
      <c r="A5" s="164"/>
      <c r="B5" s="164"/>
      <c r="C5" s="164"/>
      <c r="D5" s="164"/>
      <c r="E5" s="164"/>
      <c r="F5" s="164"/>
      <c r="G5" s="164"/>
      <c r="H5" s="164"/>
      <c r="I5" s="164"/>
      <c r="J5" s="164"/>
      <c r="K5" s="164"/>
      <c r="L5" s="164"/>
      <c r="M5" s="164"/>
      <c r="N5" s="164"/>
      <c r="O5" s="164"/>
      <c r="P5" s="164"/>
      <c r="Q5" s="164"/>
      <c r="R5" s="164"/>
      <c r="S5" s="164"/>
      <c r="T5" s="164"/>
      <c r="U5" s="164"/>
      <c r="V5" s="164"/>
      <c r="W5" s="2"/>
      <c r="X5" s="2"/>
      <c r="Y5" s="2"/>
      <c r="Z5" s="2"/>
    </row>
    <row r="6" spans="1:50" s="1" customFormat="1" ht="16.5" customHeight="1" x14ac:dyDescent="0.2">
      <c r="A6" s="261"/>
      <c r="B6" s="262"/>
      <c r="C6" s="262"/>
      <c r="D6" s="262"/>
      <c r="E6" s="262"/>
      <c r="F6" s="262"/>
      <c r="G6" s="262"/>
      <c r="H6" s="262"/>
      <c r="I6" s="262"/>
      <c r="J6" s="262"/>
      <c r="K6" s="262"/>
      <c r="L6" s="262"/>
      <c r="M6" s="262"/>
      <c r="N6" s="262"/>
      <c r="O6" s="262"/>
      <c r="P6" s="262"/>
      <c r="Q6" s="262"/>
      <c r="R6" s="262"/>
      <c r="S6" s="262"/>
      <c r="T6" s="262"/>
      <c r="U6" s="262"/>
      <c r="V6" s="263"/>
      <c r="W6" s="2"/>
      <c r="X6" s="2"/>
      <c r="Y6" s="2"/>
      <c r="Z6" s="2"/>
    </row>
    <row r="7" spans="1:50" s="5" customFormat="1" ht="16.5" customHeight="1" x14ac:dyDescent="0.2">
      <c r="A7" s="67"/>
      <c r="B7" s="156"/>
      <c r="C7" s="156"/>
      <c r="D7" s="156"/>
      <c r="E7" s="156"/>
      <c r="F7" s="156"/>
      <c r="G7" s="156"/>
      <c r="H7" s="156"/>
      <c r="I7" s="159"/>
      <c r="J7" s="163"/>
      <c r="K7" s="163"/>
      <c r="L7" s="163"/>
      <c r="M7" s="159"/>
      <c r="N7" s="156"/>
      <c r="O7" s="156"/>
      <c r="P7" s="156"/>
      <c r="Q7" s="156"/>
      <c r="R7" s="156"/>
      <c r="S7" s="156"/>
      <c r="T7" s="156"/>
      <c r="U7" s="156"/>
      <c r="V7" s="34"/>
      <c r="W7" s="35"/>
      <c r="X7" s="35"/>
      <c r="Y7" s="35"/>
      <c r="Z7" s="35"/>
      <c r="AA7" s="159"/>
      <c r="AB7" s="159"/>
      <c r="AC7" s="159"/>
      <c r="AD7" s="159"/>
      <c r="AE7" s="159"/>
      <c r="AF7" s="159"/>
      <c r="AG7" s="159"/>
      <c r="AH7" s="159"/>
      <c r="AI7" s="159"/>
      <c r="AJ7" s="159"/>
      <c r="AK7" s="159"/>
      <c r="AL7" s="159"/>
      <c r="AM7" s="159"/>
      <c r="AN7" s="159"/>
      <c r="AO7" s="159"/>
      <c r="AP7" s="159"/>
      <c r="AQ7" s="159"/>
      <c r="AR7" s="159"/>
      <c r="AS7" s="159"/>
      <c r="AT7" s="159"/>
      <c r="AU7" s="159"/>
      <c r="AV7" s="159"/>
      <c r="AW7" s="159"/>
      <c r="AX7" s="159"/>
    </row>
    <row r="8" spans="1:50" s="62" customFormat="1" ht="30.6" customHeight="1" x14ac:dyDescent="0.2">
      <c r="A8" s="247" t="s">
        <v>46</v>
      </c>
      <c r="B8" s="248"/>
      <c r="C8" s="248"/>
      <c r="D8" s="248"/>
      <c r="E8" s="162"/>
      <c r="F8" s="162"/>
      <c r="G8" s="248" t="s">
        <v>47</v>
      </c>
      <c r="H8" s="248"/>
      <c r="I8" s="248"/>
      <c r="J8" s="248"/>
      <c r="K8" s="248"/>
      <c r="M8" s="248" t="s">
        <v>48</v>
      </c>
      <c r="N8" s="248"/>
      <c r="O8" s="248"/>
      <c r="P8" s="248"/>
      <c r="Q8" s="248"/>
      <c r="T8" s="161"/>
      <c r="U8" s="161"/>
      <c r="V8" s="104"/>
      <c r="W8" s="63"/>
      <c r="X8" s="63"/>
      <c r="Y8" s="63"/>
      <c r="Z8" s="63"/>
      <c r="AB8" s="160"/>
      <c r="AC8" s="160"/>
    </row>
    <row r="9" spans="1:50" s="5" customFormat="1" ht="28.35" customHeight="1" x14ac:dyDescent="0.2">
      <c r="A9" s="195" t="s">
        <v>49</v>
      </c>
      <c r="B9" s="103" t="s">
        <v>50</v>
      </c>
      <c r="C9" s="103" t="s">
        <v>51</v>
      </c>
      <c r="D9" s="103" t="s">
        <v>15</v>
      </c>
      <c r="E9" s="156"/>
      <c r="F9" s="156"/>
      <c r="G9" s="267" t="s">
        <v>52</v>
      </c>
      <c r="H9" s="268"/>
      <c r="I9" s="65" t="s">
        <v>50</v>
      </c>
      <c r="J9" s="65" t="s">
        <v>51</v>
      </c>
      <c r="K9" s="65" t="s">
        <v>15</v>
      </c>
      <c r="L9" s="159"/>
      <c r="M9" s="276" t="s">
        <v>53</v>
      </c>
      <c r="N9" s="276"/>
      <c r="O9" s="276" t="s">
        <v>54</v>
      </c>
      <c r="P9" s="276"/>
      <c r="Q9" s="276"/>
      <c r="R9" s="156"/>
      <c r="S9" s="156"/>
      <c r="T9" s="156"/>
      <c r="U9" s="35"/>
      <c r="V9" s="39"/>
      <c r="W9" s="35"/>
      <c r="X9" s="35"/>
      <c r="Y9" s="159"/>
      <c r="Z9" s="159"/>
      <c r="AA9" s="159"/>
      <c r="AB9" s="134"/>
      <c r="AC9" s="134"/>
      <c r="AD9" s="159"/>
      <c r="AE9" s="159"/>
      <c r="AF9" s="159"/>
      <c r="AG9" s="159"/>
      <c r="AH9" s="159"/>
      <c r="AI9" s="159"/>
      <c r="AJ9" s="159"/>
      <c r="AK9" s="159"/>
      <c r="AL9" s="159"/>
      <c r="AM9" s="159"/>
      <c r="AN9" s="159"/>
      <c r="AO9" s="159"/>
      <c r="AP9" s="159"/>
      <c r="AQ9" s="159"/>
      <c r="AR9" s="159"/>
      <c r="AS9" s="159"/>
      <c r="AT9" s="159"/>
      <c r="AU9" s="159"/>
      <c r="AV9" s="159"/>
      <c r="AW9" s="159"/>
      <c r="AX9" s="159"/>
    </row>
    <row r="10" spans="1:50" s="5" customFormat="1" ht="16.5" customHeight="1" thickBot="1" x14ac:dyDescent="0.25">
      <c r="A10" s="68" t="s">
        <v>15</v>
      </c>
      <c r="B10" s="83">
        <v>1118</v>
      </c>
      <c r="C10" s="83">
        <v>24408</v>
      </c>
      <c r="D10" s="83">
        <v>25526</v>
      </c>
      <c r="E10" s="156"/>
      <c r="F10" s="156"/>
      <c r="G10" s="264" t="s">
        <v>55</v>
      </c>
      <c r="H10" s="264"/>
      <c r="I10" s="36">
        <v>85.25</v>
      </c>
      <c r="J10" s="36">
        <v>77.296130000000005</v>
      </c>
      <c r="K10" s="36">
        <v>77.379339999999999</v>
      </c>
      <c r="L10" s="159"/>
      <c r="M10" s="277" t="s">
        <v>15</v>
      </c>
      <c r="N10" s="277"/>
      <c r="O10" s="273">
        <f>SUM(O11:Q12)</f>
        <v>3318</v>
      </c>
      <c r="P10" s="274"/>
      <c r="Q10" s="275"/>
      <c r="R10" s="156"/>
      <c r="S10" s="156"/>
      <c r="T10" s="156"/>
      <c r="U10" s="128"/>
      <c r="V10" s="157"/>
      <c r="W10" s="35"/>
      <c r="X10" s="128"/>
      <c r="Y10" s="134"/>
      <c r="Z10" s="134"/>
      <c r="AA10" s="134"/>
      <c r="AB10" s="134"/>
      <c r="AC10" s="134"/>
      <c r="AD10" s="159"/>
      <c r="AE10" s="159"/>
      <c r="AF10" s="159"/>
      <c r="AG10" s="159"/>
      <c r="AH10" s="159"/>
      <c r="AI10" s="159"/>
      <c r="AJ10" s="159"/>
      <c r="AK10" s="159"/>
      <c r="AL10" s="159"/>
      <c r="AM10" s="159"/>
      <c r="AN10" s="159"/>
      <c r="AO10" s="159"/>
      <c r="AP10" s="159"/>
      <c r="AQ10" s="159"/>
      <c r="AR10" s="159"/>
      <c r="AS10" s="159"/>
      <c r="AT10" s="159"/>
      <c r="AU10" s="159"/>
      <c r="AV10" s="159"/>
      <c r="AW10" s="159"/>
      <c r="AX10" s="159"/>
    </row>
    <row r="11" spans="1:50" s="5" customFormat="1" ht="13.35" customHeight="1" thickTop="1" x14ac:dyDescent="0.2">
      <c r="A11" s="69" t="s">
        <v>56</v>
      </c>
      <c r="B11" s="225">
        <v>86</v>
      </c>
      <c r="C11" s="105">
        <v>15840</v>
      </c>
      <c r="D11" s="105">
        <v>15926</v>
      </c>
      <c r="E11" s="156"/>
      <c r="F11" s="156"/>
      <c r="G11" s="269"/>
      <c r="H11" s="269"/>
      <c r="I11" s="64"/>
      <c r="J11" s="64"/>
      <c r="K11" s="64"/>
      <c r="L11" s="159"/>
      <c r="M11" s="254" t="s">
        <v>50</v>
      </c>
      <c r="N11" s="254"/>
      <c r="O11" s="278">
        <v>5</v>
      </c>
      <c r="P11" s="279"/>
      <c r="Q11" s="280"/>
      <c r="R11" s="156"/>
      <c r="S11" s="156"/>
      <c r="T11" s="156"/>
      <c r="U11" s="128"/>
      <c r="V11" s="157"/>
      <c r="W11" s="128"/>
      <c r="X11" s="128"/>
      <c r="Y11" s="134"/>
      <c r="Z11" s="134"/>
      <c r="AA11" s="134"/>
      <c r="AB11" s="134"/>
      <c r="AC11" s="134"/>
      <c r="AD11" s="159"/>
      <c r="AE11" s="159"/>
      <c r="AF11" s="159"/>
      <c r="AG11" s="159"/>
      <c r="AH11" s="159"/>
      <c r="AI11" s="159"/>
      <c r="AJ11" s="159"/>
      <c r="AK11" s="159"/>
      <c r="AL11" s="159"/>
      <c r="AM11" s="159"/>
      <c r="AN11" s="159"/>
      <c r="AO11" s="159"/>
      <c r="AP11" s="159"/>
      <c r="AQ11" s="159"/>
      <c r="AR11" s="159"/>
      <c r="AS11" s="159"/>
      <c r="AT11" s="159"/>
      <c r="AU11" s="159"/>
      <c r="AV11" s="159"/>
      <c r="AW11" s="159"/>
      <c r="AX11" s="159"/>
    </row>
    <row r="12" spans="1:50" s="5" customFormat="1" ht="13.35" customHeight="1" x14ac:dyDescent="0.2">
      <c r="A12" s="70" t="s">
        <v>57</v>
      </c>
      <c r="B12" s="158">
        <v>994</v>
      </c>
      <c r="C12" s="106">
        <v>6688</v>
      </c>
      <c r="D12" s="106">
        <v>7682</v>
      </c>
      <c r="E12" s="156"/>
      <c r="F12" s="156"/>
      <c r="G12" s="159"/>
      <c r="H12" s="159"/>
      <c r="I12" s="159"/>
      <c r="J12" s="159"/>
      <c r="K12" s="159"/>
      <c r="L12" s="159"/>
      <c r="M12" s="260" t="s">
        <v>51</v>
      </c>
      <c r="N12" s="260"/>
      <c r="O12" s="270">
        <v>3313</v>
      </c>
      <c r="P12" s="271"/>
      <c r="Q12" s="272"/>
      <c r="R12" s="156"/>
      <c r="S12" s="156"/>
      <c r="T12" s="156"/>
      <c r="U12" s="128"/>
      <c r="V12" s="157"/>
      <c r="W12" s="128"/>
      <c r="X12" s="128"/>
      <c r="Y12" s="134"/>
      <c r="Z12" s="134"/>
      <c r="AA12" s="134"/>
      <c r="AB12" s="134"/>
      <c r="AC12" s="134"/>
      <c r="AD12" s="159"/>
      <c r="AE12" s="159"/>
      <c r="AF12" s="159"/>
      <c r="AG12" s="159"/>
      <c r="AH12" s="159"/>
      <c r="AI12" s="159"/>
      <c r="AJ12" s="159"/>
      <c r="AK12" s="159"/>
      <c r="AL12" s="159"/>
      <c r="AM12" s="159"/>
      <c r="AN12" s="159"/>
      <c r="AO12" s="159"/>
      <c r="AP12" s="159"/>
      <c r="AQ12" s="159"/>
      <c r="AR12" s="159"/>
      <c r="AS12" s="159"/>
      <c r="AT12" s="159"/>
      <c r="AU12" s="159"/>
      <c r="AV12" s="159"/>
      <c r="AW12" s="159"/>
      <c r="AX12" s="159"/>
    </row>
    <row r="13" spans="1:50" s="5" customFormat="1" ht="13.35" customHeight="1" x14ac:dyDescent="0.2">
      <c r="A13" s="70" t="s">
        <v>58</v>
      </c>
      <c r="B13" s="158">
        <v>36</v>
      </c>
      <c r="C13" s="106">
        <v>1328</v>
      </c>
      <c r="D13" s="106">
        <v>1364</v>
      </c>
      <c r="E13" s="156"/>
      <c r="F13" s="156"/>
      <c r="G13" s="156"/>
      <c r="H13" s="156"/>
      <c r="I13" s="156"/>
      <c r="J13" s="156"/>
      <c r="K13" s="156"/>
      <c r="L13" s="159"/>
      <c r="M13" s="159"/>
      <c r="N13" s="159"/>
      <c r="O13" s="159"/>
      <c r="P13" s="159"/>
      <c r="Q13" s="159"/>
      <c r="R13" s="156"/>
      <c r="S13" s="156"/>
      <c r="T13" s="156"/>
      <c r="U13" s="128"/>
      <c r="V13" s="157"/>
      <c r="W13" s="128"/>
      <c r="X13" s="128"/>
      <c r="Y13" s="134"/>
      <c r="Z13" s="134"/>
      <c r="AA13" s="134"/>
      <c r="AB13" s="134"/>
      <c r="AC13" s="134"/>
      <c r="AD13" s="159"/>
      <c r="AE13" s="159"/>
      <c r="AF13" s="159"/>
      <c r="AG13" s="159"/>
      <c r="AH13" s="159"/>
      <c r="AI13" s="159"/>
      <c r="AJ13" s="159"/>
      <c r="AK13" s="159"/>
      <c r="AL13" s="159"/>
      <c r="AM13" s="159"/>
      <c r="AN13" s="159"/>
      <c r="AO13" s="159"/>
      <c r="AP13" s="159"/>
      <c r="AQ13" s="159"/>
      <c r="AR13" s="159"/>
      <c r="AS13" s="159"/>
      <c r="AT13" s="159"/>
      <c r="AU13" s="159"/>
      <c r="AV13" s="159"/>
      <c r="AW13" s="159"/>
      <c r="AX13" s="159"/>
    </row>
    <row r="14" spans="1:50" s="5" customFormat="1" ht="13.35" customHeight="1" x14ac:dyDescent="0.2">
      <c r="A14" s="70" t="s">
        <v>59</v>
      </c>
      <c r="B14" s="91">
        <v>2</v>
      </c>
      <c r="C14" s="106">
        <v>552</v>
      </c>
      <c r="D14" s="106">
        <v>554</v>
      </c>
      <c r="E14" s="156"/>
      <c r="F14" s="156"/>
      <c r="G14" s="156"/>
      <c r="H14" s="156"/>
      <c r="I14" s="156"/>
      <c r="J14" s="156"/>
      <c r="K14" s="156"/>
      <c r="L14" s="156"/>
      <c r="M14" s="156"/>
      <c r="N14" s="156"/>
      <c r="O14" s="156"/>
      <c r="P14" s="156"/>
      <c r="Q14" s="156"/>
      <c r="R14" s="156"/>
      <c r="S14" s="156"/>
      <c r="T14" s="156"/>
      <c r="U14" s="128"/>
      <c r="V14" s="157"/>
      <c r="W14" s="128"/>
      <c r="X14" s="128"/>
      <c r="Y14" s="159"/>
      <c r="Z14" s="134"/>
      <c r="AA14" s="134"/>
      <c r="AB14" s="134"/>
      <c r="AC14" s="134"/>
      <c r="AD14" s="159"/>
      <c r="AE14" s="159"/>
      <c r="AF14" s="159"/>
      <c r="AG14" s="159"/>
      <c r="AH14" s="159"/>
      <c r="AI14" s="159"/>
      <c r="AJ14" s="159"/>
      <c r="AK14" s="159"/>
      <c r="AL14" s="159"/>
      <c r="AM14" s="159"/>
      <c r="AN14" s="159"/>
      <c r="AO14" s="159"/>
      <c r="AP14" s="159"/>
      <c r="AQ14" s="159"/>
      <c r="AR14" s="159"/>
      <c r="AS14" s="159"/>
      <c r="AT14" s="159"/>
      <c r="AU14" s="159"/>
      <c r="AV14" s="159"/>
      <c r="AW14" s="159"/>
      <c r="AX14" s="159"/>
    </row>
    <row r="15" spans="1:50" s="5" customFormat="1" ht="16.5" customHeight="1" x14ac:dyDescent="0.2">
      <c r="A15" s="71"/>
      <c r="B15" s="37"/>
      <c r="C15" s="37"/>
      <c r="D15" s="37"/>
      <c r="E15" s="37"/>
      <c r="F15" s="37"/>
      <c r="G15" s="156"/>
      <c r="H15" s="156"/>
      <c r="I15" s="156"/>
      <c r="J15" s="156"/>
      <c r="K15" s="156"/>
      <c r="L15" s="156"/>
      <c r="M15" s="156"/>
      <c r="N15" s="156"/>
      <c r="O15" s="156"/>
      <c r="P15" s="156"/>
      <c r="Q15" s="156"/>
      <c r="R15" s="156"/>
      <c r="S15" s="156"/>
      <c r="T15" s="156"/>
      <c r="U15" s="156"/>
      <c r="V15" s="34"/>
      <c r="W15" s="35"/>
      <c r="X15" s="134"/>
      <c r="Y15" s="35"/>
      <c r="Z15" s="35"/>
      <c r="AA15" s="159"/>
      <c r="AB15" s="134"/>
      <c r="AC15" s="134"/>
      <c r="AD15" s="159"/>
      <c r="AE15" s="159"/>
      <c r="AF15" s="159"/>
      <c r="AG15" s="159"/>
      <c r="AH15" s="159"/>
      <c r="AI15" s="159"/>
      <c r="AJ15" s="159"/>
      <c r="AK15" s="134"/>
      <c r="AL15" s="134"/>
      <c r="AM15" s="159"/>
      <c r="AN15" s="159"/>
      <c r="AO15" s="159"/>
      <c r="AP15" s="159"/>
      <c r="AQ15" s="159"/>
      <c r="AR15" s="159"/>
      <c r="AS15" s="159"/>
      <c r="AT15" s="159"/>
      <c r="AU15" s="159"/>
      <c r="AV15" s="159"/>
      <c r="AW15" s="159"/>
      <c r="AX15" s="159"/>
    </row>
    <row r="16" spans="1:50" s="5" customFormat="1" ht="16.5" customHeight="1" x14ac:dyDescent="0.2">
      <c r="A16" s="255"/>
      <c r="B16" s="256"/>
      <c r="C16" s="256"/>
      <c r="D16" s="256"/>
      <c r="E16" s="256"/>
      <c r="F16" s="256"/>
      <c r="G16" s="256"/>
      <c r="H16" s="256"/>
      <c r="I16" s="256"/>
      <c r="J16" s="256"/>
      <c r="K16" s="256"/>
      <c r="L16" s="256"/>
      <c r="M16" s="256"/>
      <c r="N16" s="256"/>
      <c r="O16" s="256"/>
      <c r="P16" s="256"/>
      <c r="Q16" s="256"/>
      <c r="R16" s="256"/>
      <c r="S16" s="256"/>
      <c r="T16" s="256"/>
      <c r="U16" s="256"/>
      <c r="V16" s="257"/>
      <c r="W16" s="35"/>
      <c r="X16" s="134"/>
      <c r="Y16" s="35"/>
      <c r="Z16" s="35"/>
      <c r="AA16" s="159"/>
      <c r="AB16" s="159"/>
      <c r="AC16" s="159"/>
      <c r="AD16" s="159"/>
      <c r="AE16" s="159"/>
      <c r="AF16" s="159"/>
      <c r="AG16" s="159"/>
      <c r="AH16" s="159"/>
      <c r="AI16" s="159"/>
      <c r="AJ16" s="159"/>
      <c r="AK16" s="134"/>
      <c r="AL16" s="159"/>
      <c r="AM16" s="159"/>
      <c r="AN16" s="159"/>
      <c r="AO16" s="159"/>
      <c r="AP16" s="159"/>
      <c r="AQ16" s="159"/>
      <c r="AR16" s="159"/>
      <c r="AS16" s="159"/>
      <c r="AT16" s="159"/>
      <c r="AU16" s="159"/>
      <c r="AV16" s="159"/>
      <c r="AW16" s="159"/>
      <c r="AX16" s="159"/>
    </row>
    <row r="17" spans="1:38" s="5" customFormat="1" ht="16.5" customHeight="1" x14ac:dyDescent="0.2">
      <c r="A17" s="67"/>
      <c r="B17" s="156"/>
      <c r="C17" s="156"/>
      <c r="D17" s="156"/>
      <c r="E17" s="156"/>
      <c r="F17" s="156"/>
      <c r="G17" s="156"/>
      <c r="H17" s="156"/>
      <c r="I17" s="156"/>
      <c r="J17" s="156"/>
      <c r="K17" s="156"/>
      <c r="L17" s="156"/>
      <c r="M17" s="156"/>
      <c r="N17" s="156"/>
      <c r="O17" s="156"/>
      <c r="P17" s="156"/>
      <c r="Q17" s="156"/>
      <c r="R17" s="156"/>
      <c r="S17" s="156"/>
      <c r="T17" s="156"/>
      <c r="U17" s="156"/>
      <c r="V17" s="34"/>
      <c r="W17" s="35"/>
      <c r="X17" s="35"/>
      <c r="Y17" s="35"/>
      <c r="Z17" s="35"/>
      <c r="AA17" s="159"/>
      <c r="AB17" s="159"/>
      <c r="AC17" s="159"/>
      <c r="AD17" s="159"/>
      <c r="AE17" s="159"/>
      <c r="AF17" s="134"/>
      <c r="AG17" s="159"/>
      <c r="AH17" s="159"/>
      <c r="AI17" s="159"/>
      <c r="AJ17" s="159"/>
      <c r="AK17" s="134"/>
      <c r="AL17" s="159"/>
    </row>
    <row r="18" spans="1:38" s="6" customFormat="1" ht="27.6" customHeight="1" x14ac:dyDescent="0.2">
      <c r="A18" s="247" t="s">
        <v>60</v>
      </c>
      <c r="B18" s="248"/>
      <c r="C18" s="248"/>
      <c r="D18" s="248"/>
      <c r="E18" s="248"/>
      <c r="F18" s="248"/>
      <c r="I18" s="238" t="s">
        <v>61</v>
      </c>
      <c r="J18" s="238"/>
      <c r="K18" s="238"/>
      <c r="L18" s="238"/>
      <c r="M18" s="238"/>
      <c r="N18" s="238"/>
      <c r="O18" s="238"/>
      <c r="P18" s="238"/>
      <c r="Q18" s="238"/>
      <c r="R18" s="238"/>
      <c r="S18" s="238"/>
      <c r="T18" s="238"/>
      <c r="U18" s="238"/>
      <c r="V18" s="286"/>
      <c r="W18" s="38"/>
      <c r="X18" s="38"/>
      <c r="Y18" s="38"/>
      <c r="Z18" s="38"/>
      <c r="AE18" s="159"/>
      <c r="AF18" s="134"/>
      <c r="AG18" s="159"/>
      <c r="AH18" s="159"/>
      <c r="AI18" s="159"/>
      <c r="AJ18" s="159"/>
      <c r="AK18" s="159"/>
      <c r="AL18" s="134"/>
    </row>
    <row r="19" spans="1:38" s="1" customFormat="1" ht="28.7" customHeight="1" x14ac:dyDescent="0.2">
      <c r="A19" s="226" t="s">
        <v>62</v>
      </c>
      <c r="B19" s="103" t="s">
        <v>63</v>
      </c>
      <c r="C19" s="103" t="s">
        <v>64</v>
      </c>
      <c r="D19" s="103" t="s">
        <v>65</v>
      </c>
      <c r="E19" s="103" t="s">
        <v>66</v>
      </c>
      <c r="F19" s="103" t="s">
        <v>15</v>
      </c>
      <c r="I19" s="226" t="s">
        <v>67</v>
      </c>
      <c r="J19" s="103" t="s">
        <v>68</v>
      </c>
      <c r="K19" s="103" t="s">
        <v>69</v>
      </c>
      <c r="L19" s="103" t="s">
        <v>70</v>
      </c>
      <c r="M19" s="103" t="s">
        <v>71</v>
      </c>
      <c r="N19" s="103" t="s">
        <v>72</v>
      </c>
      <c r="O19" s="103" t="s">
        <v>73</v>
      </c>
      <c r="P19" s="103" t="s">
        <v>74</v>
      </c>
      <c r="Q19" s="103" t="s">
        <v>75</v>
      </c>
      <c r="R19" s="103" t="s">
        <v>76</v>
      </c>
      <c r="S19" s="103" t="s">
        <v>77</v>
      </c>
      <c r="T19" s="103" t="s">
        <v>78</v>
      </c>
      <c r="U19" s="103" t="s">
        <v>79</v>
      </c>
      <c r="V19" s="103" t="s">
        <v>15</v>
      </c>
      <c r="W19" s="40"/>
      <c r="X19" s="131"/>
      <c r="Y19" s="131"/>
      <c r="Z19" s="131"/>
      <c r="AA19" s="121"/>
      <c r="AB19" s="121"/>
      <c r="AC19" s="121"/>
      <c r="AD19" s="121"/>
      <c r="AE19" s="129"/>
      <c r="AF19" s="121"/>
    </row>
    <row r="20" spans="1:38" s="1" customFormat="1" ht="18" customHeight="1" thickBot="1" x14ac:dyDescent="0.25">
      <c r="A20" s="68" t="s">
        <v>15</v>
      </c>
      <c r="B20" s="83">
        <v>4555</v>
      </c>
      <c r="C20" s="79">
        <f>B20/F20</f>
        <v>0.17844550654234898</v>
      </c>
      <c r="D20" s="83">
        <v>20971</v>
      </c>
      <c r="E20" s="79">
        <f>D20/F20</f>
        <v>0.82155449345765097</v>
      </c>
      <c r="F20" s="83">
        <v>25526</v>
      </c>
      <c r="I20" s="82" t="s">
        <v>15</v>
      </c>
      <c r="J20" s="88">
        <v>9195</v>
      </c>
      <c r="K20" s="89">
        <v>8062</v>
      </c>
      <c r="L20" s="88">
        <v>8622</v>
      </c>
      <c r="M20" s="89">
        <v>8139</v>
      </c>
      <c r="N20" s="88">
        <v>6908</v>
      </c>
      <c r="O20" s="89">
        <v>12420</v>
      </c>
      <c r="P20" s="88">
        <v>17632</v>
      </c>
      <c r="Q20" s="89">
        <v>22627</v>
      </c>
      <c r="R20" s="88">
        <v>26532</v>
      </c>
      <c r="S20" s="88">
        <v>25958</v>
      </c>
      <c r="T20" s="89">
        <v>0</v>
      </c>
      <c r="U20" s="88">
        <v>0</v>
      </c>
      <c r="V20" s="81">
        <v>146095</v>
      </c>
      <c r="W20" s="40"/>
      <c r="X20" s="40"/>
      <c r="Y20" s="131"/>
      <c r="Z20" s="131"/>
      <c r="AA20" s="121"/>
      <c r="AB20" s="121"/>
      <c r="AC20" s="121"/>
      <c r="AD20" s="121"/>
      <c r="AE20" s="129"/>
      <c r="AF20" s="121"/>
      <c r="AG20" s="121"/>
    </row>
    <row r="21" spans="1:38" s="1" customFormat="1" ht="15" customHeight="1" thickTop="1" x14ac:dyDescent="0.2">
      <c r="A21" s="69" t="s">
        <v>80</v>
      </c>
      <c r="B21" s="105">
        <v>3881</v>
      </c>
      <c r="C21" s="77">
        <f>B21/F21</f>
        <v>0.86206130608618392</v>
      </c>
      <c r="D21" s="105">
        <v>621</v>
      </c>
      <c r="E21" s="77">
        <f>D21/F21</f>
        <v>0.13793869391381608</v>
      </c>
      <c r="F21" s="105">
        <v>4502</v>
      </c>
      <c r="I21" s="105" t="s">
        <v>65</v>
      </c>
      <c r="J21" s="90">
        <v>2391</v>
      </c>
      <c r="K21" s="90">
        <v>2084</v>
      </c>
      <c r="L21" s="90">
        <v>2553</v>
      </c>
      <c r="M21" s="90">
        <v>3022</v>
      </c>
      <c r="N21" s="90">
        <v>4924</v>
      </c>
      <c r="O21" s="90">
        <v>10076</v>
      </c>
      <c r="P21" s="90">
        <v>14787</v>
      </c>
      <c r="Q21" s="90">
        <v>19791</v>
      </c>
      <c r="R21" s="90">
        <v>23100</v>
      </c>
      <c r="S21" s="90">
        <v>22650</v>
      </c>
      <c r="T21" s="90">
        <v>0</v>
      </c>
      <c r="U21" s="90">
        <v>0</v>
      </c>
      <c r="V21" s="80">
        <v>105378</v>
      </c>
      <c r="W21" s="40"/>
      <c r="X21" s="136"/>
      <c r="Y21" s="136"/>
      <c r="Z21" s="136"/>
      <c r="AA21" s="129"/>
      <c r="AB21" s="129"/>
      <c r="AC21" s="129"/>
      <c r="AD21" s="129"/>
      <c r="AE21" s="129"/>
      <c r="AF21" s="129"/>
      <c r="AG21" s="129"/>
      <c r="AJ21" s="129"/>
      <c r="AK21" s="129"/>
      <c r="AL21" s="129"/>
    </row>
    <row r="22" spans="1:38" s="1" customFormat="1" ht="15" customHeight="1" x14ac:dyDescent="0.2">
      <c r="A22" s="70" t="s">
        <v>81</v>
      </c>
      <c r="B22" s="106">
        <v>426</v>
      </c>
      <c r="C22" s="78">
        <f>B22/F22</f>
        <v>0.43872296601441813</v>
      </c>
      <c r="D22" s="106">
        <v>545</v>
      </c>
      <c r="E22" s="78">
        <f>D22/F22</f>
        <v>0.56127703398558182</v>
      </c>
      <c r="F22" s="106">
        <v>971</v>
      </c>
      <c r="I22" s="106" t="s">
        <v>82</v>
      </c>
      <c r="J22" s="91">
        <v>6804</v>
      </c>
      <c r="K22" s="91">
        <v>5978</v>
      </c>
      <c r="L22" s="91">
        <v>6069</v>
      </c>
      <c r="M22" s="91">
        <v>5117</v>
      </c>
      <c r="N22" s="91">
        <v>1984</v>
      </c>
      <c r="O22" s="91">
        <v>2344</v>
      </c>
      <c r="P22" s="91">
        <v>2845</v>
      </c>
      <c r="Q22" s="91">
        <v>2836</v>
      </c>
      <c r="R22" s="91">
        <v>3432</v>
      </c>
      <c r="S22" s="91">
        <v>3308</v>
      </c>
      <c r="T22" s="91">
        <v>0</v>
      </c>
      <c r="U22" s="91">
        <v>0</v>
      </c>
      <c r="V22" s="155">
        <v>40717</v>
      </c>
      <c r="W22" s="40"/>
      <c r="X22" s="136"/>
      <c r="Y22" s="136"/>
      <c r="Z22" s="136"/>
      <c r="AA22" s="129"/>
      <c r="AB22" s="129"/>
      <c r="AC22" s="129"/>
      <c r="AD22" s="129"/>
      <c r="AE22" s="129"/>
      <c r="AF22" s="129"/>
      <c r="AG22" s="129"/>
      <c r="AH22" s="129"/>
      <c r="AJ22" s="129"/>
      <c r="AL22" s="129"/>
    </row>
    <row r="23" spans="1:38" s="1" customFormat="1" ht="15" customHeight="1" x14ac:dyDescent="0.2">
      <c r="A23" s="70" t="s">
        <v>83</v>
      </c>
      <c r="B23" s="106">
        <v>248</v>
      </c>
      <c r="C23" s="78">
        <f>B23/F23</f>
        <v>1.2367226848850546E-2</v>
      </c>
      <c r="D23" s="106">
        <v>19805</v>
      </c>
      <c r="E23" s="78">
        <f>D23/F23</f>
        <v>0.9876327731511495</v>
      </c>
      <c r="F23" s="106">
        <v>20053</v>
      </c>
      <c r="T23" s="35"/>
      <c r="U23" s="35"/>
      <c r="V23" s="39"/>
      <c r="W23" s="40"/>
      <c r="X23" s="136"/>
      <c r="Y23" s="136"/>
      <c r="Z23" s="136"/>
      <c r="AA23" s="129"/>
      <c r="AB23" s="129"/>
      <c r="AC23" s="129"/>
      <c r="AD23" s="129"/>
      <c r="AE23" s="129"/>
      <c r="AF23" s="129"/>
      <c r="AG23" s="129"/>
      <c r="AH23" s="129"/>
      <c r="AJ23" s="129"/>
      <c r="AL23" s="129"/>
    </row>
    <row r="24" spans="1:38" s="1" customFormat="1" ht="12" x14ac:dyDescent="0.2">
      <c r="A24" s="72"/>
      <c r="T24" s="35"/>
      <c r="U24" s="35"/>
      <c r="V24" s="39"/>
      <c r="W24" s="40"/>
      <c r="X24" s="40"/>
      <c r="Y24" s="136"/>
      <c r="Z24" s="136"/>
      <c r="AA24" s="129"/>
      <c r="AB24" s="129"/>
      <c r="AC24" s="129"/>
      <c r="AD24" s="129"/>
      <c r="AE24" s="129"/>
      <c r="AF24" s="129"/>
      <c r="AG24" s="129"/>
      <c r="AH24" s="129"/>
      <c r="AK24" s="129"/>
      <c r="AL24" s="129"/>
    </row>
    <row r="25" spans="1:38" s="5" customFormat="1" ht="16.5" customHeight="1" x14ac:dyDescent="0.2">
      <c r="A25" s="255"/>
      <c r="B25" s="256"/>
      <c r="C25" s="256"/>
      <c r="D25" s="256"/>
      <c r="E25" s="256"/>
      <c r="F25" s="256"/>
      <c r="G25" s="256"/>
      <c r="H25" s="256"/>
      <c r="I25" s="256"/>
      <c r="J25" s="256"/>
      <c r="K25" s="256"/>
      <c r="L25" s="256"/>
      <c r="M25" s="256"/>
      <c r="N25" s="256"/>
      <c r="O25" s="256"/>
      <c r="P25" s="256"/>
      <c r="Q25" s="256"/>
      <c r="R25" s="256"/>
      <c r="S25" s="256"/>
      <c r="T25" s="256"/>
      <c r="U25" s="256"/>
      <c r="V25" s="257"/>
      <c r="W25" s="35"/>
      <c r="X25" s="35"/>
      <c r="Y25" s="35"/>
      <c r="Z25" s="128"/>
      <c r="AA25" s="134"/>
      <c r="AB25" s="134"/>
      <c r="AC25" s="134"/>
      <c r="AD25" s="134"/>
      <c r="AE25" s="134"/>
      <c r="AF25" s="134"/>
      <c r="AG25" s="134"/>
      <c r="AH25" s="159"/>
      <c r="AI25" s="159"/>
      <c r="AJ25" s="159"/>
      <c r="AK25" s="159"/>
      <c r="AL25" s="159"/>
    </row>
    <row r="26" spans="1:38" s="1" customFormat="1" ht="12" x14ac:dyDescent="0.2">
      <c r="A26" s="72"/>
      <c r="T26" s="35"/>
      <c r="U26" s="35"/>
      <c r="V26" s="39"/>
      <c r="W26" s="40"/>
      <c r="X26" s="40"/>
      <c r="Y26" s="40"/>
      <c r="Z26" s="136"/>
      <c r="AA26" s="129"/>
      <c r="AB26" s="129"/>
      <c r="AC26" s="129"/>
      <c r="AG26" s="129"/>
    </row>
    <row r="27" spans="1:38" s="5" customFormat="1" ht="21.6" customHeight="1" x14ac:dyDescent="0.2">
      <c r="A27" s="265" t="s">
        <v>84</v>
      </c>
      <c r="B27" s="266"/>
      <c r="C27" s="266"/>
      <c r="D27" s="266"/>
      <c r="E27" s="266"/>
      <c r="F27" s="154"/>
      <c r="G27" s="159"/>
      <c r="H27" s="266" t="s">
        <v>85</v>
      </c>
      <c r="I27" s="266"/>
      <c r="J27" s="266"/>
      <c r="K27" s="266"/>
      <c r="L27" s="266"/>
      <c r="M27" s="154"/>
      <c r="N27" s="266" t="s">
        <v>86</v>
      </c>
      <c r="O27" s="266"/>
      <c r="P27" s="266"/>
      <c r="Q27" s="266"/>
      <c r="R27" s="266"/>
      <c r="S27" s="154"/>
      <c r="T27" s="159"/>
      <c r="U27" s="159"/>
      <c r="V27" s="153"/>
      <c r="W27" s="152"/>
      <c r="X27" s="152"/>
      <c r="Y27" s="152"/>
      <c r="Z27" s="152"/>
      <c r="AA27" s="159"/>
      <c r="AB27" s="159"/>
      <c r="AC27" s="159"/>
      <c r="AD27" s="159"/>
      <c r="AE27" s="134"/>
      <c r="AF27" s="134"/>
      <c r="AG27" s="134"/>
      <c r="AH27" s="159"/>
      <c r="AI27" s="159"/>
      <c r="AJ27" s="159"/>
      <c r="AK27" s="159"/>
      <c r="AL27" s="159"/>
    </row>
    <row r="28" spans="1:38" s="1" customFormat="1" ht="37.5" customHeight="1" x14ac:dyDescent="0.2">
      <c r="A28" s="195" t="s">
        <v>87</v>
      </c>
      <c r="B28" s="103" t="s">
        <v>80</v>
      </c>
      <c r="C28" s="103" t="s">
        <v>81</v>
      </c>
      <c r="D28" s="103" t="s">
        <v>83</v>
      </c>
      <c r="E28" s="103" t="s">
        <v>15</v>
      </c>
      <c r="H28" s="276" t="s">
        <v>87</v>
      </c>
      <c r="I28" s="276"/>
      <c r="J28" s="276" t="s">
        <v>15</v>
      </c>
      <c r="K28" s="276"/>
      <c r="L28" s="276"/>
      <c r="M28" s="35"/>
      <c r="N28" s="281"/>
      <c r="O28" s="283"/>
      <c r="P28" s="281" t="s">
        <v>88</v>
      </c>
      <c r="Q28" s="282"/>
      <c r="R28" s="283"/>
      <c r="U28" s="35"/>
      <c r="V28" s="73"/>
      <c r="W28" s="40"/>
      <c r="X28" s="40"/>
      <c r="Y28" s="40"/>
      <c r="Z28" s="129"/>
      <c r="AD28" s="129"/>
      <c r="AE28" s="129"/>
      <c r="AF28" s="129"/>
      <c r="AG28" s="129"/>
    </row>
    <row r="29" spans="1:38" s="1" customFormat="1" ht="15" customHeight="1" thickBot="1" x14ac:dyDescent="0.25">
      <c r="A29" s="68" t="s">
        <v>15</v>
      </c>
      <c r="B29" s="83">
        <v>34773</v>
      </c>
      <c r="C29" s="83">
        <v>9486</v>
      </c>
      <c r="D29" s="83">
        <v>101836</v>
      </c>
      <c r="E29" s="89">
        <v>146095</v>
      </c>
      <c r="H29" s="277" t="s">
        <v>15</v>
      </c>
      <c r="I29" s="277"/>
      <c r="J29" s="290">
        <v>101536</v>
      </c>
      <c r="K29" s="291"/>
      <c r="L29" s="292"/>
      <c r="M29" s="35"/>
      <c r="N29" s="284" t="s">
        <v>15</v>
      </c>
      <c r="O29" s="285"/>
      <c r="P29" s="287">
        <v>49479</v>
      </c>
      <c r="Q29" s="288"/>
      <c r="R29" s="289"/>
      <c r="U29" s="128"/>
      <c r="V29" s="151"/>
      <c r="W29" s="40"/>
      <c r="X29" s="40"/>
      <c r="Y29" s="40"/>
      <c r="Z29" s="129"/>
      <c r="AA29" s="129"/>
      <c r="AB29" s="129"/>
      <c r="AC29" s="129"/>
      <c r="AD29" s="129"/>
      <c r="AE29" s="129"/>
      <c r="AF29" s="129"/>
      <c r="AG29" s="129"/>
    </row>
    <row r="30" spans="1:38" s="1" customFormat="1" ht="15" customHeight="1" thickTop="1" x14ac:dyDescent="0.2">
      <c r="A30" s="69" t="s">
        <v>50</v>
      </c>
      <c r="B30" s="105">
        <v>38</v>
      </c>
      <c r="C30" s="105">
        <v>91</v>
      </c>
      <c r="D30" s="105">
        <v>9309</v>
      </c>
      <c r="E30" s="105">
        <v>9438</v>
      </c>
      <c r="F30" s="159"/>
      <c r="G30" s="159"/>
      <c r="H30" s="254" t="s">
        <v>50</v>
      </c>
      <c r="I30" s="254"/>
      <c r="J30" s="239">
        <v>20663</v>
      </c>
      <c r="K30" s="240"/>
      <c r="L30" s="241"/>
      <c r="M30" s="35"/>
      <c r="N30" s="258" t="s">
        <v>754</v>
      </c>
      <c r="O30" s="259"/>
      <c r="P30" s="239">
        <v>232</v>
      </c>
      <c r="Q30" s="240"/>
      <c r="R30" s="241"/>
      <c r="U30" s="128"/>
      <c r="V30" s="151"/>
      <c r="W30" s="40"/>
      <c r="X30" s="40"/>
      <c r="Y30" s="136"/>
      <c r="Z30" s="129"/>
      <c r="AA30" s="129"/>
      <c r="AB30" s="129"/>
      <c r="AC30" s="129"/>
      <c r="AD30" s="129"/>
      <c r="AE30" s="129"/>
      <c r="AF30" s="129"/>
      <c r="AG30" s="129"/>
    </row>
    <row r="31" spans="1:38" s="1" customFormat="1" ht="14.45" customHeight="1" x14ac:dyDescent="0.2">
      <c r="A31" s="70" t="s">
        <v>51</v>
      </c>
      <c r="B31" s="106">
        <v>34735</v>
      </c>
      <c r="C31" s="106">
        <v>9395</v>
      </c>
      <c r="D31" s="106">
        <v>92527</v>
      </c>
      <c r="E31" s="106">
        <v>136657</v>
      </c>
      <c r="F31" s="159"/>
      <c r="G31" s="159"/>
      <c r="H31" s="260" t="s">
        <v>51</v>
      </c>
      <c r="I31" s="260"/>
      <c r="J31" s="242">
        <v>80873</v>
      </c>
      <c r="K31" s="243"/>
      <c r="L31" s="244"/>
      <c r="M31" s="35"/>
      <c r="N31" s="35"/>
      <c r="O31" s="35"/>
      <c r="P31" s="35"/>
      <c r="Q31" s="35"/>
      <c r="R31" s="35"/>
      <c r="U31" s="128"/>
      <c r="V31" s="151"/>
      <c r="W31" s="40"/>
      <c r="X31" s="40"/>
      <c r="Y31" s="40"/>
      <c r="AA31" s="129"/>
      <c r="AB31" s="129"/>
      <c r="AC31" s="129"/>
      <c r="AD31" s="129"/>
      <c r="AE31" s="129"/>
      <c r="AF31" s="129"/>
      <c r="AG31" s="129"/>
    </row>
    <row r="32" spans="1:38" s="1" customFormat="1" ht="12" x14ac:dyDescent="0.2">
      <c r="A32" s="72"/>
      <c r="F32" s="159"/>
      <c r="G32" s="159"/>
      <c r="H32" s="159"/>
      <c r="K32" s="159"/>
      <c r="L32" s="35"/>
      <c r="M32" s="35"/>
      <c r="N32" s="35"/>
      <c r="O32" s="35"/>
      <c r="P32" s="35"/>
      <c r="Q32" s="35"/>
      <c r="R32" s="35"/>
      <c r="S32" s="35"/>
      <c r="T32" s="35"/>
      <c r="U32" s="128"/>
      <c r="V32" s="39"/>
      <c r="W32" s="40"/>
      <c r="X32" s="40"/>
      <c r="Y32" s="136"/>
      <c r="Z32" s="136"/>
      <c r="AA32" s="129"/>
      <c r="AB32" s="129"/>
      <c r="AC32" s="129"/>
      <c r="AD32" s="129"/>
      <c r="AE32" s="129"/>
      <c r="AF32" s="129"/>
      <c r="AG32" s="129"/>
    </row>
    <row r="33" spans="1:45" s="5" customFormat="1" ht="16.5" customHeight="1" x14ac:dyDescent="0.2">
      <c r="A33" s="255"/>
      <c r="B33" s="256"/>
      <c r="C33" s="256"/>
      <c r="D33" s="256"/>
      <c r="E33" s="256"/>
      <c r="F33" s="256"/>
      <c r="G33" s="256"/>
      <c r="H33" s="256"/>
      <c r="I33" s="256"/>
      <c r="J33" s="256"/>
      <c r="K33" s="256"/>
      <c r="L33" s="256"/>
      <c r="M33" s="256"/>
      <c r="N33" s="256"/>
      <c r="O33" s="256"/>
      <c r="P33" s="256"/>
      <c r="Q33" s="256"/>
      <c r="R33" s="256"/>
      <c r="S33" s="256"/>
      <c r="T33" s="256"/>
      <c r="U33" s="256"/>
      <c r="V33" s="257"/>
      <c r="W33" s="35"/>
      <c r="X33" s="35"/>
      <c r="Y33" s="35"/>
      <c r="Z33" s="128"/>
      <c r="AA33" s="134"/>
      <c r="AB33" s="134"/>
      <c r="AC33" s="134"/>
      <c r="AD33" s="134"/>
      <c r="AE33" s="134"/>
      <c r="AF33" s="134"/>
      <c r="AG33" s="134"/>
      <c r="AH33" s="159"/>
      <c r="AI33" s="159"/>
      <c r="AJ33" s="159"/>
      <c r="AK33" s="159"/>
      <c r="AL33" s="159"/>
      <c r="AM33" s="159"/>
      <c r="AN33" s="159"/>
      <c r="AO33" s="159"/>
      <c r="AP33" s="159"/>
      <c r="AQ33" s="159"/>
      <c r="AR33" s="159"/>
      <c r="AS33" s="159"/>
    </row>
    <row r="34" spans="1:45" s="1" customFormat="1" ht="12" x14ac:dyDescent="0.2">
      <c r="A34" s="72"/>
      <c r="F34" s="159"/>
      <c r="G34" s="159"/>
      <c r="H34" s="159"/>
      <c r="I34" s="129"/>
      <c r="K34" s="159"/>
      <c r="L34" s="35"/>
      <c r="M34" s="35"/>
      <c r="N34" s="35"/>
      <c r="O34" s="35"/>
      <c r="P34" s="35"/>
      <c r="Q34" s="35"/>
      <c r="R34" s="35"/>
      <c r="S34" s="35"/>
      <c r="T34" s="35"/>
      <c r="U34" s="35"/>
      <c r="V34" s="150"/>
      <c r="W34" s="40"/>
      <c r="X34" s="40"/>
      <c r="Y34" s="40"/>
      <c r="Z34" s="136"/>
      <c r="AA34" s="129"/>
      <c r="AB34" s="129"/>
      <c r="AC34" s="129"/>
      <c r="AD34" s="129"/>
      <c r="AE34" s="129"/>
    </row>
    <row r="35" spans="1:45" s="1" customFormat="1" ht="12" x14ac:dyDescent="0.2">
      <c r="A35" s="72"/>
      <c r="F35" s="159"/>
      <c r="G35" s="159"/>
      <c r="H35" s="159"/>
      <c r="I35" s="121"/>
      <c r="J35" s="121"/>
      <c r="K35" s="119"/>
      <c r="L35" s="123"/>
      <c r="M35" s="123"/>
      <c r="N35" s="123"/>
      <c r="O35" s="123"/>
      <c r="P35" s="123"/>
      <c r="Q35" s="123"/>
      <c r="R35" s="123"/>
      <c r="S35" s="123"/>
      <c r="T35" s="35"/>
      <c r="U35" s="35"/>
      <c r="V35" s="39"/>
      <c r="W35" s="40"/>
      <c r="X35" s="40"/>
      <c r="Y35" s="40"/>
      <c r="Z35" s="136"/>
      <c r="AB35" s="129"/>
      <c r="AC35" s="129"/>
      <c r="AE35" s="129"/>
    </row>
    <row r="36" spans="1:45" s="1" customFormat="1" ht="22.5" customHeight="1" x14ac:dyDescent="0.2">
      <c r="A36" s="247" t="s">
        <v>89</v>
      </c>
      <c r="B36" s="248"/>
      <c r="C36" s="248"/>
      <c r="D36" s="248"/>
      <c r="E36" s="248"/>
      <c r="F36" s="154"/>
      <c r="G36" s="159"/>
      <c r="H36" s="159"/>
      <c r="I36" s="159"/>
      <c r="J36" s="159"/>
      <c r="K36" s="159"/>
      <c r="L36" s="159"/>
      <c r="M36" s="159"/>
      <c r="N36" s="159"/>
      <c r="O36" s="159"/>
      <c r="P36" s="159"/>
      <c r="Q36" s="159"/>
      <c r="R36" s="159"/>
      <c r="S36" s="159"/>
      <c r="T36" s="159"/>
      <c r="U36" s="159"/>
      <c r="V36" s="135"/>
      <c r="W36" s="40"/>
      <c r="X36" s="40"/>
      <c r="Y36" s="40"/>
      <c r="Z36" s="136"/>
      <c r="AB36" s="129"/>
      <c r="AC36" s="129"/>
      <c r="AE36" s="129"/>
    </row>
    <row r="37" spans="1:45" s="1" customFormat="1" ht="38.450000000000003" customHeight="1" x14ac:dyDescent="0.2">
      <c r="A37" s="196" t="s">
        <v>90</v>
      </c>
      <c r="B37" s="103" t="s">
        <v>62</v>
      </c>
      <c r="C37" s="103" t="s">
        <v>68</v>
      </c>
      <c r="D37" s="103" t="s">
        <v>69</v>
      </c>
      <c r="E37" s="103" t="s">
        <v>70</v>
      </c>
      <c r="F37" s="103" t="s">
        <v>71</v>
      </c>
      <c r="G37" s="103" t="s">
        <v>72</v>
      </c>
      <c r="H37" s="103" t="s">
        <v>73</v>
      </c>
      <c r="I37" s="103" t="s">
        <v>74</v>
      </c>
      <c r="J37" s="103" t="s">
        <v>75</v>
      </c>
      <c r="K37" s="103" t="s">
        <v>76</v>
      </c>
      <c r="L37" s="103" t="s">
        <v>77</v>
      </c>
      <c r="M37" s="103" t="s">
        <v>78</v>
      </c>
      <c r="N37" s="103" t="s">
        <v>79</v>
      </c>
      <c r="O37" s="103" t="s">
        <v>15</v>
      </c>
      <c r="P37" s="159"/>
      <c r="Q37" s="159"/>
      <c r="R37" s="159"/>
      <c r="S37" s="159"/>
      <c r="T37" s="159"/>
      <c r="U37" s="159"/>
      <c r="V37" s="135"/>
      <c r="W37" s="159"/>
      <c r="X37" s="159"/>
      <c r="Y37" s="159"/>
      <c r="Z37" s="159"/>
      <c r="AA37" s="159"/>
      <c r="AB37" s="159"/>
      <c r="AC37" s="159"/>
      <c r="AD37" s="40"/>
      <c r="AE37" s="40"/>
      <c r="AI37" s="129"/>
      <c r="AJ37" s="129"/>
      <c r="AL37" s="129"/>
    </row>
    <row r="38" spans="1:45" s="1" customFormat="1" ht="15.75" customHeight="1" thickBot="1" x14ac:dyDescent="0.25">
      <c r="A38" s="149" t="s">
        <v>15</v>
      </c>
      <c r="B38" s="83"/>
      <c r="C38" s="89">
        <f>SUM(C43,C47,C51,C55,C59)</f>
        <v>2531</v>
      </c>
      <c r="D38" s="89">
        <f t="shared" ref="D38:N38" si="0">SUM(D43,D47,D51,D55,D59)</f>
        <v>2920</v>
      </c>
      <c r="E38" s="89">
        <f t="shared" si="0"/>
        <v>3548</v>
      </c>
      <c r="F38" s="89">
        <f t="shared" si="0"/>
        <v>3685</v>
      </c>
      <c r="G38" s="89">
        <f t="shared" si="0"/>
        <v>4789</v>
      </c>
      <c r="H38" s="89">
        <f t="shared" si="0"/>
        <v>11883</v>
      </c>
      <c r="I38" s="89">
        <f t="shared" si="0"/>
        <v>12724</v>
      </c>
      <c r="J38" s="89">
        <f t="shared" si="0"/>
        <v>13086</v>
      </c>
      <c r="K38" s="89">
        <f t="shared" si="0"/>
        <v>20791</v>
      </c>
      <c r="L38" s="89">
        <f t="shared" si="0"/>
        <v>25579</v>
      </c>
      <c r="M38" s="89">
        <f t="shared" si="0"/>
        <v>0</v>
      </c>
      <c r="N38" s="89">
        <f t="shared" si="0"/>
        <v>0</v>
      </c>
      <c r="O38" s="83">
        <f>SUM(C38:N38)</f>
        <v>101536</v>
      </c>
      <c r="P38" s="159"/>
      <c r="Q38" s="159"/>
      <c r="R38" s="159"/>
      <c r="S38" s="159"/>
      <c r="T38" s="159"/>
      <c r="U38" s="134"/>
      <c r="V38" s="140"/>
      <c r="W38" s="134"/>
      <c r="X38" s="134"/>
      <c r="Y38" s="134"/>
      <c r="Z38" s="134"/>
      <c r="AA38" s="134"/>
      <c r="AB38" s="134"/>
      <c r="AC38" s="134"/>
      <c r="AD38" s="136"/>
      <c r="AE38" s="136"/>
      <c r="AF38" s="129"/>
      <c r="AG38" s="129"/>
      <c r="AH38" s="129"/>
      <c r="AI38" s="129"/>
      <c r="AJ38" s="129"/>
      <c r="AL38" s="129"/>
      <c r="AP38" s="129"/>
      <c r="AQ38" s="129"/>
      <c r="AR38" s="129"/>
      <c r="AS38" s="129"/>
    </row>
    <row r="39" spans="1:45" s="1" customFormat="1" ht="15" customHeight="1" thickTop="1" x14ac:dyDescent="0.2">
      <c r="A39" s="148" t="s">
        <v>91</v>
      </c>
      <c r="B39" s="148" t="s">
        <v>15</v>
      </c>
      <c r="C39" s="147">
        <f t="shared" ref="C39:J42" si="1">C43+C47</f>
        <v>1131</v>
      </c>
      <c r="D39" s="147">
        <f t="shared" si="1"/>
        <v>924</v>
      </c>
      <c r="E39" s="147">
        <f t="shared" si="1"/>
        <v>939</v>
      </c>
      <c r="F39" s="147">
        <f t="shared" si="1"/>
        <v>876</v>
      </c>
      <c r="G39" s="147">
        <f t="shared" si="1"/>
        <v>842</v>
      </c>
      <c r="H39" s="147">
        <f t="shared" si="1"/>
        <v>752</v>
      </c>
      <c r="I39" s="147">
        <f t="shared" si="1"/>
        <v>716</v>
      </c>
      <c r="J39" s="147">
        <f t="shared" si="1"/>
        <v>1110</v>
      </c>
      <c r="K39" s="147">
        <f t="shared" ref="K39:L39" si="2">K43+K47</f>
        <v>1565</v>
      </c>
      <c r="L39" s="147">
        <f t="shared" si="2"/>
        <v>1384</v>
      </c>
      <c r="M39" s="147">
        <v>0</v>
      </c>
      <c r="N39" s="147">
        <v>0</v>
      </c>
      <c r="O39" s="147">
        <f>SUM(O40:O42)</f>
        <v>10239</v>
      </c>
      <c r="P39" s="194"/>
      <c r="Q39" s="194"/>
      <c r="R39" s="159"/>
      <c r="S39" s="159"/>
      <c r="T39" s="159"/>
      <c r="U39" s="134"/>
      <c r="V39" s="135"/>
      <c r="W39" s="159"/>
      <c r="X39" s="159"/>
      <c r="Y39" s="159"/>
      <c r="Z39" s="159"/>
      <c r="AA39" s="134"/>
      <c r="AB39" s="134"/>
      <c r="AC39" s="134"/>
      <c r="AD39" s="136"/>
      <c r="AE39" s="136"/>
      <c r="AF39" s="129"/>
      <c r="AG39" s="129"/>
      <c r="AH39" s="129"/>
      <c r="AI39" s="129"/>
      <c r="AS39" s="129"/>
    </row>
    <row r="40" spans="1:45" s="1" customFormat="1" ht="15" customHeight="1" x14ac:dyDescent="0.2">
      <c r="A40" s="106"/>
      <c r="B40" s="106" t="s">
        <v>80</v>
      </c>
      <c r="C40" s="105">
        <f t="shared" si="1"/>
        <v>329</v>
      </c>
      <c r="D40" s="105">
        <f t="shared" si="1"/>
        <v>289</v>
      </c>
      <c r="E40" s="105">
        <f t="shared" si="1"/>
        <v>280</v>
      </c>
      <c r="F40" s="105">
        <f t="shared" si="1"/>
        <v>203</v>
      </c>
      <c r="G40" s="105">
        <f t="shared" si="1"/>
        <v>210</v>
      </c>
      <c r="H40" s="105">
        <f t="shared" si="1"/>
        <v>128</v>
      </c>
      <c r="I40" s="105">
        <f t="shared" si="1"/>
        <v>71</v>
      </c>
      <c r="J40" s="105">
        <f t="shared" si="1"/>
        <v>73</v>
      </c>
      <c r="K40" s="185">
        <f t="shared" ref="K40:L40" si="3">K44+K48</f>
        <v>77</v>
      </c>
      <c r="L40" s="185">
        <f t="shared" si="3"/>
        <v>73</v>
      </c>
      <c r="M40" s="105">
        <v>0</v>
      </c>
      <c r="N40" s="105">
        <v>0</v>
      </c>
      <c r="O40" s="105">
        <f>O44+O48</f>
        <v>1733</v>
      </c>
      <c r="P40" s="159"/>
      <c r="Q40" s="159"/>
      <c r="R40" s="159"/>
      <c r="S40" s="159"/>
      <c r="T40" s="159"/>
      <c r="U40" s="134"/>
      <c r="V40" s="135"/>
      <c r="W40" s="159"/>
      <c r="X40" s="159"/>
      <c r="Y40" s="159"/>
      <c r="Z40" s="159"/>
      <c r="AA40" s="134"/>
      <c r="AB40" s="134"/>
      <c r="AC40" s="134"/>
      <c r="AD40" s="136"/>
      <c r="AE40" s="136"/>
      <c r="AF40" s="129"/>
      <c r="AG40" s="129"/>
      <c r="AH40" s="129"/>
      <c r="AI40" s="129"/>
      <c r="AS40" s="129"/>
    </row>
    <row r="41" spans="1:45" s="1" customFormat="1" ht="15" customHeight="1" x14ac:dyDescent="0.2">
      <c r="A41" s="106"/>
      <c r="B41" s="106" t="s">
        <v>81</v>
      </c>
      <c r="C41" s="105">
        <f t="shared" si="1"/>
        <v>397</v>
      </c>
      <c r="D41" s="105">
        <f t="shared" si="1"/>
        <v>324</v>
      </c>
      <c r="E41" s="105">
        <f t="shared" si="1"/>
        <v>331</v>
      </c>
      <c r="F41" s="105">
        <f t="shared" si="1"/>
        <v>302</v>
      </c>
      <c r="G41" s="105">
        <f t="shared" si="1"/>
        <v>229</v>
      </c>
      <c r="H41" s="105">
        <f t="shared" si="1"/>
        <v>115</v>
      </c>
      <c r="I41" s="105">
        <f t="shared" si="1"/>
        <v>60</v>
      </c>
      <c r="J41" s="105">
        <f t="shared" si="1"/>
        <v>94</v>
      </c>
      <c r="K41" s="185">
        <f t="shared" ref="K41:L41" si="4">K45+K49</f>
        <v>83</v>
      </c>
      <c r="L41" s="185">
        <f t="shared" si="4"/>
        <v>92</v>
      </c>
      <c r="M41" s="105">
        <v>0</v>
      </c>
      <c r="N41" s="105">
        <v>0</v>
      </c>
      <c r="O41" s="105">
        <f>O45+O49</f>
        <v>2027</v>
      </c>
      <c r="P41" s="159"/>
      <c r="Q41" s="159"/>
      <c r="R41" s="159"/>
      <c r="S41" s="159"/>
      <c r="T41" s="159"/>
      <c r="U41" s="134"/>
      <c r="V41" s="135"/>
      <c r="W41" s="159"/>
      <c r="X41" s="159"/>
      <c r="Y41" s="159"/>
      <c r="Z41" s="159"/>
      <c r="AA41" s="159"/>
      <c r="AB41" s="134"/>
      <c r="AC41" s="159"/>
      <c r="AD41" s="136"/>
      <c r="AE41" s="40"/>
      <c r="AH41" s="129"/>
      <c r="AS41" s="129"/>
    </row>
    <row r="42" spans="1:45" s="1" customFormat="1" ht="15" customHeight="1" x14ac:dyDescent="0.2">
      <c r="A42" s="106"/>
      <c r="B42" s="106" t="s">
        <v>83</v>
      </c>
      <c r="C42" s="105">
        <f t="shared" si="1"/>
        <v>405</v>
      </c>
      <c r="D42" s="105">
        <f t="shared" si="1"/>
        <v>311</v>
      </c>
      <c r="E42" s="105">
        <f t="shared" si="1"/>
        <v>328</v>
      </c>
      <c r="F42" s="105">
        <f t="shared" si="1"/>
        <v>371</v>
      </c>
      <c r="G42" s="105">
        <f t="shared" si="1"/>
        <v>403</v>
      </c>
      <c r="H42" s="105">
        <f t="shared" si="1"/>
        <v>509</v>
      </c>
      <c r="I42" s="105">
        <f t="shared" si="1"/>
        <v>585</v>
      </c>
      <c r="J42" s="105">
        <f t="shared" si="1"/>
        <v>943</v>
      </c>
      <c r="K42" s="185">
        <f t="shared" ref="K42:L42" si="5">K46+K50</f>
        <v>1405</v>
      </c>
      <c r="L42" s="185">
        <f t="shared" si="5"/>
        <v>1219</v>
      </c>
      <c r="M42" s="105">
        <v>0</v>
      </c>
      <c r="N42" s="105">
        <v>0</v>
      </c>
      <c r="O42" s="105">
        <f>O46+O50</f>
        <v>6479</v>
      </c>
      <c r="P42" s="159"/>
      <c r="Q42" s="159"/>
      <c r="R42" s="159"/>
      <c r="S42" s="159"/>
      <c r="T42" s="159"/>
      <c r="U42" s="134"/>
      <c r="V42" s="135"/>
      <c r="W42" s="159"/>
      <c r="X42" s="159"/>
      <c r="Y42" s="159"/>
      <c r="Z42" s="159"/>
      <c r="AA42" s="159"/>
      <c r="AB42" s="134"/>
      <c r="AC42" s="159"/>
      <c r="AD42" s="40"/>
      <c r="AE42" s="40"/>
      <c r="AS42" s="129"/>
    </row>
    <row r="43" spans="1:45" s="1" customFormat="1" ht="14.45" customHeight="1" x14ac:dyDescent="0.2">
      <c r="A43" s="143" t="s">
        <v>92</v>
      </c>
      <c r="B43" s="139" t="s">
        <v>15</v>
      </c>
      <c r="C43" s="138">
        <v>218</v>
      </c>
      <c r="D43" s="138">
        <v>181</v>
      </c>
      <c r="E43" s="145">
        <v>219</v>
      </c>
      <c r="F43" s="145">
        <v>225</v>
      </c>
      <c r="G43" s="145">
        <v>285</v>
      </c>
      <c r="H43" s="145">
        <v>238</v>
      </c>
      <c r="I43" s="145">
        <v>188</v>
      </c>
      <c r="J43" s="145">
        <v>422</v>
      </c>
      <c r="K43" s="145">
        <v>513</v>
      </c>
      <c r="L43" s="145">
        <v>452</v>
      </c>
      <c r="M43" s="146">
        <v>0</v>
      </c>
      <c r="N43" s="146">
        <v>0</v>
      </c>
      <c r="O43" s="145">
        <v>2941</v>
      </c>
      <c r="P43" s="194"/>
      <c r="Q43" s="159"/>
      <c r="R43" s="159"/>
      <c r="S43" s="159"/>
      <c r="T43" s="159"/>
      <c r="U43" s="159"/>
      <c r="V43" s="135"/>
      <c r="W43" s="159"/>
      <c r="X43" s="159"/>
      <c r="Y43" s="159"/>
      <c r="Z43" s="159"/>
      <c r="AA43" s="159"/>
      <c r="AB43" s="134"/>
      <c r="AC43" s="159"/>
      <c r="AD43" s="40"/>
      <c r="AE43" s="40"/>
      <c r="AQ43" s="129"/>
      <c r="AR43" s="129"/>
      <c r="AS43" s="129"/>
    </row>
    <row r="44" spans="1:45" s="1" customFormat="1" ht="14.45" customHeight="1" x14ac:dyDescent="0.2">
      <c r="A44" s="101"/>
      <c r="B44" s="106" t="s">
        <v>80</v>
      </c>
      <c r="C44" s="186">
        <v>72</v>
      </c>
      <c r="D44" s="186">
        <v>47</v>
      </c>
      <c r="E44" s="66">
        <v>48</v>
      </c>
      <c r="F44" s="66">
        <v>43</v>
      </c>
      <c r="G44" s="66">
        <v>56</v>
      </c>
      <c r="H44" s="66">
        <v>25</v>
      </c>
      <c r="I44" s="66">
        <v>12</v>
      </c>
      <c r="J44" s="66">
        <v>13</v>
      </c>
      <c r="K44" s="66">
        <v>15</v>
      </c>
      <c r="L44" s="66">
        <v>13</v>
      </c>
      <c r="M44" s="144">
        <v>0</v>
      </c>
      <c r="N44" s="144">
        <v>0</v>
      </c>
      <c r="O44" s="66">
        <v>344</v>
      </c>
      <c r="P44" s="194"/>
      <c r="Q44" s="159"/>
      <c r="R44" s="159"/>
      <c r="S44" s="159"/>
      <c r="T44" s="159"/>
      <c r="U44" s="159"/>
      <c r="V44" s="135"/>
      <c r="W44" s="159"/>
      <c r="X44" s="159"/>
      <c r="Y44" s="159"/>
      <c r="Z44" s="159"/>
      <c r="AA44" s="159"/>
      <c r="AB44" s="134"/>
      <c r="AC44" s="159"/>
      <c r="AD44" s="40"/>
      <c r="AE44" s="40"/>
      <c r="AH44" s="129"/>
      <c r="AI44" s="129"/>
      <c r="AQ44" s="129"/>
      <c r="AR44" s="129"/>
      <c r="AS44" s="129"/>
    </row>
    <row r="45" spans="1:45" s="1" customFormat="1" ht="14.45" customHeight="1" x14ac:dyDescent="0.2">
      <c r="A45" s="101"/>
      <c r="B45" s="106" t="s">
        <v>81</v>
      </c>
      <c r="C45" s="186">
        <v>85</v>
      </c>
      <c r="D45" s="186">
        <v>66</v>
      </c>
      <c r="E45" s="66">
        <v>77</v>
      </c>
      <c r="F45" s="66">
        <v>77</v>
      </c>
      <c r="G45" s="66">
        <v>70</v>
      </c>
      <c r="H45" s="66">
        <v>32</v>
      </c>
      <c r="I45" s="66">
        <v>9</v>
      </c>
      <c r="J45" s="66">
        <v>8</v>
      </c>
      <c r="K45" s="66">
        <v>18</v>
      </c>
      <c r="L45" s="66">
        <v>14</v>
      </c>
      <c r="M45" s="144">
        <v>0</v>
      </c>
      <c r="N45" s="144">
        <v>0</v>
      </c>
      <c r="O45" s="66">
        <v>456</v>
      </c>
      <c r="P45" s="159"/>
      <c r="Q45" s="159"/>
      <c r="R45" s="159"/>
      <c r="S45" s="159"/>
      <c r="T45" s="159"/>
      <c r="U45" s="159"/>
      <c r="V45" s="135"/>
      <c r="W45" s="159"/>
      <c r="X45" s="159"/>
      <c r="Y45" s="159"/>
      <c r="Z45" s="159"/>
      <c r="AA45" s="159"/>
      <c r="AB45" s="134"/>
      <c r="AC45" s="159"/>
      <c r="AD45" s="136"/>
      <c r="AE45" s="40"/>
      <c r="AH45" s="129"/>
      <c r="AI45" s="129"/>
      <c r="AQ45" s="129"/>
      <c r="AR45" s="129"/>
      <c r="AS45" s="129"/>
    </row>
    <row r="46" spans="1:45" s="1" customFormat="1" ht="14.45" customHeight="1" x14ac:dyDescent="0.2">
      <c r="A46" s="101"/>
      <c r="B46" s="106" t="s">
        <v>83</v>
      </c>
      <c r="C46" s="186">
        <v>61</v>
      </c>
      <c r="D46" s="186">
        <v>68</v>
      </c>
      <c r="E46" s="66">
        <v>94</v>
      </c>
      <c r="F46" s="66">
        <v>105</v>
      </c>
      <c r="G46" s="66">
        <v>159</v>
      </c>
      <c r="H46" s="66">
        <v>181</v>
      </c>
      <c r="I46" s="66">
        <v>167</v>
      </c>
      <c r="J46" s="66">
        <v>401</v>
      </c>
      <c r="K46" s="66">
        <v>480</v>
      </c>
      <c r="L46" s="66">
        <v>425</v>
      </c>
      <c r="M46" s="144">
        <v>0</v>
      </c>
      <c r="N46" s="144">
        <v>0</v>
      </c>
      <c r="O46" s="66">
        <v>2141</v>
      </c>
      <c r="P46" s="159"/>
      <c r="Q46" s="159"/>
      <c r="R46" s="159"/>
      <c r="S46" s="159"/>
      <c r="T46" s="159"/>
      <c r="U46" s="159"/>
      <c r="V46" s="135"/>
      <c r="W46" s="159"/>
      <c r="X46" s="159"/>
      <c r="Y46" s="159"/>
      <c r="Z46" s="159"/>
      <c r="AA46" s="159"/>
      <c r="AB46" s="134"/>
      <c r="AC46" s="159"/>
      <c r="AD46" s="136"/>
      <c r="AE46" s="40"/>
      <c r="AH46" s="129"/>
      <c r="AI46" s="129"/>
      <c r="AQ46" s="129"/>
      <c r="AR46" s="129"/>
      <c r="AS46" s="129"/>
    </row>
    <row r="47" spans="1:45" s="1" customFormat="1" ht="14.45" customHeight="1" x14ac:dyDescent="0.2">
      <c r="A47" s="143" t="s">
        <v>93</v>
      </c>
      <c r="B47" s="139" t="s">
        <v>15</v>
      </c>
      <c r="C47" s="138">
        <v>913</v>
      </c>
      <c r="D47" s="138">
        <v>743</v>
      </c>
      <c r="E47" s="137">
        <v>720</v>
      </c>
      <c r="F47" s="137">
        <v>651</v>
      </c>
      <c r="G47" s="137">
        <v>557</v>
      </c>
      <c r="H47" s="137">
        <v>514</v>
      </c>
      <c r="I47" s="137">
        <v>528</v>
      </c>
      <c r="J47" s="137">
        <v>688</v>
      </c>
      <c r="K47" s="137">
        <v>1052</v>
      </c>
      <c r="L47" s="137">
        <v>932</v>
      </c>
      <c r="M47" s="142">
        <v>0</v>
      </c>
      <c r="N47" s="142">
        <v>0</v>
      </c>
      <c r="O47" s="137">
        <v>7298</v>
      </c>
      <c r="P47" s="159"/>
      <c r="Q47" s="159"/>
      <c r="R47" s="159"/>
      <c r="S47" s="159"/>
      <c r="T47" s="159"/>
      <c r="U47" s="159"/>
      <c r="V47" s="135"/>
      <c r="W47" s="159"/>
      <c r="X47" s="159"/>
      <c r="Y47" s="159"/>
      <c r="Z47" s="159"/>
      <c r="AA47" s="159"/>
      <c r="AB47" s="159"/>
      <c r="AC47" s="159"/>
      <c r="AD47" s="136"/>
      <c r="AE47" s="40"/>
      <c r="AH47" s="129"/>
      <c r="AI47" s="129"/>
      <c r="AP47" s="129"/>
      <c r="AQ47" s="129"/>
      <c r="AR47" s="129"/>
      <c r="AS47" s="129"/>
    </row>
    <row r="48" spans="1:45" s="1" customFormat="1" ht="14.45" customHeight="1" x14ac:dyDescent="0.2">
      <c r="A48" s="101"/>
      <c r="B48" s="106" t="s">
        <v>80</v>
      </c>
      <c r="C48" s="186">
        <v>257</v>
      </c>
      <c r="D48" s="186">
        <v>242</v>
      </c>
      <c r="E48" s="98">
        <v>232</v>
      </c>
      <c r="F48" s="98">
        <v>160</v>
      </c>
      <c r="G48" s="98">
        <v>154</v>
      </c>
      <c r="H48" s="98">
        <v>103</v>
      </c>
      <c r="I48" s="98">
        <v>59</v>
      </c>
      <c r="J48" s="98">
        <v>60</v>
      </c>
      <c r="K48" s="98">
        <v>62</v>
      </c>
      <c r="L48" s="98">
        <v>60</v>
      </c>
      <c r="M48" s="141">
        <v>0</v>
      </c>
      <c r="N48" s="141">
        <v>0</v>
      </c>
      <c r="O48" s="98">
        <v>1389</v>
      </c>
      <c r="P48" s="159"/>
      <c r="Q48" s="159"/>
      <c r="R48" s="159"/>
      <c r="S48" s="159"/>
      <c r="T48" s="159"/>
      <c r="U48" s="159"/>
      <c r="V48" s="135"/>
      <c r="W48" s="159"/>
      <c r="X48" s="159"/>
      <c r="Y48" s="159"/>
      <c r="Z48" s="159"/>
      <c r="AA48" s="159"/>
      <c r="AB48" s="134"/>
      <c r="AC48" s="134"/>
      <c r="AD48" s="136"/>
      <c r="AE48" s="136"/>
      <c r="AF48" s="129"/>
      <c r="AG48" s="129"/>
      <c r="AH48" s="129"/>
      <c r="AI48" s="129"/>
      <c r="AP48" s="129"/>
      <c r="AQ48" s="129"/>
      <c r="AR48" s="129"/>
      <c r="AS48" s="129"/>
    </row>
    <row r="49" spans="1:45" s="1" customFormat="1" ht="14.45" customHeight="1" x14ac:dyDescent="0.2">
      <c r="A49" s="101"/>
      <c r="B49" s="106" t="s">
        <v>81</v>
      </c>
      <c r="C49" s="186">
        <v>312</v>
      </c>
      <c r="D49" s="186">
        <v>258</v>
      </c>
      <c r="E49" s="98">
        <v>254</v>
      </c>
      <c r="F49" s="98">
        <v>225</v>
      </c>
      <c r="G49" s="98">
        <v>159</v>
      </c>
      <c r="H49" s="98">
        <v>83</v>
      </c>
      <c r="I49" s="98">
        <v>51</v>
      </c>
      <c r="J49" s="98">
        <v>86</v>
      </c>
      <c r="K49" s="98">
        <v>65</v>
      </c>
      <c r="L49" s="98">
        <v>78</v>
      </c>
      <c r="M49" s="141">
        <v>0</v>
      </c>
      <c r="N49" s="141">
        <v>0</v>
      </c>
      <c r="O49" s="98">
        <v>1571</v>
      </c>
      <c r="P49" s="159"/>
      <c r="Q49" s="159"/>
      <c r="R49" s="159"/>
      <c r="S49" s="159"/>
      <c r="T49" s="159"/>
      <c r="U49" s="159"/>
      <c r="V49" s="135"/>
      <c r="W49" s="134"/>
      <c r="X49" s="134"/>
      <c r="Y49" s="134"/>
      <c r="Z49" s="134"/>
      <c r="AA49" s="134"/>
      <c r="AB49" s="134"/>
      <c r="AC49" s="134"/>
      <c r="AD49" s="136"/>
      <c r="AE49" s="136"/>
      <c r="AF49" s="129"/>
      <c r="AG49" s="129"/>
      <c r="AH49" s="129"/>
      <c r="AI49" s="129"/>
      <c r="AL49" s="129"/>
      <c r="AM49" s="129"/>
      <c r="AN49" s="129"/>
      <c r="AO49" s="129"/>
      <c r="AP49" s="129"/>
      <c r="AQ49" s="129"/>
      <c r="AR49" s="129"/>
      <c r="AS49" s="129"/>
    </row>
    <row r="50" spans="1:45" s="1" customFormat="1" ht="14.45" customHeight="1" x14ac:dyDescent="0.2">
      <c r="A50" s="101"/>
      <c r="B50" s="106" t="s">
        <v>83</v>
      </c>
      <c r="C50" s="186">
        <v>344</v>
      </c>
      <c r="D50" s="186">
        <v>243</v>
      </c>
      <c r="E50" s="98">
        <v>234</v>
      </c>
      <c r="F50" s="98">
        <v>266</v>
      </c>
      <c r="G50" s="98">
        <v>244</v>
      </c>
      <c r="H50" s="98">
        <v>328</v>
      </c>
      <c r="I50" s="98">
        <v>418</v>
      </c>
      <c r="J50" s="98">
        <v>542</v>
      </c>
      <c r="K50" s="98">
        <v>925</v>
      </c>
      <c r="L50" s="98">
        <v>794</v>
      </c>
      <c r="M50" s="141">
        <v>0</v>
      </c>
      <c r="N50" s="141">
        <v>0</v>
      </c>
      <c r="O50" s="98">
        <v>4338</v>
      </c>
      <c r="P50" s="159"/>
      <c r="Q50" s="159"/>
      <c r="R50" s="159"/>
      <c r="S50" s="159"/>
      <c r="T50" s="159"/>
      <c r="U50" s="159"/>
      <c r="V50" s="135"/>
      <c r="W50" s="159"/>
      <c r="X50" s="159"/>
      <c r="Y50" s="159"/>
      <c r="Z50" s="159"/>
      <c r="AA50" s="159"/>
      <c r="AB50" s="159"/>
      <c r="AC50" s="159"/>
      <c r="AD50" s="136"/>
      <c r="AE50" s="40"/>
      <c r="AH50" s="129"/>
      <c r="AI50" s="129"/>
      <c r="AP50" s="129"/>
      <c r="AQ50" s="129"/>
      <c r="AR50" s="129"/>
      <c r="AS50" s="129"/>
    </row>
    <row r="51" spans="1:45" s="1" customFormat="1" ht="14.45" customHeight="1" x14ac:dyDescent="0.2">
      <c r="A51" s="139" t="s">
        <v>94</v>
      </c>
      <c r="B51" s="139" t="s">
        <v>15</v>
      </c>
      <c r="C51" s="138">
        <v>605</v>
      </c>
      <c r="D51" s="138">
        <v>1065</v>
      </c>
      <c r="E51" s="137">
        <v>1399</v>
      </c>
      <c r="F51" s="137">
        <v>1513</v>
      </c>
      <c r="G51" s="137">
        <v>2198</v>
      </c>
      <c r="H51" s="137">
        <v>7183</v>
      </c>
      <c r="I51" s="137">
        <v>9102</v>
      </c>
      <c r="J51" s="137">
        <v>9588</v>
      </c>
      <c r="K51" s="137">
        <v>15811</v>
      </c>
      <c r="L51" s="137">
        <v>16039</v>
      </c>
      <c r="M51" s="137">
        <v>0</v>
      </c>
      <c r="N51" s="137">
        <v>0</v>
      </c>
      <c r="O51" s="137">
        <v>64503</v>
      </c>
      <c r="P51" s="159"/>
      <c r="Q51" s="159"/>
      <c r="R51" s="159"/>
      <c r="S51" s="159"/>
      <c r="T51" s="159"/>
      <c r="U51" s="159"/>
      <c r="V51" s="135"/>
      <c r="W51" s="159"/>
      <c r="X51" s="159"/>
      <c r="Y51" s="159"/>
      <c r="Z51" s="159"/>
      <c r="AA51" s="159"/>
      <c r="AB51" s="159"/>
      <c r="AC51" s="159"/>
      <c r="AD51" s="136"/>
      <c r="AE51" s="136"/>
      <c r="AF51" s="129"/>
      <c r="AG51" s="129"/>
      <c r="AH51" s="129"/>
      <c r="AI51" s="129"/>
      <c r="AP51" s="129"/>
      <c r="AQ51" s="129"/>
      <c r="AR51" s="129"/>
      <c r="AS51" s="129"/>
    </row>
    <row r="52" spans="1:45" s="1" customFormat="1" ht="14.45" customHeight="1" x14ac:dyDescent="0.2">
      <c r="A52" s="106"/>
      <c r="B52" s="106" t="s">
        <v>80</v>
      </c>
      <c r="C52" s="186">
        <v>225</v>
      </c>
      <c r="D52" s="186">
        <v>440</v>
      </c>
      <c r="E52" s="98">
        <v>528</v>
      </c>
      <c r="F52" s="98">
        <v>530</v>
      </c>
      <c r="G52" s="98">
        <v>336</v>
      </c>
      <c r="H52" s="98">
        <v>407</v>
      </c>
      <c r="I52" s="98">
        <v>265</v>
      </c>
      <c r="J52" s="98">
        <v>125</v>
      </c>
      <c r="K52" s="98">
        <v>109</v>
      </c>
      <c r="L52" s="98">
        <v>168</v>
      </c>
      <c r="M52" s="98">
        <v>0</v>
      </c>
      <c r="N52" s="98">
        <v>0</v>
      </c>
      <c r="O52" s="98">
        <v>3133</v>
      </c>
      <c r="P52" s="159"/>
      <c r="Q52" s="159"/>
      <c r="R52" s="159"/>
      <c r="S52" s="159"/>
      <c r="T52" s="159"/>
      <c r="U52" s="159"/>
      <c r="V52" s="135"/>
      <c r="W52" s="159"/>
      <c r="X52" s="159"/>
      <c r="Y52" s="159"/>
      <c r="Z52" s="134"/>
      <c r="AA52" s="134"/>
      <c r="AB52" s="134"/>
      <c r="AC52" s="134"/>
      <c r="AD52" s="136"/>
      <c r="AE52" s="136"/>
      <c r="AF52" s="129"/>
      <c r="AG52" s="129"/>
      <c r="AH52" s="129"/>
      <c r="AI52" s="129"/>
      <c r="AO52" s="129"/>
      <c r="AP52" s="129"/>
      <c r="AQ52" s="129"/>
      <c r="AR52" s="129"/>
      <c r="AS52" s="129"/>
    </row>
    <row r="53" spans="1:45" s="1" customFormat="1" ht="14.45" customHeight="1" x14ac:dyDescent="0.2">
      <c r="A53" s="106"/>
      <c r="B53" s="106" t="s">
        <v>81</v>
      </c>
      <c r="C53" s="186">
        <v>142</v>
      </c>
      <c r="D53" s="186">
        <v>301</v>
      </c>
      <c r="E53" s="98">
        <v>385</v>
      </c>
      <c r="F53" s="98">
        <v>437</v>
      </c>
      <c r="G53" s="98">
        <v>205</v>
      </c>
      <c r="H53" s="98">
        <v>275</v>
      </c>
      <c r="I53" s="98">
        <v>214</v>
      </c>
      <c r="J53" s="98">
        <v>135</v>
      </c>
      <c r="K53" s="98">
        <v>171</v>
      </c>
      <c r="L53" s="98">
        <v>367</v>
      </c>
      <c r="M53" s="98">
        <v>0</v>
      </c>
      <c r="N53" s="98">
        <v>0</v>
      </c>
      <c r="O53" s="98">
        <v>2632</v>
      </c>
      <c r="P53" s="159"/>
      <c r="Q53" s="159"/>
      <c r="R53" s="159"/>
      <c r="S53" s="159"/>
      <c r="T53" s="159"/>
      <c r="U53" s="159"/>
      <c r="V53" s="135"/>
      <c r="W53" s="159"/>
      <c r="X53" s="159"/>
      <c r="Y53" s="159"/>
      <c r="Z53" s="159"/>
      <c r="AA53" s="134"/>
      <c r="AB53" s="134"/>
      <c r="AC53" s="159"/>
      <c r="AD53" s="136"/>
      <c r="AE53" s="40"/>
      <c r="AF53" s="129"/>
      <c r="AG53" s="129"/>
      <c r="AH53" s="129"/>
      <c r="AI53" s="129"/>
      <c r="AP53" s="129"/>
      <c r="AQ53" s="129"/>
      <c r="AR53" s="129"/>
      <c r="AS53" s="129"/>
    </row>
    <row r="54" spans="1:45" s="1" customFormat="1" ht="14.45" customHeight="1" x14ac:dyDescent="0.2">
      <c r="A54" s="106"/>
      <c r="B54" s="106" t="s">
        <v>83</v>
      </c>
      <c r="C54" s="186">
        <v>238</v>
      </c>
      <c r="D54" s="186">
        <v>324</v>
      </c>
      <c r="E54" s="98">
        <v>486</v>
      </c>
      <c r="F54" s="98">
        <v>546</v>
      </c>
      <c r="G54" s="98">
        <v>1657</v>
      </c>
      <c r="H54" s="98">
        <v>6501</v>
      </c>
      <c r="I54" s="98">
        <v>8623</v>
      </c>
      <c r="J54" s="98">
        <v>9328</v>
      </c>
      <c r="K54" s="98">
        <v>15531</v>
      </c>
      <c r="L54" s="98">
        <v>15504</v>
      </c>
      <c r="M54" s="98">
        <v>0</v>
      </c>
      <c r="N54" s="98">
        <v>0</v>
      </c>
      <c r="O54" s="98">
        <v>58738</v>
      </c>
      <c r="P54" s="159"/>
      <c r="Q54" s="159"/>
      <c r="R54" s="159"/>
      <c r="S54" s="159"/>
      <c r="T54" s="159"/>
      <c r="U54" s="159"/>
      <c r="V54" s="135"/>
      <c r="W54" s="159"/>
      <c r="X54" s="159"/>
      <c r="Y54" s="159"/>
      <c r="Z54" s="159"/>
      <c r="AA54" s="159"/>
      <c r="AB54" s="134"/>
      <c r="AC54" s="159"/>
      <c r="AD54" s="136"/>
      <c r="AE54" s="40"/>
      <c r="AG54" s="129"/>
      <c r="AH54" s="129"/>
      <c r="AI54" s="129"/>
      <c r="AP54" s="129"/>
      <c r="AQ54" s="129"/>
      <c r="AR54" s="129"/>
      <c r="AS54" s="129"/>
    </row>
    <row r="55" spans="1:45" s="1" customFormat="1" ht="14.45" customHeight="1" x14ac:dyDescent="0.2">
      <c r="A55" s="139" t="s">
        <v>95</v>
      </c>
      <c r="B55" s="139" t="s">
        <v>15</v>
      </c>
      <c r="C55" s="138">
        <v>405</v>
      </c>
      <c r="D55" s="138">
        <v>687</v>
      </c>
      <c r="E55" s="137">
        <v>788</v>
      </c>
      <c r="F55" s="137">
        <v>845</v>
      </c>
      <c r="G55" s="137">
        <v>979</v>
      </c>
      <c r="H55" s="137">
        <v>1879</v>
      </c>
      <c r="I55" s="137">
        <v>1023</v>
      </c>
      <c r="J55" s="137">
        <v>655</v>
      </c>
      <c r="K55" s="137">
        <v>874</v>
      </c>
      <c r="L55" s="137">
        <v>900</v>
      </c>
      <c r="M55" s="137">
        <v>0</v>
      </c>
      <c r="N55" s="137">
        <v>0</v>
      </c>
      <c r="O55" s="137">
        <v>9035</v>
      </c>
      <c r="P55" s="159"/>
      <c r="Q55" s="159"/>
      <c r="R55" s="159"/>
      <c r="S55" s="159"/>
      <c r="T55" s="159"/>
      <c r="U55" s="159"/>
      <c r="V55" s="135"/>
      <c r="W55" s="159"/>
      <c r="X55" s="159"/>
      <c r="Y55" s="159"/>
      <c r="Z55" s="159"/>
      <c r="AA55" s="159"/>
      <c r="AB55" s="134"/>
      <c r="AC55" s="159"/>
      <c r="AD55" s="40"/>
      <c r="AE55" s="40"/>
      <c r="AH55" s="129"/>
      <c r="AI55" s="129"/>
      <c r="AP55" s="129"/>
      <c r="AQ55" s="129"/>
      <c r="AR55" s="129"/>
      <c r="AS55" s="129"/>
    </row>
    <row r="56" spans="1:45" s="1" customFormat="1" ht="14.45" customHeight="1" x14ac:dyDescent="0.2">
      <c r="A56" s="106"/>
      <c r="B56" s="106" t="s">
        <v>80</v>
      </c>
      <c r="C56" s="186">
        <v>228</v>
      </c>
      <c r="D56" s="186">
        <v>335</v>
      </c>
      <c r="E56" s="98">
        <v>435</v>
      </c>
      <c r="F56" s="98">
        <v>424</v>
      </c>
      <c r="G56" s="98">
        <v>463</v>
      </c>
      <c r="H56" s="98">
        <v>727</v>
      </c>
      <c r="I56" s="98">
        <v>422</v>
      </c>
      <c r="J56" s="98">
        <v>249</v>
      </c>
      <c r="K56" s="98">
        <v>241</v>
      </c>
      <c r="L56" s="98">
        <v>195</v>
      </c>
      <c r="M56" s="98">
        <v>0</v>
      </c>
      <c r="N56" s="98">
        <v>0</v>
      </c>
      <c r="O56" s="98">
        <v>3719</v>
      </c>
      <c r="P56" s="159"/>
      <c r="Q56" s="159"/>
      <c r="R56" s="159"/>
      <c r="S56" s="159"/>
      <c r="T56" s="159"/>
      <c r="U56" s="159"/>
      <c r="V56" s="135"/>
      <c r="W56" s="159"/>
      <c r="X56" s="159"/>
      <c r="Y56" s="159"/>
      <c r="Z56" s="159"/>
      <c r="AA56" s="159"/>
      <c r="AB56" s="134"/>
      <c r="AC56" s="159"/>
      <c r="AD56" s="136"/>
      <c r="AE56" s="40"/>
      <c r="AF56" s="129"/>
      <c r="AH56" s="129"/>
      <c r="AP56" s="129"/>
      <c r="AQ56" s="129"/>
      <c r="AR56" s="129"/>
      <c r="AS56" s="129"/>
    </row>
    <row r="57" spans="1:45" s="1" customFormat="1" ht="14.45" customHeight="1" x14ac:dyDescent="0.2">
      <c r="A57" s="106"/>
      <c r="B57" s="106" t="s">
        <v>81</v>
      </c>
      <c r="C57" s="186">
        <v>39</v>
      </c>
      <c r="D57" s="186">
        <v>76</v>
      </c>
      <c r="E57" s="98">
        <v>92</v>
      </c>
      <c r="F57" s="98">
        <v>90</v>
      </c>
      <c r="G57" s="98">
        <v>127</v>
      </c>
      <c r="H57" s="98">
        <v>252</v>
      </c>
      <c r="I57" s="98">
        <v>103</v>
      </c>
      <c r="J57" s="98">
        <v>43</v>
      </c>
      <c r="K57" s="98">
        <v>38</v>
      </c>
      <c r="L57" s="98">
        <v>41</v>
      </c>
      <c r="M57" s="98">
        <v>0</v>
      </c>
      <c r="N57" s="98">
        <v>0</v>
      </c>
      <c r="O57" s="98">
        <v>901</v>
      </c>
      <c r="P57" s="159"/>
      <c r="Q57" s="159"/>
      <c r="R57" s="159"/>
      <c r="S57" s="159"/>
      <c r="T57" s="159"/>
      <c r="U57" s="159"/>
      <c r="V57" s="140"/>
      <c r="W57" s="134"/>
      <c r="X57" s="134"/>
      <c r="Y57" s="134"/>
      <c r="Z57" s="134"/>
      <c r="AA57" s="134"/>
      <c r="AB57" s="134"/>
      <c r="AC57" s="159"/>
      <c r="AD57" s="136"/>
      <c r="AE57" s="40"/>
      <c r="AF57" s="129"/>
      <c r="AG57" s="129"/>
      <c r="AH57" s="129"/>
      <c r="AI57" s="129"/>
      <c r="AP57" s="129"/>
      <c r="AQ57" s="129"/>
      <c r="AR57" s="129"/>
      <c r="AS57" s="129"/>
    </row>
    <row r="58" spans="1:45" s="1" customFormat="1" ht="14.45" customHeight="1" x14ac:dyDescent="0.2">
      <c r="A58" s="106"/>
      <c r="B58" s="106" t="s">
        <v>83</v>
      </c>
      <c r="C58" s="186">
        <v>138</v>
      </c>
      <c r="D58" s="186">
        <v>276</v>
      </c>
      <c r="E58" s="98">
        <v>261</v>
      </c>
      <c r="F58" s="98">
        <v>331</v>
      </c>
      <c r="G58" s="98">
        <v>389</v>
      </c>
      <c r="H58" s="98">
        <v>900</v>
      </c>
      <c r="I58" s="98">
        <v>498</v>
      </c>
      <c r="J58" s="98">
        <v>363</v>
      </c>
      <c r="K58" s="98">
        <v>595</v>
      </c>
      <c r="L58" s="98">
        <v>664</v>
      </c>
      <c r="M58" s="98">
        <v>0</v>
      </c>
      <c r="N58" s="98">
        <v>0</v>
      </c>
      <c r="O58" s="98">
        <v>4415</v>
      </c>
      <c r="P58" s="159"/>
      <c r="Q58" s="159"/>
      <c r="R58" s="159"/>
      <c r="S58" s="159"/>
      <c r="T58" s="159"/>
      <c r="U58" s="159"/>
      <c r="V58" s="140"/>
      <c r="W58" s="134"/>
      <c r="X58" s="134"/>
      <c r="Y58" s="134"/>
      <c r="Z58" s="134"/>
      <c r="AA58" s="134"/>
      <c r="AB58" s="134"/>
      <c r="AC58" s="159"/>
      <c r="AD58" s="40"/>
      <c r="AE58" s="40"/>
      <c r="AG58" s="129"/>
      <c r="AI58" s="129"/>
      <c r="AP58" s="129"/>
      <c r="AQ58" s="129"/>
      <c r="AR58" s="129"/>
      <c r="AS58" s="129"/>
    </row>
    <row r="59" spans="1:45" s="1" customFormat="1" ht="14.45" customHeight="1" x14ac:dyDescent="0.2">
      <c r="A59" s="139" t="s">
        <v>96</v>
      </c>
      <c r="B59" s="139" t="s">
        <v>15</v>
      </c>
      <c r="C59" s="138">
        <v>390</v>
      </c>
      <c r="D59" s="138">
        <v>244</v>
      </c>
      <c r="E59" s="137">
        <v>422</v>
      </c>
      <c r="F59" s="137">
        <v>451</v>
      </c>
      <c r="G59" s="137">
        <v>770</v>
      </c>
      <c r="H59" s="137">
        <v>2069</v>
      </c>
      <c r="I59" s="137">
        <v>1883</v>
      </c>
      <c r="J59" s="137">
        <v>1733</v>
      </c>
      <c r="K59" s="137">
        <v>2541</v>
      </c>
      <c r="L59" s="137">
        <v>7256</v>
      </c>
      <c r="M59" s="137">
        <v>0</v>
      </c>
      <c r="N59" s="137">
        <v>0</v>
      </c>
      <c r="O59" s="137">
        <v>17759</v>
      </c>
      <c r="P59" s="159"/>
      <c r="Q59" s="159"/>
      <c r="R59" s="159"/>
      <c r="S59" s="159"/>
      <c r="T59" s="159"/>
      <c r="U59" s="159"/>
      <c r="V59" s="135"/>
      <c r="W59" s="159"/>
      <c r="X59" s="159"/>
      <c r="Y59" s="159"/>
      <c r="Z59" s="159"/>
      <c r="AA59" s="159"/>
      <c r="AB59" s="134"/>
      <c r="AC59" s="159"/>
      <c r="AD59" s="40"/>
      <c r="AE59" s="40"/>
      <c r="AF59" s="129"/>
      <c r="AG59" s="129"/>
      <c r="AH59" s="129"/>
      <c r="AI59" s="129"/>
      <c r="AP59" s="129"/>
      <c r="AQ59" s="129"/>
      <c r="AR59" s="129"/>
      <c r="AS59" s="129"/>
    </row>
    <row r="60" spans="1:45" s="1" customFormat="1" ht="14.45" customHeight="1" x14ac:dyDescent="0.2">
      <c r="A60" s="106"/>
      <c r="B60" s="106" t="s">
        <v>80</v>
      </c>
      <c r="C60" s="186">
        <v>10</v>
      </c>
      <c r="D60" s="186">
        <v>14</v>
      </c>
      <c r="E60" s="98">
        <v>10</v>
      </c>
      <c r="F60" s="98">
        <v>14</v>
      </c>
      <c r="G60" s="98">
        <v>12</v>
      </c>
      <c r="H60" s="98">
        <v>48</v>
      </c>
      <c r="I60" s="98">
        <v>19</v>
      </c>
      <c r="J60" s="98">
        <v>21</v>
      </c>
      <c r="K60" s="98">
        <v>19</v>
      </c>
      <c r="L60" s="98">
        <v>33</v>
      </c>
      <c r="M60" s="98">
        <v>0</v>
      </c>
      <c r="N60" s="98">
        <v>0</v>
      </c>
      <c r="O60" s="98">
        <v>200</v>
      </c>
      <c r="P60" s="159"/>
      <c r="Q60" s="159"/>
      <c r="R60" s="159"/>
      <c r="S60" s="159"/>
      <c r="T60" s="159"/>
      <c r="U60" s="159"/>
      <c r="V60" s="135"/>
      <c r="W60" s="159"/>
      <c r="X60" s="159"/>
      <c r="Y60" s="159"/>
      <c r="Z60" s="159"/>
      <c r="AA60" s="134"/>
      <c r="AB60" s="134"/>
      <c r="AC60" s="159"/>
      <c r="AD60" s="136"/>
      <c r="AE60" s="40"/>
      <c r="AF60" s="129"/>
      <c r="AG60" s="129"/>
      <c r="AH60" s="129"/>
      <c r="AP60" s="129"/>
      <c r="AQ60" s="129"/>
      <c r="AR60" s="129"/>
      <c r="AS60" s="129"/>
    </row>
    <row r="61" spans="1:45" s="1" customFormat="1" ht="14.45" customHeight="1" x14ac:dyDescent="0.2">
      <c r="A61" s="106"/>
      <c r="B61" s="106" t="s">
        <v>81</v>
      </c>
      <c r="C61" s="186">
        <v>13</v>
      </c>
      <c r="D61" s="186">
        <v>8</v>
      </c>
      <c r="E61" s="98">
        <v>19</v>
      </c>
      <c r="F61" s="98">
        <v>6</v>
      </c>
      <c r="G61" s="98">
        <v>17</v>
      </c>
      <c r="H61" s="98">
        <v>37</v>
      </c>
      <c r="I61" s="98">
        <v>74</v>
      </c>
      <c r="J61" s="98">
        <v>58</v>
      </c>
      <c r="K61" s="98">
        <v>71</v>
      </c>
      <c r="L61" s="98">
        <v>121</v>
      </c>
      <c r="M61" s="98">
        <v>0</v>
      </c>
      <c r="N61" s="98">
        <v>0</v>
      </c>
      <c r="O61" s="98">
        <v>424</v>
      </c>
      <c r="P61" s="159"/>
      <c r="Q61" s="159"/>
      <c r="R61" s="159"/>
      <c r="S61" s="159"/>
      <c r="T61" s="159"/>
      <c r="U61" s="159"/>
      <c r="V61" s="135"/>
      <c r="W61" s="159"/>
      <c r="X61" s="159"/>
      <c r="Y61" s="134"/>
      <c r="Z61" s="134"/>
      <c r="AA61" s="134"/>
      <c r="AB61" s="134"/>
      <c r="AC61" s="134"/>
      <c r="AD61" s="136"/>
      <c r="AE61" s="136"/>
      <c r="AF61" s="129"/>
      <c r="AG61" s="129"/>
      <c r="AH61" s="129"/>
      <c r="AK61" s="129"/>
      <c r="AL61" s="129"/>
      <c r="AM61" s="129"/>
      <c r="AN61" s="129"/>
      <c r="AO61" s="129"/>
      <c r="AP61" s="129"/>
      <c r="AQ61" s="129"/>
      <c r="AR61" s="129"/>
      <c r="AS61" s="129"/>
    </row>
    <row r="62" spans="1:45" s="1" customFormat="1" ht="14.45" customHeight="1" x14ac:dyDescent="0.2">
      <c r="A62" s="106"/>
      <c r="B62" s="106" t="s">
        <v>83</v>
      </c>
      <c r="C62" s="186">
        <v>367</v>
      </c>
      <c r="D62" s="186">
        <v>222</v>
      </c>
      <c r="E62" s="98">
        <v>393</v>
      </c>
      <c r="F62" s="98">
        <v>431</v>
      </c>
      <c r="G62" s="98">
        <v>741</v>
      </c>
      <c r="H62" s="98">
        <v>1984</v>
      </c>
      <c r="I62" s="98">
        <v>1790</v>
      </c>
      <c r="J62" s="98">
        <v>1654</v>
      </c>
      <c r="K62" s="98">
        <v>2451</v>
      </c>
      <c r="L62" s="98">
        <v>7102</v>
      </c>
      <c r="M62" s="98">
        <v>0</v>
      </c>
      <c r="N62" s="98">
        <v>0</v>
      </c>
      <c r="O62" s="98">
        <v>17135</v>
      </c>
      <c r="P62" s="159"/>
      <c r="Q62" s="159"/>
      <c r="R62" s="159"/>
      <c r="S62" s="159"/>
      <c r="T62" s="159"/>
      <c r="U62" s="159"/>
      <c r="V62" s="135"/>
      <c r="W62" s="159"/>
      <c r="X62" s="159"/>
      <c r="Y62" s="159"/>
      <c r="Z62" s="134"/>
      <c r="AA62" s="159"/>
      <c r="AB62" s="134"/>
      <c r="AC62" s="159"/>
      <c r="AD62" s="40"/>
      <c r="AE62" s="40"/>
      <c r="AG62" s="129"/>
      <c r="AI62" s="129"/>
      <c r="AP62" s="129"/>
      <c r="AQ62" s="129"/>
      <c r="AR62" s="129"/>
      <c r="AS62" s="129"/>
    </row>
    <row r="63" spans="1:45" s="1" customFormat="1" ht="12" x14ac:dyDescent="0.2">
      <c r="A63" s="72"/>
      <c r="E63" s="159"/>
      <c r="F63" s="159"/>
      <c r="G63" s="159"/>
      <c r="Q63" s="159"/>
      <c r="R63" s="35"/>
      <c r="S63" s="35"/>
      <c r="T63" s="128"/>
      <c r="U63" s="128"/>
      <c r="V63" s="133"/>
      <c r="W63" s="35"/>
      <c r="X63" s="128"/>
      <c r="Y63" s="128"/>
      <c r="Z63" s="35"/>
      <c r="AA63" s="35"/>
      <c r="AB63" s="35"/>
      <c r="AC63" s="40"/>
      <c r="AD63" s="40"/>
      <c r="AE63" s="40"/>
      <c r="AF63" s="40"/>
      <c r="AQ63" s="129"/>
      <c r="AS63" s="129"/>
    </row>
    <row r="64" spans="1:45" s="5" customFormat="1" ht="18" customHeight="1" x14ac:dyDescent="0.2">
      <c r="A64" s="252"/>
      <c r="B64" s="250"/>
      <c r="C64" s="250"/>
      <c r="D64" s="250"/>
      <c r="E64" s="250"/>
      <c r="F64" s="250"/>
      <c r="G64" s="250"/>
      <c r="H64" s="250"/>
      <c r="I64" s="250"/>
      <c r="J64" s="250"/>
      <c r="K64" s="250"/>
      <c r="L64" s="250"/>
      <c r="M64" s="250"/>
      <c r="N64" s="250"/>
      <c r="O64" s="250"/>
      <c r="P64" s="250"/>
      <c r="Q64" s="250"/>
      <c r="R64" s="250"/>
      <c r="S64" s="250"/>
      <c r="T64" s="250"/>
      <c r="U64" s="250"/>
      <c r="V64" s="253"/>
      <c r="W64" s="35"/>
      <c r="X64" s="35"/>
      <c r="Y64" s="35"/>
      <c r="Z64" s="35"/>
      <c r="AA64" s="159"/>
      <c r="AB64" s="159"/>
      <c r="AC64" s="159"/>
      <c r="AD64" s="159"/>
      <c r="AE64" s="159"/>
      <c r="AF64" s="159"/>
      <c r="AG64" s="159"/>
      <c r="AH64" s="159"/>
      <c r="AI64" s="159"/>
      <c r="AJ64" s="159"/>
      <c r="AK64" s="159"/>
      <c r="AL64" s="159"/>
      <c r="AM64" s="159"/>
      <c r="AN64" s="159"/>
      <c r="AO64" s="159"/>
      <c r="AP64" s="159"/>
      <c r="AQ64" s="159"/>
      <c r="AR64" s="159"/>
      <c r="AS64" s="159"/>
    </row>
    <row r="65" spans="1:33" s="1" customFormat="1" ht="12" x14ac:dyDescent="0.2">
      <c r="A65" s="72"/>
      <c r="F65" s="159"/>
      <c r="G65" s="159"/>
      <c r="H65" s="159"/>
      <c r="K65" s="159"/>
      <c r="L65" s="35"/>
      <c r="M65" s="35"/>
      <c r="N65" s="35"/>
      <c r="O65" s="35"/>
      <c r="P65" s="35"/>
      <c r="Q65" s="35"/>
      <c r="R65" s="35"/>
      <c r="S65" s="35"/>
      <c r="T65" s="35"/>
      <c r="U65" s="35"/>
      <c r="V65" s="39"/>
      <c r="W65" s="40"/>
      <c r="X65" s="40"/>
      <c r="Y65" s="40"/>
      <c r="Z65" s="40"/>
    </row>
    <row r="66" spans="1:33" s="1" customFormat="1" ht="23.25" customHeight="1" x14ac:dyDescent="0.2">
      <c r="A66" s="245" t="s">
        <v>97</v>
      </c>
      <c r="B66" s="246"/>
      <c r="C66" s="246"/>
      <c r="D66" s="246"/>
      <c r="E66" s="246"/>
      <c r="F66" s="246"/>
      <c r="G66" s="246"/>
      <c r="H66" s="246"/>
      <c r="I66" s="246"/>
      <c r="J66" s="246"/>
      <c r="K66" s="246"/>
      <c r="L66" s="246"/>
      <c r="M66" s="246"/>
      <c r="N66" s="246"/>
      <c r="O66" s="35"/>
      <c r="P66" s="35"/>
      <c r="Q66" s="123"/>
      <c r="R66" s="123"/>
      <c r="S66" s="123"/>
      <c r="T66" s="123"/>
      <c r="U66" s="123"/>
      <c r="V66" s="122"/>
      <c r="W66" s="131"/>
      <c r="X66" s="131"/>
      <c r="Y66" s="131"/>
      <c r="Z66" s="131"/>
      <c r="AA66" s="121"/>
    </row>
    <row r="67" spans="1:33" s="1" customFormat="1" ht="22.5" customHeight="1" x14ac:dyDescent="0.2">
      <c r="A67" s="195" t="s">
        <v>67</v>
      </c>
      <c r="B67" s="103" t="s">
        <v>68</v>
      </c>
      <c r="C67" s="103" t="s">
        <v>69</v>
      </c>
      <c r="D67" s="103" t="s">
        <v>70</v>
      </c>
      <c r="E67" s="103" t="s">
        <v>71</v>
      </c>
      <c r="F67" s="103" t="s">
        <v>72</v>
      </c>
      <c r="G67" s="103" t="s">
        <v>73</v>
      </c>
      <c r="H67" s="103" t="s">
        <v>74</v>
      </c>
      <c r="I67" s="103" t="s">
        <v>75</v>
      </c>
      <c r="J67" s="103" t="s">
        <v>76</v>
      </c>
      <c r="K67" s="103" t="s">
        <v>77</v>
      </c>
      <c r="L67" s="103" t="s">
        <v>78</v>
      </c>
      <c r="M67" s="103" t="s">
        <v>79</v>
      </c>
      <c r="N67" s="103" t="s">
        <v>98</v>
      </c>
      <c r="O67" s="35"/>
      <c r="P67" s="123"/>
      <c r="Q67" s="123"/>
      <c r="R67" s="123"/>
      <c r="S67" s="123"/>
      <c r="T67" s="123"/>
      <c r="U67" s="123"/>
      <c r="V67" s="122"/>
      <c r="W67" s="131"/>
      <c r="X67" s="131"/>
      <c r="Y67" s="131"/>
      <c r="Z67" s="131"/>
      <c r="AA67" s="121"/>
      <c r="AB67" s="121"/>
      <c r="AC67" s="121"/>
      <c r="AD67" s="121"/>
      <c r="AE67" s="121"/>
      <c r="AF67" s="121"/>
    </row>
    <row r="68" spans="1:33" s="1" customFormat="1" ht="12" x14ac:dyDescent="0.2">
      <c r="A68" s="74" t="s">
        <v>99</v>
      </c>
      <c r="B68" s="84">
        <v>6252.8709699999999</v>
      </c>
      <c r="C68" s="85">
        <v>5380.3666700000003</v>
      </c>
      <c r="D68" s="84">
        <v>5112.9032299999999</v>
      </c>
      <c r="E68" s="85">
        <v>4927.64516</v>
      </c>
      <c r="F68" s="84">
        <v>5601.2142899999999</v>
      </c>
      <c r="G68" s="85">
        <v>7504.0645199999999</v>
      </c>
      <c r="H68" s="85">
        <v>10315.1</v>
      </c>
      <c r="I68" s="84">
        <v>16121.54839</v>
      </c>
      <c r="J68" s="85">
        <v>21477.4</v>
      </c>
      <c r="K68" s="84">
        <v>22398.25806</v>
      </c>
      <c r="L68" s="84">
        <v>0</v>
      </c>
      <c r="M68" s="85">
        <v>0</v>
      </c>
      <c r="N68" s="84">
        <v>10539</v>
      </c>
      <c r="O68" s="202"/>
      <c r="P68" s="126"/>
      <c r="Q68" s="126"/>
      <c r="R68" s="126"/>
      <c r="S68" s="126"/>
      <c r="T68" s="126"/>
      <c r="U68" s="126"/>
      <c r="V68" s="125"/>
      <c r="W68" s="132"/>
      <c r="X68" s="132"/>
      <c r="Y68" s="132"/>
      <c r="Z68" s="132"/>
      <c r="AA68" s="124"/>
    </row>
    <row r="69" spans="1:33" s="1" customFormat="1" ht="12" x14ac:dyDescent="0.2">
      <c r="A69" s="75" t="s">
        <v>80</v>
      </c>
      <c r="B69" s="91">
        <v>980.74194</v>
      </c>
      <c r="C69" s="91">
        <v>799.6</v>
      </c>
      <c r="D69" s="91">
        <v>768.77418999999998</v>
      </c>
      <c r="E69" s="91">
        <v>676.19354999999996</v>
      </c>
      <c r="F69" s="91">
        <v>603.57142999999996</v>
      </c>
      <c r="G69" s="91">
        <v>488.35484000000002</v>
      </c>
      <c r="H69" s="91">
        <v>421.73333000000002</v>
      </c>
      <c r="I69" s="91">
        <v>441.22581000000002</v>
      </c>
      <c r="J69" s="91">
        <v>505.23333000000002</v>
      </c>
      <c r="K69" s="91">
        <v>606.12902999999994</v>
      </c>
      <c r="L69" s="91">
        <v>0</v>
      </c>
      <c r="M69" s="91">
        <v>0</v>
      </c>
      <c r="N69" s="91">
        <v>629.9375</v>
      </c>
      <c r="O69" s="35"/>
      <c r="P69" s="126"/>
      <c r="Q69" s="126"/>
      <c r="R69" s="126"/>
      <c r="S69" s="126"/>
      <c r="T69" s="126"/>
      <c r="U69" s="128"/>
      <c r="V69" s="125"/>
      <c r="W69" s="132"/>
      <c r="X69" s="132"/>
      <c r="Y69" s="132"/>
      <c r="Z69" s="132"/>
      <c r="AA69" s="124"/>
      <c r="AB69" s="124"/>
      <c r="AC69" s="124"/>
      <c r="AD69" s="124"/>
      <c r="AE69" s="124"/>
      <c r="AF69" s="124"/>
      <c r="AG69" s="124"/>
    </row>
    <row r="70" spans="1:33" s="1" customFormat="1" ht="12" x14ac:dyDescent="0.2">
      <c r="A70" s="76" t="s">
        <v>81</v>
      </c>
      <c r="B70" s="91">
        <v>252.67742000000001</v>
      </c>
      <c r="C70" s="91">
        <v>246.5</v>
      </c>
      <c r="D70" s="91">
        <v>240.48387</v>
      </c>
      <c r="E70" s="91">
        <v>245.03226000000001</v>
      </c>
      <c r="F70" s="91">
        <v>257.96429000000001</v>
      </c>
      <c r="G70" s="91">
        <v>229.19354999999999</v>
      </c>
      <c r="H70" s="91">
        <v>254.53333000000001</v>
      </c>
      <c r="I70" s="91">
        <v>353.48387000000002</v>
      </c>
      <c r="J70" s="91">
        <v>642.16666999999995</v>
      </c>
      <c r="K70" s="91">
        <v>632.22581000000002</v>
      </c>
      <c r="L70" s="91">
        <v>0</v>
      </c>
      <c r="M70" s="91">
        <v>0</v>
      </c>
      <c r="N70" s="91">
        <v>335.74013000000002</v>
      </c>
      <c r="O70" s="35"/>
      <c r="P70" s="123"/>
      <c r="Q70" s="123"/>
      <c r="R70" s="123"/>
      <c r="S70" s="123"/>
      <c r="T70" s="123"/>
      <c r="U70" s="123"/>
      <c r="V70" s="122"/>
      <c r="W70" s="131"/>
      <c r="X70" s="131"/>
      <c r="Y70" s="131"/>
      <c r="Z70" s="131"/>
      <c r="AA70" s="124"/>
      <c r="AB70" s="124"/>
      <c r="AC70" s="124"/>
      <c r="AG70" s="124"/>
    </row>
    <row r="71" spans="1:33" s="41" customFormat="1" ht="12" x14ac:dyDescent="0.2">
      <c r="A71" s="76" t="s">
        <v>83</v>
      </c>
      <c r="B71" s="91">
        <v>5019.4516100000001</v>
      </c>
      <c r="C71" s="91">
        <v>4334.26667</v>
      </c>
      <c r="D71" s="91">
        <v>4103.64516</v>
      </c>
      <c r="E71" s="91">
        <v>4006.4193500000001</v>
      </c>
      <c r="F71" s="91">
        <v>4739.67857</v>
      </c>
      <c r="G71" s="91">
        <v>6786.51613</v>
      </c>
      <c r="H71" s="91">
        <v>9638.8333299999995</v>
      </c>
      <c r="I71" s="91">
        <v>15326.83871</v>
      </c>
      <c r="J71" s="91">
        <v>20330</v>
      </c>
      <c r="K71" s="91">
        <v>21159.90323</v>
      </c>
      <c r="L71" s="91">
        <v>0</v>
      </c>
      <c r="M71" s="91">
        <v>0</v>
      </c>
      <c r="N71" s="91">
        <v>9573.3223699999999</v>
      </c>
      <c r="O71" s="126"/>
      <c r="P71" s="126"/>
      <c r="Q71" s="126"/>
      <c r="R71" s="126"/>
      <c r="S71" s="126"/>
      <c r="T71" s="126"/>
      <c r="U71" s="126"/>
      <c r="V71" s="125"/>
      <c r="W71" s="130"/>
      <c r="X71" s="130"/>
      <c r="Y71" s="130"/>
      <c r="Z71" s="130"/>
      <c r="AA71" s="130"/>
      <c r="AB71" s="130"/>
      <c r="AC71" s="130"/>
      <c r="AD71" s="130"/>
      <c r="AE71" s="130"/>
      <c r="AF71" s="130"/>
      <c r="AG71" s="130"/>
    </row>
    <row r="72" spans="1:33" s="1" customFormat="1" ht="12" x14ac:dyDescent="0.2">
      <c r="A72" s="74" t="s">
        <v>100</v>
      </c>
      <c r="B72" s="84">
        <v>12489.90323</v>
      </c>
      <c r="C72" s="85">
        <v>11488.3</v>
      </c>
      <c r="D72" s="84">
        <v>11014.22581</v>
      </c>
      <c r="E72" s="85">
        <v>10171.87097</v>
      </c>
      <c r="F72" s="84">
        <v>8485</v>
      </c>
      <c r="G72" s="85">
        <v>6643.7419399999999</v>
      </c>
      <c r="H72" s="85">
        <v>5243.1666699999996</v>
      </c>
      <c r="I72" s="84">
        <v>4841.48387</v>
      </c>
      <c r="J72" s="85">
        <v>4722.0333300000002</v>
      </c>
      <c r="K72" s="84">
        <v>4643.19355</v>
      </c>
      <c r="L72" s="84">
        <v>0</v>
      </c>
      <c r="M72" s="85">
        <v>0</v>
      </c>
      <c r="N72" s="84">
        <v>7977.375</v>
      </c>
      <c r="O72" s="35"/>
      <c r="P72" s="126"/>
      <c r="Q72" s="126"/>
      <c r="R72" s="126"/>
      <c r="S72" s="126"/>
      <c r="T72" s="126"/>
      <c r="U72" s="126"/>
      <c r="V72" s="125"/>
      <c r="W72" s="124"/>
      <c r="X72" s="124"/>
      <c r="Y72" s="124"/>
      <c r="Z72" s="124"/>
      <c r="AA72" s="124"/>
      <c r="AB72" s="124"/>
      <c r="AC72" s="124"/>
      <c r="AD72" s="124"/>
      <c r="AE72" s="124"/>
      <c r="AF72" s="124"/>
      <c r="AG72" s="124"/>
    </row>
    <row r="73" spans="1:33" s="1" customFormat="1" ht="12" x14ac:dyDescent="0.2">
      <c r="A73" s="75" t="s">
        <v>80</v>
      </c>
      <c r="B73" s="91">
        <v>9204.7741900000001</v>
      </c>
      <c r="C73" s="91">
        <v>8432.5</v>
      </c>
      <c r="D73" s="91">
        <v>8047.3870999999999</v>
      </c>
      <c r="E73" s="91">
        <v>7496.5483899999999</v>
      </c>
      <c r="F73" s="91">
        <v>6531.5</v>
      </c>
      <c r="G73" s="91">
        <v>5422.0967700000001</v>
      </c>
      <c r="H73" s="91">
        <v>4448.9333299999998</v>
      </c>
      <c r="I73" s="91">
        <v>4138.8709699999999</v>
      </c>
      <c r="J73" s="91">
        <v>4015.0666700000002</v>
      </c>
      <c r="K73" s="91">
        <v>3962.5806499999999</v>
      </c>
      <c r="L73" s="91">
        <v>0</v>
      </c>
      <c r="M73" s="91">
        <v>0</v>
      </c>
      <c r="N73" s="91">
        <v>6171.7664500000001</v>
      </c>
      <c r="O73" s="35"/>
      <c r="P73" s="126"/>
      <c r="Q73" s="126"/>
      <c r="R73" s="126"/>
      <c r="S73" s="126"/>
      <c r="T73" s="126"/>
      <c r="U73" s="126"/>
      <c r="V73" s="125"/>
      <c r="W73" s="124"/>
      <c r="X73" s="124"/>
      <c r="Y73" s="124"/>
      <c r="Z73" s="124"/>
      <c r="AA73" s="124"/>
      <c r="AB73" s="124"/>
      <c r="AC73" s="129"/>
      <c r="AD73" s="124"/>
      <c r="AE73" s="124"/>
      <c r="AF73" s="124"/>
      <c r="AG73" s="124"/>
    </row>
    <row r="74" spans="1:33" s="1" customFormat="1" ht="12" x14ac:dyDescent="0.2">
      <c r="A74" s="76" t="s">
        <v>81</v>
      </c>
      <c r="B74" s="91">
        <v>2597.83871</v>
      </c>
      <c r="C74" s="91">
        <v>2439.9</v>
      </c>
      <c r="D74" s="91">
        <v>2326.96774</v>
      </c>
      <c r="E74" s="91">
        <v>2088.1290300000001</v>
      </c>
      <c r="F74" s="91">
        <v>1451.4642899999999</v>
      </c>
      <c r="G74" s="91">
        <v>852.29031999999995</v>
      </c>
      <c r="H74" s="91">
        <v>513.33333000000005</v>
      </c>
      <c r="I74" s="91">
        <v>425.32258000000002</v>
      </c>
      <c r="J74" s="91">
        <v>418.66667000000001</v>
      </c>
      <c r="K74" s="91">
        <v>431.09676999999999</v>
      </c>
      <c r="L74" s="91">
        <v>0</v>
      </c>
      <c r="M74" s="91">
        <v>0</v>
      </c>
      <c r="N74" s="91">
        <v>1355.81908</v>
      </c>
      <c r="O74" s="35"/>
      <c r="P74" s="126"/>
      <c r="Q74" s="126"/>
      <c r="R74" s="126"/>
      <c r="S74" s="126"/>
      <c r="T74" s="128"/>
      <c r="U74" s="126"/>
      <c r="V74" s="125"/>
      <c r="W74" s="124"/>
      <c r="X74" s="124"/>
      <c r="Y74" s="124"/>
      <c r="Z74" s="124"/>
      <c r="AA74" s="124"/>
      <c r="AB74" s="124"/>
      <c r="AC74" s="124"/>
      <c r="AD74" s="124"/>
      <c r="AE74" s="124"/>
      <c r="AF74" s="124"/>
      <c r="AG74" s="124"/>
    </row>
    <row r="75" spans="1:33" s="1" customFormat="1" ht="12" x14ac:dyDescent="0.2">
      <c r="A75" s="76" t="s">
        <v>83</v>
      </c>
      <c r="B75" s="91">
        <v>687.29031999999995</v>
      </c>
      <c r="C75" s="91">
        <v>615.9</v>
      </c>
      <c r="D75" s="91">
        <v>639.87097000000006</v>
      </c>
      <c r="E75" s="91">
        <v>587.19354999999996</v>
      </c>
      <c r="F75" s="91">
        <v>502.03570999999999</v>
      </c>
      <c r="G75" s="91">
        <v>369.35484000000002</v>
      </c>
      <c r="H75" s="91">
        <v>280.89999999999998</v>
      </c>
      <c r="I75" s="91">
        <v>277.29032000000001</v>
      </c>
      <c r="J75" s="91">
        <v>288.3</v>
      </c>
      <c r="K75" s="91">
        <v>249.51613</v>
      </c>
      <c r="L75" s="91">
        <v>0</v>
      </c>
      <c r="M75" s="91">
        <v>0</v>
      </c>
      <c r="N75" s="91">
        <v>449.78946999999999</v>
      </c>
      <c r="O75" s="35"/>
      <c r="P75" s="126"/>
      <c r="Q75" s="126"/>
      <c r="R75" s="126"/>
      <c r="S75" s="126"/>
      <c r="T75" s="126"/>
      <c r="U75" s="126"/>
      <c r="V75" s="125"/>
      <c r="W75" s="124"/>
      <c r="X75" s="124"/>
      <c r="Y75" s="124"/>
      <c r="Z75" s="129"/>
      <c r="AA75" s="124"/>
      <c r="AB75" s="124"/>
      <c r="AC75" s="124"/>
      <c r="AD75" s="124"/>
      <c r="AG75" s="124"/>
    </row>
    <row r="76" spans="1:33" s="1" customFormat="1" ht="12" x14ac:dyDescent="0.2">
      <c r="A76" s="74" t="s">
        <v>101</v>
      </c>
      <c r="B76" s="84">
        <v>18742.77419</v>
      </c>
      <c r="C76" s="85">
        <v>16868.666669999999</v>
      </c>
      <c r="D76" s="84">
        <v>16127.12903</v>
      </c>
      <c r="E76" s="85">
        <v>15099.51613</v>
      </c>
      <c r="F76" s="84">
        <v>14086.21429</v>
      </c>
      <c r="G76" s="85">
        <v>14147.80645</v>
      </c>
      <c r="H76" s="85">
        <v>15558.266670000001</v>
      </c>
      <c r="I76" s="84">
        <v>20963.03226</v>
      </c>
      <c r="J76" s="85">
        <v>26199.43333</v>
      </c>
      <c r="K76" s="84">
        <v>27041.45161</v>
      </c>
      <c r="L76" s="84">
        <v>0</v>
      </c>
      <c r="M76" s="85">
        <v>0</v>
      </c>
      <c r="N76" s="84">
        <v>18516.375</v>
      </c>
      <c r="O76" s="35"/>
      <c r="P76" s="126"/>
      <c r="Q76" s="126"/>
      <c r="R76" s="126"/>
      <c r="S76" s="126"/>
      <c r="T76" s="126"/>
      <c r="U76" s="126"/>
      <c r="V76" s="125"/>
      <c r="W76" s="124"/>
      <c r="X76" s="124"/>
      <c r="Y76" s="124"/>
      <c r="Z76" s="124"/>
      <c r="AA76" s="124"/>
      <c r="AB76" s="124"/>
      <c r="AC76" s="124"/>
      <c r="AD76" s="124"/>
      <c r="AG76" s="124"/>
    </row>
    <row r="77" spans="1:33" s="1" customFormat="1" ht="12" x14ac:dyDescent="0.2">
      <c r="A77" s="75" t="s">
        <v>80</v>
      </c>
      <c r="B77" s="91">
        <v>10185.51613</v>
      </c>
      <c r="C77" s="91">
        <v>9232.1</v>
      </c>
      <c r="D77" s="91">
        <v>8816.16129</v>
      </c>
      <c r="E77" s="91">
        <v>8172.7419399999999</v>
      </c>
      <c r="F77" s="91">
        <v>7135.07143</v>
      </c>
      <c r="G77" s="91">
        <v>5910.4516100000001</v>
      </c>
      <c r="H77" s="91">
        <v>4870.6666699999996</v>
      </c>
      <c r="I77" s="91">
        <v>4580.0967700000001</v>
      </c>
      <c r="J77" s="91">
        <v>4520.3</v>
      </c>
      <c r="K77" s="91">
        <v>4568.7096799999999</v>
      </c>
      <c r="L77" s="91">
        <v>0</v>
      </c>
      <c r="M77" s="91">
        <v>0</v>
      </c>
      <c r="N77" s="91">
        <v>6801.7039500000001</v>
      </c>
      <c r="O77" s="35"/>
      <c r="P77" s="126"/>
      <c r="Q77" s="126"/>
      <c r="S77" s="126"/>
      <c r="T77" s="126"/>
      <c r="U77" s="126"/>
      <c r="V77" s="125"/>
      <c r="W77" s="124"/>
      <c r="X77" s="124"/>
      <c r="Y77" s="124"/>
      <c r="Z77" s="124"/>
    </row>
    <row r="78" spans="1:33" s="1" customFormat="1" ht="12" x14ac:dyDescent="0.2">
      <c r="A78" s="76" t="s">
        <v>81</v>
      </c>
      <c r="B78" s="91">
        <v>2850.51613</v>
      </c>
      <c r="C78" s="91">
        <v>2686.4</v>
      </c>
      <c r="D78" s="91">
        <v>2567.4516100000001</v>
      </c>
      <c r="E78" s="91">
        <v>2333.16129</v>
      </c>
      <c r="F78" s="91">
        <v>1709.42857</v>
      </c>
      <c r="G78" s="91">
        <v>1081.48387</v>
      </c>
      <c r="H78" s="91">
        <v>767.86667</v>
      </c>
      <c r="I78" s="91">
        <v>778.80645000000004</v>
      </c>
      <c r="J78" s="91">
        <v>1060.8333299999999</v>
      </c>
      <c r="K78" s="91">
        <v>1063.32258</v>
      </c>
      <c r="L78" s="91">
        <v>0</v>
      </c>
      <c r="M78" s="91">
        <v>0</v>
      </c>
      <c r="N78" s="91">
        <v>1691.5592099999999</v>
      </c>
      <c r="O78" s="35"/>
      <c r="P78" s="126"/>
      <c r="Q78" s="126"/>
      <c r="R78" s="128"/>
      <c r="S78" s="126"/>
      <c r="T78" s="126"/>
      <c r="U78" s="126"/>
      <c r="V78" s="125"/>
      <c r="W78" s="124"/>
      <c r="X78" s="124"/>
      <c r="Z78" s="124"/>
    </row>
    <row r="79" spans="1:33" s="1" customFormat="1" ht="12" x14ac:dyDescent="0.2">
      <c r="A79" s="76" t="s">
        <v>83</v>
      </c>
      <c r="B79" s="91">
        <v>5706.7419399999999</v>
      </c>
      <c r="C79" s="91">
        <v>4950.1666699999996</v>
      </c>
      <c r="D79" s="91">
        <v>4743.51613</v>
      </c>
      <c r="E79" s="91">
        <v>4593.6129000000001</v>
      </c>
      <c r="F79" s="91">
        <v>5241.7142899999999</v>
      </c>
      <c r="G79" s="91">
        <v>7155.8709699999999</v>
      </c>
      <c r="H79" s="91">
        <v>9919.7333299999991</v>
      </c>
      <c r="I79" s="91">
        <v>15604.12903</v>
      </c>
      <c r="J79" s="91">
        <v>20618.3</v>
      </c>
      <c r="K79" s="91">
        <v>21409.41935</v>
      </c>
      <c r="L79" s="91">
        <v>0</v>
      </c>
      <c r="M79" s="91">
        <v>0</v>
      </c>
      <c r="N79" s="91">
        <v>10023.11184</v>
      </c>
      <c r="O79" s="35"/>
      <c r="P79" s="126"/>
      <c r="Q79" s="126"/>
      <c r="R79" s="128"/>
      <c r="S79" s="128"/>
      <c r="T79" s="126"/>
      <c r="U79" s="126"/>
      <c r="V79" s="125"/>
      <c r="W79" s="124"/>
      <c r="X79" s="124"/>
      <c r="Y79" s="124"/>
      <c r="Z79" s="124"/>
    </row>
    <row r="80" spans="1:33" s="1" customFormat="1" ht="12" x14ac:dyDescent="0.2">
      <c r="A80" s="72"/>
      <c r="F80" s="159"/>
      <c r="G80" s="159"/>
      <c r="H80" s="159"/>
      <c r="I80" s="159"/>
      <c r="J80" s="159"/>
      <c r="K80" s="159"/>
      <c r="L80" s="35"/>
      <c r="M80" s="35"/>
      <c r="N80" s="35"/>
      <c r="O80" s="35"/>
      <c r="P80" s="126"/>
      <c r="Q80" s="126"/>
      <c r="R80" s="126"/>
      <c r="S80" s="128"/>
      <c r="T80" s="35"/>
      <c r="U80" s="126"/>
      <c r="V80" s="39"/>
    </row>
    <row r="81" spans="1:34" s="1" customFormat="1" ht="12" customHeight="1" x14ac:dyDescent="0.2">
      <c r="A81" s="249"/>
      <c r="B81" s="250"/>
      <c r="C81" s="250"/>
      <c r="D81" s="250"/>
      <c r="E81" s="250"/>
      <c r="F81" s="250"/>
      <c r="G81" s="250"/>
      <c r="H81" s="250"/>
      <c r="I81" s="250"/>
      <c r="J81" s="250"/>
      <c r="K81" s="250"/>
      <c r="L81" s="250"/>
      <c r="M81" s="250"/>
      <c r="N81" s="250"/>
      <c r="O81" s="250"/>
      <c r="P81" s="250"/>
      <c r="Q81" s="250"/>
      <c r="R81" s="250"/>
      <c r="S81" s="250"/>
      <c r="T81" s="250"/>
      <c r="U81" s="250"/>
      <c r="V81" s="251"/>
    </row>
    <row r="82" spans="1:34" s="1" customFormat="1" ht="12" x14ac:dyDescent="0.2">
      <c r="A82" s="72"/>
      <c r="F82" s="159"/>
      <c r="G82" s="159"/>
      <c r="H82" s="159"/>
      <c r="I82" s="159"/>
      <c r="J82" s="159"/>
      <c r="K82" s="159"/>
      <c r="L82" s="35"/>
      <c r="M82" s="35"/>
      <c r="N82" s="35"/>
      <c r="O82" s="35"/>
      <c r="P82" s="35"/>
      <c r="Q82" s="35"/>
      <c r="R82" s="35"/>
      <c r="S82" s="35"/>
      <c r="T82" s="35"/>
      <c r="U82" s="35"/>
      <c r="V82" s="39"/>
      <c r="AA82" s="121"/>
      <c r="AB82" s="121"/>
      <c r="AC82" s="121"/>
      <c r="AD82" s="121"/>
      <c r="AE82" s="121"/>
      <c r="AF82" s="121"/>
      <c r="AG82" s="121"/>
    </row>
    <row r="83" spans="1:34" s="1" customFormat="1" ht="24.75" customHeight="1" x14ac:dyDescent="0.2">
      <c r="A83" s="245" t="s">
        <v>102</v>
      </c>
      <c r="B83" s="246"/>
      <c r="C83" s="246"/>
      <c r="D83" s="246"/>
      <c r="E83" s="246"/>
      <c r="F83" s="246"/>
      <c r="G83" s="246"/>
      <c r="H83" s="246"/>
      <c r="I83" s="246"/>
      <c r="J83" s="246"/>
      <c r="K83" s="246"/>
      <c r="L83" s="246"/>
      <c r="M83" s="246"/>
      <c r="N83" s="246"/>
      <c r="O83" s="35"/>
      <c r="P83" s="35"/>
      <c r="Q83" s="123"/>
      <c r="R83" s="123"/>
      <c r="S83" s="123"/>
      <c r="T83" s="123"/>
      <c r="U83" s="123"/>
      <c r="V83" s="122"/>
      <c r="W83" s="121"/>
      <c r="X83" s="121"/>
      <c r="Y83" s="121"/>
      <c r="Z83" s="121"/>
      <c r="AA83" s="121"/>
    </row>
    <row r="84" spans="1:34" s="1" customFormat="1" ht="12" x14ac:dyDescent="0.2">
      <c r="A84" s="195" t="s">
        <v>67</v>
      </c>
      <c r="B84" s="103" t="s">
        <v>68</v>
      </c>
      <c r="C84" s="103" t="s">
        <v>69</v>
      </c>
      <c r="D84" s="103" t="s">
        <v>70</v>
      </c>
      <c r="E84" s="103" t="s">
        <v>71</v>
      </c>
      <c r="F84" s="103" t="s">
        <v>72</v>
      </c>
      <c r="G84" s="103" t="s">
        <v>73</v>
      </c>
      <c r="H84" s="103" t="s">
        <v>74</v>
      </c>
      <c r="I84" s="103" t="s">
        <v>75</v>
      </c>
      <c r="J84" s="103" t="s">
        <v>76</v>
      </c>
      <c r="K84" s="103" t="s">
        <v>77</v>
      </c>
      <c r="L84" s="103" t="s">
        <v>78</v>
      </c>
      <c r="M84" s="103" t="s">
        <v>79</v>
      </c>
      <c r="N84" s="103" t="s">
        <v>98</v>
      </c>
      <c r="O84" s="35"/>
      <c r="P84" s="123"/>
      <c r="Q84" s="123"/>
      <c r="R84" s="123"/>
      <c r="S84" s="123"/>
      <c r="T84" s="123"/>
      <c r="U84" s="123"/>
      <c r="V84" s="122"/>
      <c r="W84" s="121"/>
      <c r="X84" s="121"/>
      <c r="Y84" s="121"/>
      <c r="Z84" s="121"/>
      <c r="AA84" s="121"/>
      <c r="AB84" s="121"/>
      <c r="AC84" s="124"/>
      <c r="AD84" s="124"/>
      <c r="AE84" s="124"/>
      <c r="AF84" s="124"/>
      <c r="AG84" s="124"/>
      <c r="AH84" s="124"/>
    </row>
    <row r="85" spans="1:34" s="1" customFormat="1" ht="12.75" customHeight="1" x14ac:dyDescent="0.2">
      <c r="A85" s="74" t="s">
        <v>99</v>
      </c>
      <c r="B85" s="86">
        <v>112.83962</v>
      </c>
      <c r="C85" s="87">
        <v>121.29964</v>
      </c>
      <c r="D85" s="86">
        <v>110.78131</v>
      </c>
      <c r="E85" s="87">
        <v>83.092640000000003</v>
      </c>
      <c r="F85" s="86">
        <v>65.419460000000001</v>
      </c>
      <c r="G85" s="87">
        <v>70.750969999999995</v>
      </c>
      <c r="H85" s="87">
        <v>31.664400000000001</v>
      </c>
      <c r="I85" s="86">
        <v>17.18704</v>
      </c>
      <c r="J85" s="87">
        <v>19.994299999999999</v>
      </c>
      <c r="K85" s="86">
        <v>29.204139999999999</v>
      </c>
      <c r="L85" s="86">
        <v>0</v>
      </c>
      <c r="M85" s="87">
        <v>0</v>
      </c>
      <c r="N85" s="86">
        <v>41.094630000000002</v>
      </c>
      <c r="O85" s="35"/>
      <c r="P85" s="35"/>
      <c r="Q85" s="123"/>
      <c r="R85" s="123"/>
      <c r="S85" s="123"/>
      <c r="T85" s="123"/>
      <c r="U85" s="123"/>
      <c r="V85" s="122"/>
      <c r="W85" s="121"/>
      <c r="X85" s="121"/>
      <c r="Y85" s="121"/>
      <c r="Z85" s="121"/>
      <c r="AA85" s="121"/>
      <c r="AB85" s="121"/>
      <c r="AC85" s="124"/>
      <c r="AD85" s="124"/>
      <c r="AE85" s="124"/>
      <c r="AF85" s="124"/>
      <c r="AG85" s="124"/>
      <c r="AH85" s="124"/>
    </row>
    <row r="86" spans="1:34" s="1" customFormat="1" ht="12" x14ac:dyDescent="0.2">
      <c r="A86" s="75" t="s">
        <v>80</v>
      </c>
      <c r="B86" s="92">
        <v>90.618709999999993</v>
      </c>
      <c r="C86" s="92">
        <v>93.223879999999994</v>
      </c>
      <c r="D86" s="92">
        <v>70.594009999999997</v>
      </c>
      <c r="E86" s="92">
        <v>50.368049999999997</v>
      </c>
      <c r="F86" s="92">
        <v>59.64593</v>
      </c>
      <c r="G86" s="92">
        <v>102.67514</v>
      </c>
      <c r="H86" s="92">
        <v>63.865900000000003</v>
      </c>
      <c r="I86" s="92">
        <v>37.495899999999999</v>
      </c>
      <c r="J86" s="92">
        <v>22.19238</v>
      </c>
      <c r="K86" s="92">
        <v>26.769359999999999</v>
      </c>
      <c r="L86" s="92">
        <v>0</v>
      </c>
      <c r="M86" s="92">
        <v>0</v>
      </c>
      <c r="N86" s="92">
        <v>63.265320000000003</v>
      </c>
      <c r="O86" s="35"/>
      <c r="P86" s="35"/>
      <c r="Q86" s="35"/>
      <c r="R86" s="123"/>
      <c r="S86" s="123"/>
      <c r="T86" s="123"/>
      <c r="U86" s="123"/>
      <c r="V86" s="122"/>
      <c r="W86" s="121"/>
      <c r="X86" s="121"/>
      <c r="Y86" s="121"/>
      <c r="Z86" s="121"/>
      <c r="AA86" s="124"/>
      <c r="AB86" s="124"/>
      <c r="AC86" s="129"/>
      <c r="AD86" s="124"/>
      <c r="AE86" s="124"/>
      <c r="AF86" s="124"/>
      <c r="AH86" s="124"/>
    </row>
    <row r="87" spans="1:34" s="1" customFormat="1" ht="12" x14ac:dyDescent="0.2">
      <c r="A87" s="76" t="s">
        <v>81</v>
      </c>
      <c r="B87" s="92">
        <v>130.33775</v>
      </c>
      <c r="C87" s="92">
        <v>75.99091</v>
      </c>
      <c r="D87" s="92">
        <v>80.104479999999995</v>
      </c>
      <c r="E87" s="92">
        <v>62.854300000000002</v>
      </c>
      <c r="F87" s="92">
        <v>71.215379999999996</v>
      </c>
      <c r="G87" s="92">
        <v>89.421570000000003</v>
      </c>
      <c r="H87" s="92">
        <v>26.711539999999999</v>
      </c>
      <c r="I87" s="92">
        <v>25.708169999999999</v>
      </c>
      <c r="J87" s="92">
        <v>25.603719999999999</v>
      </c>
      <c r="K87" s="92">
        <v>38.442369999999997</v>
      </c>
      <c r="L87" s="92">
        <v>0</v>
      </c>
      <c r="M87" s="92">
        <v>0</v>
      </c>
      <c r="N87" s="92">
        <v>52.064070000000001</v>
      </c>
      <c r="O87" s="35"/>
      <c r="P87" s="35"/>
      <c r="Q87" s="123"/>
      <c r="R87" s="123"/>
      <c r="S87" s="123"/>
      <c r="T87" s="123"/>
      <c r="U87" s="123"/>
      <c r="V87" s="122"/>
      <c r="W87" s="121"/>
      <c r="X87" s="121"/>
      <c r="AA87" s="124"/>
      <c r="AB87" s="124"/>
      <c r="AC87" s="124"/>
      <c r="AD87" s="124"/>
      <c r="AE87" s="124"/>
      <c r="AF87" s="124"/>
      <c r="AG87" s="124"/>
      <c r="AH87" s="124"/>
    </row>
    <row r="88" spans="1:34" s="1" customFormat="1" ht="12" x14ac:dyDescent="0.2">
      <c r="A88" s="76" t="s">
        <v>83</v>
      </c>
      <c r="B88" s="92">
        <v>119.58125</v>
      </c>
      <c r="C88" s="92">
        <v>132.14563999999999</v>
      </c>
      <c r="D88" s="92">
        <v>124.24</v>
      </c>
      <c r="E88" s="92">
        <v>94.892870000000002</v>
      </c>
      <c r="F88" s="92">
        <v>65.927999999999997</v>
      </c>
      <c r="G88" s="92">
        <v>67.888990000000007</v>
      </c>
      <c r="H88" s="92">
        <v>30.084289999999999</v>
      </c>
      <c r="I88" s="92">
        <v>16.180499999999999</v>
      </c>
      <c r="J88" s="92">
        <v>19.836729999999999</v>
      </c>
      <c r="K88" s="92">
        <v>29.03181</v>
      </c>
      <c r="L88" s="92">
        <v>0</v>
      </c>
      <c r="M88" s="92">
        <v>0</v>
      </c>
      <c r="N88" s="92">
        <v>39.250300000000003</v>
      </c>
      <c r="O88" s="35"/>
      <c r="P88" s="123"/>
      <c r="Q88" s="123"/>
      <c r="R88" s="123"/>
      <c r="S88" s="123"/>
      <c r="T88" s="123"/>
      <c r="U88" s="123"/>
      <c r="V88" s="122"/>
      <c r="W88" s="121"/>
      <c r="X88" s="121"/>
      <c r="Y88" s="121"/>
      <c r="Z88" s="121"/>
    </row>
    <row r="89" spans="1:34" s="1" customFormat="1" ht="12" x14ac:dyDescent="0.2">
      <c r="A89" s="74" t="s">
        <v>100</v>
      </c>
      <c r="B89" s="86">
        <v>75.861069999999998</v>
      </c>
      <c r="C89" s="87">
        <v>70.203980000000001</v>
      </c>
      <c r="D89" s="86">
        <v>67.421509999999998</v>
      </c>
      <c r="E89" s="87">
        <v>67.969040000000007</v>
      </c>
      <c r="F89" s="86">
        <v>77.045590000000004</v>
      </c>
      <c r="G89" s="87">
        <v>111.55025000000001</v>
      </c>
      <c r="H89" s="87">
        <v>91.096580000000003</v>
      </c>
      <c r="I89" s="86">
        <v>69.294669999999996</v>
      </c>
      <c r="J89" s="87">
        <v>54.975769999999997</v>
      </c>
      <c r="K89" s="86">
        <v>55.525599999999997</v>
      </c>
      <c r="L89" s="86">
        <v>0</v>
      </c>
      <c r="M89" s="87">
        <v>0</v>
      </c>
      <c r="N89" s="86">
        <v>74.140150000000006</v>
      </c>
      <c r="O89" s="35"/>
      <c r="P89" s="123"/>
      <c r="Q89" s="123"/>
      <c r="R89" s="126"/>
      <c r="S89" s="126"/>
      <c r="T89" s="126"/>
      <c r="U89" s="126"/>
      <c r="V89" s="39"/>
      <c r="Z89" s="121"/>
      <c r="AA89" s="121"/>
      <c r="AB89" s="121"/>
      <c r="AC89" s="121"/>
      <c r="AD89" s="121"/>
      <c r="AE89" s="121"/>
      <c r="AF89" s="121"/>
    </row>
    <row r="90" spans="1:34" s="1" customFormat="1" ht="12" x14ac:dyDescent="0.2">
      <c r="A90" s="75" t="s">
        <v>80</v>
      </c>
      <c r="B90" s="92">
        <v>77.994420000000005</v>
      </c>
      <c r="C90" s="92">
        <v>74.491399999999999</v>
      </c>
      <c r="D90" s="92">
        <v>72.465320000000006</v>
      </c>
      <c r="E90" s="92">
        <v>74.064700000000002</v>
      </c>
      <c r="F90" s="92">
        <v>75.432929999999999</v>
      </c>
      <c r="G90" s="92">
        <v>107.71975</v>
      </c>
      <c r="H90" s="92">
        <v>92.963059999999999</v>
      </c>
      <c r="I90" s="92">
        <v>76.465310000000002</v>
      </c>
      <c r="J90" s="92">
        <v>68.214680000000001</v>
      </c>
      <c r="K90" s="92">
        <v>69.519260000000003</v>
      </c>
      <c r="L90" s="92">
        <v>0</v>
      </c>
      <c r="M90" s="92">
        <v>0</v>
      </c>
      <c r="N90" s="92">
        <v>78.861639999999994</v>
      </c>
      <c r="O90" s="35"/>
      <c r="P90" s="123"/>
      <c r="Q90" s="123"/>
      <c r="R90" s="123"/>
      <c r="S90" s="123"/>
      <c r="T90" s="123"/>
      <c r="U90" s="126"/>
      <c r="V90" s="122"/>
      <c r="W90" s="121"/>
      <c r="X90" s="121"/>
      <c r="Y90" s="121"/>
    </row>
    <row r="91" spans="1:34" s="1" customFormat="1" ht="12" customHeight="1" x14ac:dyDescent="0.2">
      <c r="A91" s="76" t="s">
        <v>81</v>
      </c>
      <c r="B91" s="92">
        <v>67.211510000000004</v>
      </c>
      <c r="C91" s="92">
        <v>55.477339999999998</v>
      </c>
      <c r="D91" s="92">
        <v>53.863489999999999</v>
      </c>
      <c r="E91" s="92">
        <v>53.396169999999998</v>
      </c>
      <c r="F91" s="92">
        <v>78.381879999999995</v>
      </c>
      <c r="G91" s="92">
        <v>122.06965</v>
      </c>
      <c r="H91" s="92">
        <v>114.41076</v>
      </c>
      <c r="I91" s="92">
        <v>93.343869999999995</v>
      </c>
      <c r="J91" s="92">
        <v>54.894509999999997</v>
      </c>
      <c r="K91" s="92">
        <v>61.85</v>
      </c>
      <c r="L91" s="92">
        <v>0</v>
      </c>
      <c r="M91" s="92">
        <v>0</v>
      </c>
      <c r="N91" s="92">
        <v>68.383970000000005</v>
      </c>
      <c r="O91" s="35"/>
      <c r="P91" s="123"/>
      <c r="Q91" s="35"/>
      <c r="R91" s="126"/>
      <c r="S91" s="126"/>
      <c r="T91" s="126"/>
      <c r="U91" s="126"/>
      <c r="V91" s="122"/>
      <c r="W91" s="121"/>
      <c r="X91" s="121"/>
    </row>
    <row r="92" spans="1:34" s="1" customFormat="1" ht="12" x14ac:dyDescent="0.2">
      <c r="A92" s="76" t="s">
        <v>83</v>
      </c>
      <c r="B92" s="92">
        <v>81.578379999999996</v>
      </c>
      <c r="C92" s="92">
        <v>73.741510000000005</v>
      </c>
      <c r="D92" s="92">
        <v>61.802630000000001</v>
      </c>
      <c r="E92" s="92">
        <v>60.70861</v>
      </c>
      <c r="F92" s="92">
        <v>90.477909999999994</v>
      </c>
      <c r="G92" s="92">
        <v>128.24</v>
      </c>
      <c r="H92" s="92">
        <v>57.512500000000003</v>
      </c>
      <c r="I92" s="92">
        <v>22.757580000000001</v>
      </c>
      <c r="J92" s="92">
        <v>15.678699999999999</v>
      </c>
      <c r="K92" s="92">
        <v>14.43289</v>
      </c>
      <c r="L92" s="92">
        <v>0</v>
      </c>
      <c r="M92" s="92">
        <v>0</v>
      </c>
      <c r="N92" s="92">
        <v>50.42353</v>
      </c>
      <c r="O92" s="35"/>
      <c r="P92" s="123"/>
      <c r="Q92" s="123"/>
      <c r="R92" s="123"/>
      <c r="S92" s="123"/>
      <c r="T92" s="123"/>
      <c r="U92" s="123"/>
      <c r="V92" s="122"/>
      <c r="W92" s="121"/>
      <c r="X92" s="121"/>
      <c r="Y92" s="121"/>
    </row>
    <row r="93" spans="1:34" s="1" customFormat="1" ht="12" x14ac:dyDescent="0.2">
      <c r="A93" s="74" t="s">
        <v>101</v>
      </c>
      <c r="B93" s="86">
        <v>86.483580000000003</v>
      </c>
      <c r="C93" s="87">
        <v>84.643050000000002</v>
      </c>
      <c r="D93" s="86">
        <v>80.433580000000006</v>
      </c>
      <c r="E93" s="87">
        <v>72.908379999999994</v>
      </c>
      <c r="F93" s="86">
        <v>71.236339999999998</v>
      </c>
      <c r="G93" s="87">
        <v>85.083770000000001</v>
      </c>
      <c r="H93" s="87">
        <v>46.541350000000001</v>
      </c>
      <c r="I93" s="86">
        <v>27.39921</v>
      </c>
      <c r="J93" s="87">
        <v>25.270710000000001</v>
      </c>
      <c r="K93" s="86">
        <v>32.419460000000001</v>
      </c>
      <c r="L93" s="86">
        <v>0</v>
      </c>
      <c r="M93" s="87">
        <v>0</v>
      </c>
      <c r="N93" s="86">
        <v>52.71698</v>
      </c>
      <c r="O93" s="35"/>
      <c r="P93" s="35"/>
      <c r="Q93" s="35"/>
      <c r="R93" s="35"/>
      <c r="S93" s="35"/>
      <c r="T93" s="35"/>
      <c r="U93" s="35"/>
      <c r="V93" s="39"/>
    </row>
    <row r="94" spans="1:34" s="1" customFormat="1" ht="12" x14ac:dyDescent="0.2">
      <c r="A94" s="75" t="s">
        <v>80</v>
      </c>
      <c r="B94" s="92">
        <v>79.555139999999994</v>
      </c>
      <c r="C94" s="92">
        <v>76.471789999999999</v>
      </c>
      <c r="D94" s="92">
        <v>72.251429999999999</v>
      </c>
      <c r="E94" s="92">
        <v>70.730429999999998</v>
      </c>
      <c r="F94" s="92">
        <v>73.350579999999994</v>
      </c>
      <c r="G94" s="92">
        <v>107.0157</v>
      </c>
      <c r="H94" s="92">
        <v>88.374319999999997</v>
      </c>
      <c r="I94" s="92">
        <v>69.797340000000005</v>
      </c>
      <c r="J94" s="92">
        <v>60.251730000000002</v>
      </c>
      <c r="K94" s="92">
        <v>60.777970000000003</v>
      </c>
      <c r="L94" s="92">
        <v>0</v>
      </c>
      <c r="M94" s="92">
        <v>0</v>
      </c>
      <c r="N94" s="92">
        <v>76.683229999999995</v>
      </c>
      <c r="O94" s="35"/>
      <c r="P94" s="35"/>
      <c r="Q94" s="35"/>
      <c r="R94" s="35"/>
      <c r="S94" s="35"/>
      <c r="T94" s="35"/>
      <c r="U94" s="35"/>
      <c r="V94" s="39"/>
    </row>
    <row r="95" spans="1:34" s="1" customFormat="1" ht="12" x14ac:dyDescent="0.2">
      <c r="A95" s="76" t="s">
        <v>81</v>
      </c>
      <c r="B95" s="92">
        <v>72.035430000000005</v>
      </c>
      <c r="C95" s="92">
        <v>56.959919999999997</v>
      </c>
      <c r="D95" s="92">
        <v>55.921010000000003</v>
      </c>
      <c r="E95" s="92">
        <v>54.228439999999999</v>
      </c>
      <c r="F95" s="92">
        <v>77.398099999999999</v>
      </c>
      <c r="G95" s="92">
        <v>115.16788</v>
      </c>
      <c r="H95" s="92">
        <v>77.213700000000003</v>
      </c>
      <c r="I95" s="92">
        <v>59.260779999999997</v>
      </c>
      <c r="J95" s="92">
        <v>38</v>
      </c>
      <c r="K95" s="92">
        <v>45.602350000000001</v>
      </c>
      <c r="L95" s="92">
        <v>0</v>
      </c>
      <c r="M95" s="92">
        <v>0</v>
      </c>
      <c r="N95" s="92">
        <v>65.067729999999997</v>
      </c>
      <c r="O95" s="35"/>
      <c r="P95" s="35"/>
      <c r="Q95" s="35"/>
      <c r="R95" s="35"/>
      <c r="S95" s="35"/>
      <c r="T95" s="35"/>
      <c r="U95" s="35"/>
      <c r="V95" s="39"/>
    </row>
    <row r="96" spans="1:34" s="1" customFormat="1" ht="12" x14ac:dyDescent="0.2">
      <c r="A96" s="76" t="s">
        <v>83</v>
      </c>
      <c r="B96" s="92">
        <v>112.33826000000001</v>
      </c>
      <c r="C96" s="92">
        <v>122.1148</v>
      </c>
      <c r="D96" s="92">
        <v>114.67298</v>
      </c>
      <c r="E96" s="92">
        <v>89.0625</v>
      </c>
      <c r="F96" s="92">
        <v>67.668090000000007</v>
      </c>
      <c r="G96" s="92">
        <v>70.21705</v>
      </c>
      <c r="H96" s="92">
        <v>31.157489999999999</v>
      </c>
      <c r="I96" s="92">
        <v>16.4406</v>
      </c>
      <c r="J96" s="92">
        <v>19.663399999999999</v>
      </c>
      <c r="K96" s="92">
        <v>28.530049999999999</v>
      </c>
      <c r="L96" s="92">
        <v>0</v>
      </c>
      <c r="M96" s="92">
        <v>0</v>
      </c>
      <c r="N96" s="92">
        <v>39.868040000000001</v>
      </c>
      <c r="O96" s="35"/>
      <c r="P96" s="35"/>
      <c r="Q96" s="35"/>
      <c r="R96" s="35"/>
      <c r="S96" s="35"/>
      <c r="T96" s="35"/>
      <c r="U96" s="35"/>
      <c r="V96" s="39"/>
    </row>
    <row r="97" spans="1:33" s="1" customFormat="1" ht="12" x14ac:dyDescent="0.2">
      <c r="A97" s="72"/>
      <c r="F97" s="159"/>
      <c r="G97" s="159"/>
      <c r="H97" s="159"/>
      <c r="I97" s="159"/>
      <c r="J97" s="159"/>
      <c r="K97" s="159"/>
      <c r="L97" s="35"/>
      <c r="M97" s="35"/>
      <c r="N97" s="35"/>
      <c r="O97" s="35"/>
      <c r="P97" s="35"/>
      <c r="Q97" s="35"/>
      <c r="R97" s="35"/>
      <c r="S97" s="35"/>
      <c r="T97" s="35"/>
      <c r="U97" s="35"/>
      <c r="V97" s="39"/>
    </row>
    <row r="98" spans="1:33" s="1" customFormat="1" ht="12" x14ac:dyDescent="0.2">
      <c r="A98" s="249"/>
      <c r="B98" s="250"/>
      <c r="C98" s="250"/>
      <c r="D98" s="250"/>
      <c r="E98" s="250"/>
      <c r="F98" s="250"/>
      <c r="G98" s="250"/>
      <c r="H98" s="250"/>
      <c r="I98" s="250"/>
      <c r="J98" s="250"/>
      <c r="K98" s="250"/>
      <c r="L98" s="250"/>
      <c r="M98" s="250"/>
      <c r="N98" s="250"/>
      <c r="O98" s="250"/>
      <c r="P98" s="250"/>
      <c r="Q98" s="250"/>
      <c r="R98" s="250"/>
      <c r="S98" s="250"/>
      <c r="T98" s="250"/>
      <c r="U98" s="250"/>
      <c r="V98" s="251"/>
    </row>
    <row r="99" spans="1:33" s="1" customFormat="1" ht="12" x14ac:dyDescent="0.2">
      <c r="A99" s="72"/>
      <c r="F99" s="159"/>
      <c r="G99" s="159"/>
      <c r="H99" s="159"/>
      <c r="I99" s="159"/>
      <c r="J99" s="159"/>
      <c r="K99" s="159"/>
      <c r="L99" s="35"/>
      <c r="M99" s="35"/>
      <c r="N99" s="35"/>
      <c r="O99" s="35"/>
      <c r="P99" s="35"/>
      <c r="Q99" s="35"/>
      <c r="R99" s="35"/>
      <c r="S99" s="123"/>
      <c r="T99" s="123"/>
      <c r="U99" s="123"/>
      <c r="V99" s="122"/>
    </row>
    <row r="100" spans="1:33" s="5" customFormat="1" ht="24.75" customHeight="1" x14ac:dyDescent="0.2">
      <c r="A100" s="237" t="s">
        <v>103</v>
      </c>
      <c r="B100" s="238"/>
      <c r="C100" s="238"/>
      <c r="D100" s="238"/>
      <c r="E100" s="238"/>
      <c r="F100" s="238"/>
      <c r="G100" s="238"/>
      <c r="H100" s="238"/>
      <c r="I100" s="238"/>
      <c r="J100" s="238"/>
      <c r="K100" s="238"/>
      <c r="L100" s="238"/>
      <c r="M100" s="238"/>
      <c r="N100" s="238"/>
      <c r="O100" s="35"/>
      <c r="P100" s="123"/>
      <c r="Q100" s="123"/>
      <c r="R100" s="123"/>
      <c r="S100" s="123"/>
      <c r="T100" s="123"/>
      <c r="U100" s="123"/>
      <c r="V100" s="122"/>
      <c r="W100" s="119"/>
      <c r="X100" s="119"/>
      <c r="Y100" s="119"/>
      <c r="Z100" s="119"/>
      <c r="AA100" s="159"/>
      <c r="AB100" s="159"/>
      <c r="AC100" s="159"/>
      <c r="AD100" s="159"/>
      <c r="AE100" s="159"/>
      <c r="AF100" s="159"/>
      <c r="AG100" s="159"/>
    </row>
    <row r="101" spans="1:33" s="1" customFormat="1" ht="12" x14ac:dyDescent="0.2">
      <c r="A101" s="195" t="s">
        <v>87</v>
      </c>
      <c r="B101" s="103" t="s">
        <v>68</v>
      </c>
      <c r="C101" s="103" t="s">
        <v>69</v>
      </c>
      <c r="D101" s="103" t="s">
        <v>70</v>
      </c>
      <c r="E101" s="103" t="s">
        <v>71</v>
      </c>
      <c r="F101" s="103" t="s">
        <v>72</v>
      </c>
      <c r="G101" s="103" t="s">
        <v>73</v>
      </c>
      <c r="H101" s="103" t="s">
        <v>74</v>
      </c>
      <c r="I101" s="103" t="s">
        <v>75</v>
      </c>
      <c r="J101" s="103" t="s">
        <v>76</v>
      </c>
      <c r="K101" s="103" t="s">
        <v>77</v>
      </c>
      <c r="L101" s="103" t="s">
        <v>78</v>
      </c>
      <c r="M101" s="103" t="s">
        <v>79</v>
      </c>
      <c r="N101" s="103" t="s">
        <v>98</v>
      </c>
      <c r="O101" s="35"/>
      <c r="P101" s="126"/>
      <c r="Q101" s="123"/>
      <c r="R101" s="123"/>
      <c r="S101" s="123"/>
      <c r="T101" s="123"/>
      <c r="U101" s="123"/>
      <c r="V101" s="122"/>
      <c r="W101" s="121"/>
      <c r="X101" s="121"/>
      <c r="Y101" s="121"/>
      <c r="Z101" s="121"/>
      <c r="AA101" s="121"/>
      <c r="AB101" s="121"/>
      <c r="AC101" s="121"/>
      <c r="AD101" s="121"/>
      <c r="AE101" s="121"/>
      <c r="AF101" s="121"/>
    </row>
    <row r="102" spans="1:33" s="1" customFormat="1" ht="12.75" customHeight="1" thickBot="1" x14ac:dyDescent="0.25">
      <c r="A102" s="68" t="s">
        <v>15</v>
      </c>
      <c r="B102" s="88">
        <v>18742.77419</v>
      </c>
      <c r="C102" s="89">
        <v>16868.666669999999</v>
      </c>
      <c r="D102" s="88">
        <v>16127.12903</v>
      </c>
      <c r="E102" s="89">
        <v>15099.51613</v>
      </c>
      <c r="F102" s="88">
        <v>14086.21429</v>
      </c>
      <c r="G102" s="89">
        <v>14147.80645</v>
      </c>
      <c r="H102" s="89">
        <v>15558.266670000001</v>
      </c>
      <c r="I102" s="88">
        <v>20963.03226</v>
      </c>
      <c r="J102" s="89">
        <v>26199.43333</v>
      </c>
      <c r="K102" s="88">
        <v>27041.45161</v>
      </c>
      <c r="L102" s="88">
        <v>0</v>
      </c>
      <c r="M102" s="89">
        <v>0</v>
      </c>
      <c r="N102" s="88">
        <v>18516.375</v>
      </c>
      <c r="O102" s="35"/>
      <c r="P102" s="126"/>
      <c r="Q102" s="126"/>
      <c r="R102" s="126"/>
      <c r="S102" s="126"/>
      <c r="T102" s="128"/>
      <c r="U102" s="126"/>
      <c r="V102" s="125"/>
      <c r="W102" s="124"/>
      <c r="X102" s="124"/>
      <c r="Y102" s="124"/>
      <c r="Z102" s="124"/>
    </row>
    <row r="103" spans="1:33" s="1" customFormat="1" ht="12.75" thickTop="1" x14ac:dyDescent="0.2">
      <c r="A103" s="69" t="s">
        <v>50</v>
      </c>
      <c r="B103" s="90">
        <v>321.25806</v>
      </c>
      <c r="C103" s="90">
        <v>256.39999999999998</v>
      </c>
      <c r="D103" s="90">
        <v>276</v>
      </c>
      <c r="E103" s="90">
        <v>333.19355000000002</v>
      </c>
      <c r="F103" s="90">
        <v>491.10714000000002</v>
      </c>
      <c r="G103" s="90">
        <v>782.70968000000005</v>
      </c>
      <c r="H103" s="90">
        <v>897.26666999999998</v>
      </c>
      <c r="I103" s="90">
        <v>549.32258000000002</v>
      </c>
      <c r="J103" s="90">
        <v>1121.3</v>
      </c>
      <c r="K103" s="90">
        <v>1056.80645</v>
      </c>
      <c r="L103" s="90">
        <v>0</v>
      </c>
      <c r="M103" s="90">
        <v>0</v>
      </c>
      <c r="N103" s="90">
        <v>608.21711000000005</v>
      </c>
      <c r="O103" s="35"/>
      <c r="P103" s="126"/>
      <c r="Q103" s="126"/>
      <c r="R103" s="126"/>
      <c r="S103" s="126"/>
      <c r="T103" s="126"/>
      <c r="U103" s="126"/>
      <c r="V103" s="125"/>
      <c r="W103" s="124"/>
      <c r="X103" s="124"/>
      <c r="Y103" s="124"/>
      <c r="Z103" s="124"/>
      <c r="AA103" s="124"/>
      <c r="AB103" s="124"/>
      <c r="AC103" s="124"/>
      <c r="AD103" s="124"/>
      <c r="AE103" s="124"/>
      <c r="AF103" s="124"/>
      <c r="AG103" s="124"/>
    </row>
    <row r="104" spans="1:33" s="1" customFormat="1" ht="12" x14ac:dyDescent="0.2">
      <c r="A104" s="70" t="s">
        <v>51</v>
      </c>
      <c r="B104" s="91">
        <v>18421.51613</v>
      </c>
      <c r="C104" s="91">
        <v>16612.266670000001</v>
      </c>
      <c r="D104" s="91">
        <v>15851.12903</v>
      </c>
      <c r="E104" s="91">
        <v>14766.32258</v>
      </c>
      <c r="F104" s="91">
        <v>13595.10714</v>
      </c>
      <c r="G104" s="91">
        <v>13365.09677</v>
      </c>
      <c r="H104" s="91">
        <v>14661</v>
      </c>
      <c r="I104" s="91">
        <v>20413.70968</v>
      </c>
      <c r="J104" s="91">
        <v>25078.133330000001</v>
      </c>
      <c r="K104" s="91">
        <v>25984.64516</v>
      </c>
      <c r="L104" s="91">
        <v>0</v>
      </c>
      <c r="M104" s="91">
        <v>0</v>
      </c>
      <c r="N104" s="91">
        <v>17908.157889999999</v>
      </c>
      <c r="O104" s="35"/>
      <c r="P104" s="126"/>
      <c r="Q104" s="126"/>
      <c r="R104" s="126"/>
      <c r="S104" s="126"/>
      <c r="T104" s="126"/>
      <c r="U104" s="126"/>
      <c r="V104" s="125"/>
      <c r="W104" s="124"/>
      <c r="X104" s="124"/>
      <c r="Y104" s="124"/>
      <c r="Z104" s="124"/>
      <c r="AA104" s="121"/>
      <c r="AF104" s="124"/>
      <c r="AG104" s="124"/>
    </row>
    <row r="105" spans="1:33" s="3" customFormat="1" ht="23.25" customHeight="1" x14ac:dyDescent="0.2">
      <c r="A105" s="72"/>
      <c r="B105" s="1"/>
      <c r="C105" s="1"/>
      <c r="D105" s="1"/>
      <c r="E105" s="1"/>
      <c r="F105" s="159"/>
      <c r="G105" s="159"/>
      <c r="H105" s="159"/>
      <c r="I105" s="159"/>
      <c r="J105" s="159"/>
      <c r="K105" s="159"/>
      <c r="L105" s="35"/>
      <c r="M105" s="35"/>
      <c r="N105" s="35"/>
      <c r="O105" s="35"/>
      <c r="P105" s="126"/>
      <c r="Q105" s="126"/>
      <c r="R105" s="126"/>
      <c r="S105" s="126"/>
      <c r="T105" s="126"/>
      <c r="U105" s="126"/>
      <c r="V105" s="125"/>
      <c r="W105" s="127"/>
      <c r="X105" s="127"/>
      <c r="Y105" s="127"/>
      <c r="Z105" s="127"/>
      <c r="AA105" s="127"/>
      <c r="AB105" s="127"/>
      <c r="AC105" s="127"/>
      <c r="AD105" s="127"/>
      <c r="AE105" s="127"/>
      <c r="AF105" s="127"/>
      <c r="AG105" s="127"/>
    </row>
    <row r="106" spans="1:33" s="1" customFormat="1" ht="12.75" customHeight="1" x14ac:dyDescent="0.2">
      <c r="A106" s="237" t="s">
        <v>104</v>
      </c>
      <c r="B106" s="238"/>
      <c r="C106" s="238"/>
      <c r="D106" s="238"/>
      <c r="E106" s="238"/>
      <c r="F106" s="238"/>
      <c r="G106" s="238"/>
      <c r="H106" s="238"/>
      <c r="I106" s="238"/>
      <c r="J106" s="238"/>
      <c r="K106" s="238"/>
      <c r="L106" s="238"/>
      <c r="M106" s="238"/>
      <c r="N106" s="238"/>
      <c r="O106" s="35"/>
      <c r="P106" s="35"/>
      <c r="Q106" s="126"/>
      <c r="R106" s="126"/>
      <c r="S106" s="123"/>
      <c r="T106" s="123"/>
      <c r="U106" s="123"/>
      <c r="V106" s="125"/>
      <c r="W106" s="124"/>
      <c r="X106" s="124"/>
      <c r="Y106" s="124"/>
      <c r="Z106" s="124"/>
      <c r="AA106" s="124"/>
    </row>
    <row r="107" spans="1:33" s="1" customFormat="1" ht="12.75" customHeight="1" x14ac:dyDescent="0.2">
      <c r="A107" s="195" t="s">
        <v>87</v>
      </c>
      <c r="B107" s="103" t="s">
        <v>68</v>
      </c>
      <c r="C107" s="103" t="s">
        <v>69</v>
      </c>
      <c r="D107" s="103" t="s">
        <v>70</v>
      </c>
      <c r="E107" s="103" t="s">
        <v>71</v>
      </c>
      <c r="F107" s="103" t="s">
        <v>72</v>
      </c>
      <c r="G107" s="103" t="s">
        <v>73</v>
      </c>
      <c r="H107" s="103" t="s">
        <v>74</v>
      </c>
      <c r="I107" s="103" t="s">
        <v>75</v>
      </c>
      <c r="J107" s="103" t="s">
        <v>76</v>
      </c>
      <c r="K107" s="103" t="s">
        <v>77</v>
      </c>
      <c r="L107" s="103" t="s">
        <v>78</v>
      </c>
      <c r="M107" s="103" t="s">
        <v>79</v>
      </c>
      <c r="N107" s="103" t="s">
        <v>98</v>
      </c>
      <c r="O107" s="35"/>
      <c r="P107" s="123"/>
      <c r="Q107" s="123"/>
      <c r="R107" s="123"/>
      <c r="S107" s="123"/>
      <c r="T107" s="123"/>
      <c r="U107" s="123"/>
      <c r="V107" s="122"/>
      <c r="W107" s="121"/>
      <c r="X107" s="121"/>
      <c r="Z107" s="121"/>
      <c r="AA107" s="121"/>
      <c r="AB107" s="121"/>
      <c r="AC107" s="121"/>
      <c r="AD107" s="121"/>
      <c r="AE107" s="121"/>
      <c r="AF107" s="121"/>
    </row>
    <row r="108" spans="1:33" s="5" customFormat="1" ht="14.25" customHeight="1" thickBot="1" x14ac:dyDescent="0.25">
      <c r="A108" s="68" t="s">
        <v>15</v>
      </c>
      <c r="B108" s="93">
        <v>86.483580000000003</v>
      </c>
      <c r="C108" s="94">
        <v>84.643050000000002</v>
      </c>
      <c r="D108" s="93">
        <v>80.433580000000006</v>
      </c>
      <c r="E108" s="94">
        <v>72.908379999999994</v>
      </c>
      <c r="F108" s="93">
        <v>71.236339999999998</v>
      </c>
      <c r="G108" s="94">
        <v>85.083770000000001</v>
      </c>
      <c r="H108" s="94">
        <v>46.541350000000001</v>
      </c>
      <c r="I108" s="93">
        <v>27.39921</v>
      </c>
      <c r="J108" s="94">
        <v>25.270710000000001</v>
      </c>
      <c r="K108" s="93">
        <v>32.419460000000001</v>
      </c>
      <c r="L108" s="89">
        <v>0</v>
      </c>
      <c r="M108" s="89">
        <v>0</v>
      </c>
      <c r="N108" s="93">
        <v>52.71698</v>
      </c>
      <c r="O108" s="159"/>
      <c r="P108" s="159"/>
      <c r="Q108" s="159"/>
      <c r="R108" s="159"/>
      <c r="S108" s="159"/>
      <c r="T108" s="159"/>
      <c r="U108" s="159"/>
      <c r="V108" s="120"/>
      <c r="W108" s="119"/>
      <c r="X108" s="119"/>
      <c r="Y108" s="119"/>
      <c r="Z108" s="119"/>
      <c r="AA108" s="118"/>
      <c r="AB108" s="159"/>
      <c r="AC108" s="159"/>
      <c r="AD108" s="159"/>
      <c r="AE108" s="159"/>
      <c r="AF108" s="159"/>
      <c r="AG108" s="159"/>
    </row>
    <row r="109" spans="1:33" s="1" customFormat="1" ht="12.75" thickTop="1" x14ac:dyDescent="0.2">
      <c r="A109" s="69" t="s">
        <v>50</v>
      </c>
      <c r="B109" s="95">
        <v>129.11493999999999</v>
      </c>
      <c r="C109" s="95">
        <v>81.1875</v>
      </c>
      <c r="D109" s="95">
        <v>229.34693999999999</v>
      </c>
      <c r="E109" s="95">
        <v>80.733329999999995</v>
      </c>
      <c r="F109" s="95">
        <v>59.472439999999999</v>
      </c>
      <c r="G109" s="95">
        <v>7.50936</v>
      </c>
      <c r="H109" s="95">
        <v>8.7661800000000003</v>
      </c>
      <c r="I109" s="95">
        <v>5.4009099999999997</v>
      </c>
      <c r="J109" s="95">
        <v>7.7995700000000001</v>
      </c>
      <c r="K109" s="95">
        <v>7.3900199999999998</v>
      </c>
      <c r="L109" s="90">
        <v>0</v>
      </c>
      <c r="M109" s="90">
        <v>0</v>
      </c>
      <c r="N109" s="95">
        <v>10.820729999999999</v>
      </c>
      <c r="O109" s="35"/>
      <c r="P109" s="35"/>
      <c r="Q109" s="35"/>
      <c r="R109" s="35"/>
      <c r="S109" s="35"/>
      <c r="T109" s="35"/>
      <c r="U109" s="35"/>
      <c r="V109" s="117"/>
    </row>
    <row r="110" spans="1:33" s="1" customFormat="1" ht="12.75" customHeight="1" x14ac:dyDescent="0.2">
      <c r="A110" s="70" t="s">
        <v>51</v>
      </c>
      <c r="B110" s="92">
        <v>86.162379999999999</v>
      </c>
      <c r="C110" s="92">
        <v>84.649330000000006</v>
      </c>
      <c r="D110" s="92">
        <v>79.657160000000005</v>
      </c>
      <c r="E110" s="92">
        <v>72.895809999999997</v>
      </c>
      <c r="F110" s="92">
        <v>71.435479999999998</v>
      </c>
      <c r="G110" s="92">
        <v>88.139979999999994</v>
      </c>
      <c r="H110" s="92">
        <v>51.488250000000001</v>
      </c>
      <c r="I110" s="92">
        <v>29.768609999999999</v>
      </c>
      <c r="J110" s="92">
        <v>27.239820000000002</v>
      </c>
      <c r="K110" s="92">
        <v>35.05057</v>
      </c>
      <c r="L110" s="91">
        <v>0</v>
      </c>
      <c r="M110" s="91">
        <v>0</v>
      </c>
      <c r="N110" s="92">
        <v>55.559510000000003</v>
      </c>
      <c r="O110" s="35"/>
      <c r="P110" s="35"/>
      <c r="Q110" s="35"/>
      <c r="R110" s="35"/>
      <c r="S110" s="35"/>
      <c r="T110" s="35"/>
      <c r="U110" s="35"/>
      <c r="V110" s="117"/>
    </row>
    <row r="111" spans="1:33" s="1" customFormat="1" ht="12.75" customHeight="1" x14ac:dyDescent="0.2">
      <c r="A111" s="71"/>
      <c r="B111" s="187"/>
      <c r="C111" s="187"/>
      <c r="D111" s="187"/>
      <c r="E111" s="187"/>
      <c r="F111" s="187"/>
      <c r="G111" s="187"/>
      <c r="H111" s="187"/>
      <c r="I111" s="187"/>
      <c r="J111" s="187"/>
      <c r="K111" s="187"/>
      <c r="L111" s="187"/>
      <c r="M111" s="187"/>
      <c r="N111" s="187"/>
      <c r="O111" s="35"/>
      <c r="P111" s="35"/>
      <c r="Q111" s="35"/>
      <c r="R111" s="35"/>
      <c r="S111" s="35"/>
      <c r="T111" s="35"/>
      <c r="U111" s="35"/>
      <c r="V111" s="117"/>
    </row>
    <row r="112" spans="1:33" s="1" customFormat="1" ht="12" x14ac:dyDescent="0.2">
      <c r="A112" s="237" t="s">
        <v>752</v>
      </c>
      <c r="B112" s="238"/>
      <c r="C112" s="238"/>
      <c r="D112" s="238"/>
      <c r="E112" s="238"/>
      <c r="F112" s="238"/>
      <c r="G112" s="238"/>
      <c r="H112" s="238"/>
      <c r="I112" s="238"/>
      <c r="J112" s="238"/>
      <c r="K112" s="238"/>
      <c r="L112" s="238"/>
      <c r="M112" s="238"/>
      <c r="N112" s="238"/>
      <c r="O112" s="35"/>
      <c r="P112" s="35"/>
      <c r="Q112" s="35"/>
      <c r="R112" s="35"/>
      <c r="S112" s="35"/>
      <c r="T112" s="35"/>
      <c r="U112" s="35"/>
      <c r="V112" s="116"/>
    </row>
    <row r="113" spans="1:22" s="1" customFormat="1" ht="12.75" thickBot="1" x14ac:dyDescent="0.25">
      <c r="A113" s="195" t="s">
        <v>753</v>
      </c>
      <c r="B113" s="184" t="s">
        <v>68</v>
      </c>
      <c r="C113" s="184" t="s">
        <v>69</v>
      </c>
      <c r="D113" s="184" t="s">
        <v>70</v>
      </c>
      <c r="E113" s="184" t="s">
        <v>71</v>
      </c>
      <c r="F113" s="184" t="s">
        <v>72</v>
      </c>
      <c r="G113" s="184" t="s">
        <v>73</v>
      </c>
      <c r="H113" s="184" t="s">
        <v>74</v>
      </c>
      <c r="I113" s="184" t="s">
        <v>75</v>
      </c>
      <c r="J113" s="184" t="s">
        <v>76</v>
      </c>
      <c r="K113" s="184" t="s">
        <v>77</v>
      </c>
      <c r="L113" s="184" t="s">
        <v>78</v>
      </c>
      <c r="M113" s="184" t="s">
        <v>79</v>
      </c>
      <c r="N113" s="184" t="s">
        <v>98</v>
      </c>
      <c r="O113" s="96"/>
      <c r="P113" s="96"/>
      <c r="Q113" s="96"/>
      <c r="R113" s="96"/>
      <c r="S113" s="96"/>
      <c r="T113" s="96"/>
      <c r="U113" s="96"/>
      <c r="V113" s="97"/>
    </row>
    <row r="114" spans="1:22" ht="15.75" thickBot="1" x14ac:dyDescent="0.3">
      <c r="A114" s="68" t="s">
        <v>15</v>
      </c>
      <c r="B114" s="93">
        <v>86.162379999999999</v>
      </c>
      <c r="C114" s="94">
        <v>84.649330000000006</v>
      </c>
      <c r="D114" s="93">
        <v>79.657160000000005</v>
      </c>
      <c r="E114" s="94">
        <v>72.895809999999997</v>
      </c>
      <c r="F114" s="93">
        <v>71.435479999999998</v>
      </c>
      <c r="G114" s="94">
        <v>88.139979999999994</v>
      </c>
      <c r="H114" s="94">
        <v>51.488250000000001</v>
      </c>
      <c r="I114" s="93">
        <v>29.768609999999999</v>
      </c>
      <c r="J114" s="94">
        <v>27.239820000000002</v>
      </c>
      <c r="K114" s="188">
        <v>35.05057</v>
      </c>
      <c r="L114" s="89">
        <v>0</v>
      </c>
      <c r="M114" s="89">
        <v>0</v>
      </c>
      <c r="N114" s="191">
        <v>55.559510000000003</v>
      </c>
      <c r="V114" s="117"/>
    </row>
    <row r="115" spans="1:22" ht="15.75" thickTop="1" x14ac:dyDescent="0.25">
      <c r="A115" s="69" t="s">
        <v>65</v>
      </c>
      <c r="B115" s="95">
        <v>112.35635000000001</v>
      </c>
      <c r="C115" s="95">
        <v>121.55874</v>
      </c>
      <c r="D115" s="95">
        <v>108.69598000000001</v>
      </c>
      <c r="E115" s="95">
        <v>83.104280000000003</v>
      </c>
      <c r="F115" s="95">
        <v>65.575109999999995</v>
      </c>
      <c r="G115" s="95">
        <v>74.566019999999995</v>
      </c>
      <c r="H115" s="95">
        <v>35.659649999999999</v>
      </c>
      <c r="I115" s="95">
        <v>18.788309999999999</v>
      </c>
      <c r="J115" s="95">
        <v>21.64592</v>
      </c>
      <c r="K115" s="189">
        <v>31.855139999999999</v>
      </c>
      <c r="L115" s="90">
        <v>0</v>
      </c>
      <c r="M115" s="90">
        <v>0</v>
      </c>
      <c r="N115" s="192">
        <v>44.342979999999997</v>
      </c>
      <c r="V115" s="117"/>
    </row>
    <row r="116" spans="1:22" x14ac:dyDescent="0.25">
      <c r="A116" s="70" t="s">
        <v>63</v>
      </c>
      <c r="B116" s="92">
        <v>75.866810000000001</v>
      </c>
      <c r="C116" s="92">
        <v>70.203980000000001</v>
      </c>
      <c r="D116" s="92">
        <v>67.421509999999998</v>
      </c>
      <c r="E116" s="92">
        <v>67.969040000000007</v>
      </c>
      <c r="F116" s="92">
        <v>77.102249999999998</v>
      </c>
      <c r="G116" s="92">
        <v>111.84098</v>
      </c>
      <c r="H116" s="92">
        <v>92.518950000000004</v>
      </c>
      <c r="I116" s="92">
        <v>69.612530000000007</v>
      </c>
      <c r="J116" s="92">
        <v>54.975769999999997</v>
      </c>
      <c r="K116" s="190">
        <v>55.525599999999997</v>
      </c>
      <c r="L116" s="91">
        <v>0</v>
      </c>
      <c r="M116" s="91">
        <v>0</v>
      </c>
      <c r="N116" s="193">
        <v>74.264210000000006</v>
      </c>
      <c r="O116" s="115"/>
      <c r="V116" s="117"/>
    </row>
    <row r="117" spans="1:22" x14ac:dyDescent="0.25">
      <c r="B117" s="115"/>
      <c r="C117" s="115"/>
      <c r="D117" s="115"/>
      <c r="E117" s="115"/>
      <c r="F117" s="115"/>
      <c r="G117" s="115"/>
      <c r="H117" s="115"/>
      <c r="I117" s="115"/>
      <c r="J117" s="115"/>
      <c r="K117" s="115"/>
      <c r="L117" s="115"/>
      <c r="M117" s="115"/>
      <c r="V117" s="117"/>
    </row>
    <row r="118" spans="1:22" ht="15.75" thickBot="1" x14ac:dyDescent="0.3">
      <c r="A118" s="96"/>
      <c r="B118" s="96"/>
      <c r="C118" s="96"/>
      <c r="D118" s="96"/>
      <c r="E118" s="96"/>
      <c r="F118" s="96"/>
      <c r="G118" s="96"/>
      <c r="H118" s="96"/>
      <c r="I118" s="96"/>
      <c r="J118" s="96"/>
      <c r="K118" s="96"/>
      <c r="L118" s="96"/>
      <c r="M118" s="96"/>
      <c r="N118" s="96"/>
      <c r="O118" s="96"/>
      <c r="P118" s="96"/>
      <c r="Q118" s="96"/>
      <c r="R118" s="96"/>
      <c r="S118" s="96"/>
      <c r="T118" s="96"/>
      <c r="U118" s="96"/>
      <c r="V118" s="97"/>
    </row>
    <row r="119" spans="1:22" x14ac:dyDescent="0.25">
      <c r="B119" s="114"/>
      <c r="C119" s="114"/>
      <c r="D119" s="114"/>
      <c r="E119" s="114"/>
      <c r="F119" s="114"/>
      <c r="G119" s="114"/>
      <c r="H119" s="114"/>
      <c r="I119" s="114"/>
      <c r="J119" s="114"/>
      <c r="K119" s="114"/>
      <c r="L119" s="114"/>
      <c r="M119" s="114"/>
      <c r="P119" s="114"/>
    </row>
    <row r="120" spans="1:22" x14ac:dyDescent="0.25">
      <c r="A120" s="236"/>
      <c r="B120" s="236"/>
      <c r="C120" s="236"/>
      <c r="D120" s="236"/>
      <c r="E120" s="236"/>
      <c r="F120" s="236"/>
      <c r="G120" s="236"/>
      <c r="H120" s="236"/>
      <c r="I120" s="236"/>
      <c r="J120" s="236"/>
      <c r="K120" s="236"/>
      <c r="L120" s="236"/>
      <c r="M120" s="236"/>
      <c r="N120" s="236"/>
    </row>
    <row r="121" spans="1:22" x14ac:dyDescent="0.25">
      <c r="A121" s="197"/>
      <c r="B121" s="197"/>
      <c r="C121" s="197"/>
      <c r="D121" s="198"/>
      <c r="E121" s="198"/>
      <c r="F121" s="198"/>
      <c r="G121" s="198"/>
      <c r="H121" s="198"/>
      <c r="I121" s="198"/>
      <c r="J121" s="198"/>
      <c r="K121" s="198"/>
      <c r="L121" s="198"/>
      <c r="M121" s="199"/>
      <c r="N121" s="199"/>
      <c r="P121" s="114"/>
    </row>
    <row r="122" spans="1:22" x14ac:dyDescent="0.25">
      <c r="A122" s="200"/>
      <c r="B122" s="200"/>
      <c r="C122" s="200"/>
      <c r="D122" s="198"/>
      <c r="E122" s="198"/>
      <c r="F122" s="198"/>
      <c r="G122" s="198"/>
      <c r="H122" s="201"/>
      <c r="I122" s="201"/>
      <c r="J122" s="199"/>
      <c r="K122" s="199"/>
      <c r="L122" s="199"/>
      <c r="M122" s="199"/>
      <c r="N122" s="199"/>
    </row>
    <row r="123" spans="1:22" x14ac:dyDescent="0.25">
      <c r="A123" s="200"/>
      <c r="B123" s="200"/>
      <c r="C123" s="200"/>
      <c r="D123" s="201"/>
      <c r="E123" s="198"/>
      <c r="F123" s="201"/>
      <c r="G123" s="199"/>
      <c r="H123" s="199"/>
      <c r="I123" s="199"/>
      <c r="J123" s="199"/>
      <c r="K123" s="199"/>
      <c r="L123" s="199"/>
      <c r="M123" s="199"/>
      <c r="N123" s="199"/>
    </row>
    <row r="124" spans="1:22" x14ac:dyDescent="0.25">
      <c r="A124" s="200"/>
      <c r="B124" s="200"/>
      <c r="C124" s="200"/>
      <c r="D124" s="199"/>
      <c r="E124" s="199"/>
      <c r="F124" s="199"/>
      <c r="G124" s="199"/>
      <c r="H124" s="199"/>
      <c r="I124" s="199"/>
      <c r="J124" s="199"/>
      <c r="K124" s="199"/>
      <c r="L124" s="199"/>
      <c r="M124" s="199"/>
      <c r="N124" s="199"/>
    </row>
    <row r="125" spans="1:22" x14ac:dyDescent="0.25">
      <c r="A125" s="200"/>
      <c r="B125" s="200"/>
      <c r="C125" s="200"/>
      <c r="D125" s="199"/>
      <c r="E125" s="199"/>
      <c r="F125" s="199"/>
      <c r="G125" s="199"/>
      <c r="H125" s="199"/>
      <c r="I125" s="199"/>
      <c r="J125" s="199"/>
      <c r="K125" s="199"/>
      <c r="L125" s="199"/>
      <c r="M125" s="199"/>
      <c r="N125" s="199"/>
    </row>
    <row r="126" spans="1:22" x14ac:dyDescent="0.25">
      <c r="A126" s="199"/>
      <c r="B126" s="199"/>
      <c r="C126" s="199"/>
      <c r="D126" s="199"/>
      <c r="E126" s="199"/>
      <c r="F126" s="199"/>
      <c r="G126" s="199"/>
      <c r="H126" s="199"/>
      <c r="I126" s="199"/>
      <c r="J126" s="199"/>
      <c r="K126" s="199"/>
      <c r="L126" s="199"/>
      <c r="M126" s="199"/>
      <c r="N126" s="199"/>
    </row>
  </sheetData>
  <mergeCells count="54">
    <mergeCell ref="A112:N112"/>
    <mergeCell ref="O9:Q9"/>
    <mergeCell ref="H28:I28"/>
    <mergeCell ref="H29:I29"/>
    <mergeCell ref="M10:N10"/>
    <mergeCell ref="M11:N11"/>
    <mergeCell ref="O11:Q11"/>
    <mergeCell ref="P28:R28"/>
    <mergeCell ref="N29:O29"/>
    <mergeCell ref="I18:V18"/>
    <mergeCell ref="J28:L28"/>
    <mergeCell ref="N28:O28"/>
    <mergeCell ref="P29:R29"/>
    <mergeCell ref="J29:L29"/>
    <mergeCell ref="M12:N12"/>
    <mergeCell ref="A6:V6"/>
    <mergeCell ref="A8:D8"/>
    <mergeCell ref="G8:K8"/>
    <mergeCell ref="G10:H10"/>
    <mergeCell ref="A27:E27"/>
    <mergeCell ref="H27:L27"/>
    <mergeCell ref="N27:R27"/>
    <mergeCell ref="G9:H9"/>
    <mergeCell ref="G11:H11"/>
    <mergeCell ref="A18:F18"/>
    <mergeCell ref="A16:V16"/>
    <mergeCell ref="A25:V25"/>
    <mergeCell ref="M8:Q8"/>
    <mergeCell ref="O12:Q12"/>
    <mergeCell ref="O10:Q10"/>
    <mergeCell ref="M9:N9"/>
    <mergeCell ref="A120:N120"/>
    <mergeCell ref="A106:N106"/>
    <mergeCell ref="P30:R30"/>
    <mergeCell ref="J30:L30"/>
    <mergeCell ref="J31:L31"/>
    <mergeCell ref="A83:N83"/>
    <mergeCell ref="A100:N100"/>
    <mergeCell ref="A36:E36"/>
    <mergeCell ref="A81:V81"/>
    <mergeCell ref="A98:V98"/>
    <mergeCell ref="A66:N66"/>
    <mergeCell ref="A64:V64"/>
    <mergeCell ref="H30:I30"/>
    <mergeCell ref="A33:V33"/>
    <mergeCell ref="N30:O30"/>
    <mergeCell ref="H31:I31"/>
    <mergeCell ref="A4:V4"/>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906C3-7386-4878-A11A-262398F49810}">
  <dimension ref="A1:AA48"/>
  <sheetViews>
    <sheetView tabSelected="1" zoomScaleNormal="100" workbookViewId="0"/>
  </sheetViews>
  <sheetFormatPr defaultColWidth="9.140625" defaultRowHeight="15.75" x14ac:dyDescent="0.25"/>
  <cols>
    <col min="1" max="1" width="66.7109375" style="204" bestFit="1" customWidth="1"/>
    <col min="2" max="27" width="6.5703125" style="204" bestFit="1" customWidth="1"/>
    <col min="28" max="16384" width="9.140625" style="204"/>
  </cols>
  <sheetData>
    <row r="1" spans="1:27" x14ac:dyDescent="0.25">
      <c r="A1" s="203" t="s">
        <v>755</v>
      </c>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row>
    <row r="2" spans="1:27" x14ac:dyDescent="0.25">
      <c r="A2" s="203"/>
    </row>
    <row r="3" spans="1:27" x14ac:dyDescent="0.25">
      <c r="A3" s="203"/>
    </row>
    <row r="4" spans="1:27" x14ac:dyDescent="0.25">
      <c r="A4" s="298" t="s">
        <v>756</v>
      </c>
      <c r="B4" s="205">
        <v>2020</v>
      </c>
      <c r="C4" s="206"/>
      <c r="D4" s="206"/>
      <c r="E4" s="206"/>
      <c r="F4" s="206"/>
      <c r="G4" s="206"/>
      <c r="H4" s="206"/>
      <c r="I4" s="206"/>
      <c r="J4" s="206"/>
      <c r="K4" s="206"/>
      <c r="L4" s="206"/>
      <c r="M4" s="207"/>
      <c r="N4" s="208">
        <v>2021</v>
      </c>
      <c r="O4" s="209"/>
      <c r="P4" s="209"/>
      <c r="Q4" s="209"/>
      <c r="R4" s="209"/>
      <c r="S4" s="209"/>
      <c r="T4" s="209"/>
      <c r="U4" s="209"/>
      <c r="V4" s="209"/>
      <c r="W4" s="209"/>
      <c r="X4" s="209"/>
      <c r="Y4" s="210"/>
      <c r="Z4" s="209"/>
      <c r="AA4" s="210"/>
    </row>
    <row r="5" spans="1:27" x14ac:dyDescent="0.25">
      <c r="A5" s="298"/>
      <c r="B5" s="296" t="s">
        <v>757</v>
      </c>
      <c r="C5" s="297"/>
      <c r="D5" s="296" t="s">
        <v>758</v>
      </c>
      <c r="E5" s="297"/>
      <c r="F5" s="296" t="s">
        <v>759</v>
      </c>
      <c r="G5" s="297"/>
      <c r="H5" s="296" t="s">
        <v>760</v>
      </c>
      <c r="I5" s="297"/>
      <c r="J5" s="296" t="s">
        <v>761</v>
      </c>
      <c r="K5" s="297"/>
      <c r="L5" s="296" t="s">
        <v>762</v>
      </c>
      <c r="M5" s="297"/>
      <c r="N5" s="293" t="s">
        <v>763</v>
      </c>
      <c r="O5" s="294"/>
      <c r="P5" s="293" t="s">
        <v>764</v>
      </c>
      <c r="Q5" s="294"/>
      <c r="R5" s="293" t="s">
        <v>765</v>
      </c>
      <c r="S5" s="294"/>
      <c r="T5" s="293" t="s">
        <v>766</v>
      </c>
      <c r="U5" s="294"/>
      <c r="V5" s="293" t="s">
        <v>75</v>
      </c>
      <c r="W5" s="294"/>
      <c r="X5" s="293" t="s">
        <v>767</v>
      </c>
      <c r="Y5" s="294"/>
      <c r="Z5" s="293" t="s">
        <v>757</v>
      </c>
      <c r="AA5" s="294"/>
    </row>
    <row r="6" spans="1:27" x14ac:dyDescent="0.25">
      <c r="A6" s="298"/>
      <c r="B6" s="211" t="s">
        <v>768</v>
      </c>
      <c r="C6" s="211" t="s">
        <v>769</v>
      </c>
      <c r="D6" s="211" t="s">
        <v>768</v>
      </c>
      <c r="E6" s="211" t="s">
        <v>769</v>
      </c>
      <c r="F6" s="211" t="s">
        <v>768</v>
      </c>
      <c r="G6" s="211" t="s">
        <v>769</v>
      </c>
      <c r="H6" s="211" t="s">
        <v>768</v>
      </c>
      <c r="I6" s="211" t="s">
        <v>769</v>
      </c>
      <c r="J6" s="211" t="s">
        <v>768</v>
      </c>
      <c r="K6" s="211" t="s">
        <v>769</v>
      </c>
      <c r="L6" s="211" t="s">
        <v>768</v>
      </c>
      <c r="M6" s="211" t="s">
        <v>769</v>
      </c>
      <c r="N6" s="212" t="s">
        <v>768</v>
      </c>
      <c r="O6" s="212" t="s">
        <v>769</v>
      </c>
      <c r="P6" s="212" t="s">
        <v>768</v>
      </c>
      <c r="Q6" s="212" t="s">
        <v>769</v>
      </c>
      <c r="R6" s="212" t="s">
        <v>768</v>
      </c>
      <c r="S6" s="212" t="s">
        <v>769</v>
      </c>
      <c r="T6" s="212" t="s">
        <v>768</v>
      </c>
      <c r="U6" s="212" t="s">
        <v>769</v>
      </c>
      <c r="V6" s="212" t="s">
        <v>768</v>
      </c>
      <c r="W6" s="212" t="s">
        <v>769</v>
      </c>
      <c r="X6" s="212" t="s">
        <v>768</v>
      </c>
      <c r="Y6" s="212" t="s">
        <v>769</v>
      </c>
      <c r="Z6" s="212" t="s">
        <v>768</v>
      </c>
      <c r="AA6" s="212" t="s">
        <v>769</v>
      </c>
    </row>
    <row r="7" spans="1:27" x14ac:dyDescent="0.25">
      <c r="A7" s="213" t="s">
        <v>770</v>
      </c>
      <c r="B7" s="214">
        <v>167.34058999999999</v>
      </c>
      <c r="C7" s="214">
        <v>166.68423000000001</v>
      </c>
      <c r="D7" s="214">
        <v>167.58582999999999</v>
      </c>
      <c r="E7" s="214">
        <v>163.9796</v>
      </c>
      <c r="F7" s="214">
        <v>162.63369</v>
      </c>
      <c r="G7" s="214">
        <v>159.42819</v>
      </c>
      <c r="H7" s="214">
        <v>159.27539999999999</v>
      </c>
      <c r="I7" s="214">
        <v>159.43190000000001</v>
      </c>
      <c r="J7" s="214">
        <v>157.12459999999999</v>
      </c>
      <c r="K7" s="214">
        <v>151.20872</v>
      </c>
      <c r="L7" s="214">
        <v>143.46207000000001</v>
      </c>
      <c r="M7" s="214">
        <v>145.34602000000001</v>
      </c>
      <c r="N7" s="214">
        <v>145.03387000000001</v>
      </c>
      <c r="O7" s="214">
        <v>145.791</v>
      </c>
      <c r="P7" s="214">
        <v>146.28119000000001</v>
      </c>
      <c r="Q7" s="214">
        <v>142.84968000000001</v>
      </c>
      <c r="R7" s="214">
        <v>127.93102</v>
      </c>
      <c r="S7" s="214">
        <v>111.46893</v>
      </c>
      <c r="T7" s="214">
        <v>92.684780000000003</v>
      </c>
      <c r="U7" s="214">
        <v>74.391940000000005</v>
      </c>
      <c r="V7" s="214">
        <v>64.081140000000005</v>
      </c>
      <c r="W7" s="214">
        <v>63.164729999999999</v>
      </c>
      <c r="X7" s="214">
        <v>58.050690000000003</v>
      </c>
      <c r="Y7" s="214">
        <v>58.262450000000001</v>
      </c>
      <c r="Z7" s="214">
        <v>57.520629999999997</v>
      </c>
      <c r="AA7" s="214">
        <v>61.598109999999998</v>
      </c>
    </row>
    <row r="8" spans="1:27" x14ac:dyDescent="0.25">
      <c r="A8" s="213" t="s">
        <v>771</v>
      </c>
      <c r="B8" s="214">
        <v>70.062690000000003</v>
      </c>
      <c r="C8" s="214">
        <v>89.600809999999996</v>
      </c>
      <c r="D8" s="214">
        <v>121.11485999999999</v>
      </c>
      <c r="E8" s="214">
        <v>117.10827999999999</v>
      </c>
      <c r="F8" s="214">
        <v>139.47581</v>
      </c>
      <c r="G8" s="214">
        <v>63.214559999999999</v>
      </c>
      <c r="H8" s="214">
        <v>61.74689</v>
      </c>
      <c r="I8" s="214">
        <v>78.305729999999997</v>
      </c>
      <c r="J8" s="214">
        <v>75.777029999999996</v>
      </c>
      <c r="K8" s="214">
        <v>63.854170000000003</v>
      </c>
      <c r="L8" s="214">
        <v>73.376620000000003</v>
      </c>
      <c r="M8" s="214">
        <v>33.904350000000001</v>
      </c>
      <c r="N8" s="214">
        <v>41.792900000000003</v>
      </c>
      <c r="O8" s="214">
        <v>19.1128</v>
      </c>
      <c r="P8" s="214">
        <v>12.327349999999999</v>
      </c>
      <c r="Q8" s="214">
        <v>13.804880000000001</v>
      </c>
      <c r="R8" s="214">
        <v>3.2829999999999999</v>
      </c>
      <c r="S8" s="214">
        <v>4.78728</v>
      </c>
      <c r="T8" s="214">
        <v>7.5875700000000004</v>
      </c>
      <c r="U8" s="214">
        <v>4.4181299999999997</v>
      </c>
      <c r="V8" s="214">
        <v>5.5948700000000002</v>
      </c>
      <c r="W8" s="214">
        <v>4.4157000000000002</v>
      </c>
      <c r="X8" s="214">
        <v>5.63239</v>
      </c>
      <c r="Y8" s="214">
        <v>4.5172999999999996</v>
      </c>
      <c r="Z8" s="214">
        <v>4.16439</v>
      </c>
      <c r="AA8" s="214">
        <v>6.22776</v>
      </c>
    </row>
    <row r="9" spans="1:27" x14ac:dyDescent="0.25">
      <c r="A9" s="213" t="s">
        <v>772</v>
      </c>
      <c r="B9" s="214">
        <v>287.13193000000001</v>
      </c>
      <c r="C9" s="214">
        <v>298.68392999999998</v>
      </c>
      <c r="D9" s="214">
        <v>303.34904</v>
      </c>
      <c r="E9" s="214">
        <v>320.37477999999999</v>
      </c>
      <c r="F9" s="214">
        <v>334.82173999999998</v>
      </c>
      <c r="G9" s="214">
        <v>345.60507999999999</v>
      </c>
      <c r="H9" s="214">
        <v>349.28967999999998</v>
      </c>
      <c r="I9" s="214">
        <v>359.51778000000002</v>
      </c>
      <c r="J9" s="214">
        <v>368.59638999999999</v>
      </c>
      <c r="K9" s="214">
        <v>365.57729</v>
      </c>
      <c r="L9" s="214">
        <v>361.14175</v>
      </c>
      <c r="M9" s="214">
        <v>358.14582000000001</v>
      </c>
      <c r="N9" s="214">
        <v>343.28044</v>
      </c>
      <c r="O9" s="214">
        <v>340.84424000000001</v>
      </c>
      <c r="P9" s="214">
        <v>322.09737000000001</v>
      </c>
      <c r="Q9" s="214">
        <v>290.03935000000001</v>
      </c>
      <c r="R9" s="214">
        <v>234.14963</v>
      </c>
      <c r="S9" s="214">
        <v>122.88498</v>
      </c>
      <c r="T9" s="214">
        <v>86.497590000000002</v>
      </c>
      <c r="U9" s="214">
        <v>69.551259999999999</v>
      </c>
      <c r="V9" s="214">
        <v>65.724080000000001</v>
      </c>
      <c r="W9" s="214">
        <v>69.229069999999993</v>
      </c>
      <c r="X9" s="214">
        <v>71.653199999999998</v>
      </c>
      <c r="Y9" s="214">
        <v>72.156639999999996</v>
      </c>
      <c r="Z9" s="214">
        <v>73.014830000000003</v>
      </c>
      <c r="AA9" s="214">
        <v>75.104439999999997</v>
      </c>
    </row>
    <row r="10" spans="1:27" ht="16.5" thickBot="1" x14ac:dyDescent="0.3">
      <c r="A10" s="216" t="s">
        <v>773</v>
      </c>
      <c r="B10" s="217">
        <v>187.72165000000001</v>
      </c>
      <c r="C10" s="217">
        <v>166.09565000000001</v>
      </c>
      <c r="D10" s="217">
        <v>194.13592</v>
      </c>
      <c r="E10" s="217">
        <v>245.70732000000001</v>
      </c>
      <c r="F10" s="217">
        <v>300.10000000000002</v>
      </c>
      <c r="G10" s="217">
        <v>276.31817999999998</v>
      </c>
      <c r="H10" s="217">
        <v>186.14737</v>
      </c>
      <c r="I10" s="217">
        <v>166.54429999999999</v>
      </c>
      <c r="J10" s="217">
        <v>254.11537999999999</v>
      </c>
      <c r="K10" s="217">
        <v>152.0625</v>
      </c>
      <c r="L10" s="217">
        <v>178.69333</v>
      </c>
      <c r="M10" s="217">
        <v>50.28</v>
      </c>
      <c r="N10" s="217">
        <v>33.396039999999999</v>
      </c>
      <c r="O10" s="217">
        <v>21.584420000000001</v>
      </c>
      <c r="P10" s="217">
        <v>22.285710000000002</v>
      </c>
      <c r="Q10" s="217">
        <v>22.451219999999999</v>
      </c>
      <c r="R10" s="218">
        <v>0</v>
      </c>
      <c r="S10" s="218">
        <v>0</v>
      </c>
      <c r="T10" s="218">
        <v>0</v>
      </c>
      <c r="U10" s="218">
        <v>0</v>
      </c>
      <c r="V10" s="218">
        <v>0</v>
      </c>
      <c r="W10" s="218">
        <v>0</v>
      </c>
      <c r="X10" s="218">
        <v>0</v>
      </c>
      <c r="Y10" s="218">
        <v>0</v>
      </c>
      <c r="Z10" s="218">
        <v>0</v>
      </c>
      <c r="AA10" s="217">
        <v>9</v>
      </c>
    </row>
    <row r="11" spans="1:27" x14ac:dyDescent="0.25">
      <c r="A11" s="219" t="s">
        <v>15</v>
      </c>
      <c r="B11" s="220">
        <v>183.83024</v>
      </c>
      <c r="C11" s="220">
        <v>184.73463000000001</v>
      </c>
      <c r="D11" s="220">
        <v>186.71619999999999</v>
      </c>
      <c r="E11" s="220">
        <v>184.81939</v>
      </c>
      <c r="F11" s="220">
        <v>185.09513999999999</v>
      </c>
      <c r="G11" s="220">
        <v>181.63543999999999</v>
      </c>
      <c r="H11" s="220">
        <v>181.56644</v>
      </c>
      <c r="I11" s="220">
        <v>183.71528000000001</v>
      </c>
      <c r="J11" s="220">
        <v>182.05253999999999</v>
      </c>
      <c r="K11" s="220">
        <v>174.63983999999999</v>
      </c>
      <c r="L11" s="220">
        <v>167.07673</v>
      </c>
      <c r="M11" s="220">
        <v>166.28380999999999</v>
      </c>
      <c r="N11" s="220">
        <v>165.99234000000001</v>
      </c>
      <c r="O11" s="220">
        <v>162.80459999999999</v>
      </c>
      <c r="P11" s="220">
        <v>161.15309999999999</v>
      </c>
      <c r="Q11" s="220">
        <v>156.97237000000001</v>
      </c>
      <c r="R11" s="220">
        <v>130.38122999999999</v>
      </c>
      <c r="S11" s="220">
        <v>103.44858000000001</v>
      </c>
      <c r="T11" s="220">
        <v>84.799319999999994</v>
      </c>
      <c r="U11" s="220">
        <v>72.435239999999993</v>
      </c>
      <c r="V11" s="220">
        <v>62.702800000000003</v>
      </c>
      <c r="W11" s="220">
        <v>60.86994</v>
      </c>
      <c r="X11" s="220">
        <v>57.368609999999997</v>
      </c>
      <c r="Y11" s="220">
        <v>58.426650000000002</v>
      </c>
      <c r="Z11" s="220">
        <v>57.110129999999998</v>
      </c>
      <c r="AA11" s="220">
        <v>60.813899999999997</v>
      </c>
    </row>
    <row r="13" spans="1:27" x14ac:dyDescent="0.25">
      <c r="A13" s="203" t="s">
        <v>774</v>
      </c>
      <c r="B13"/>
      <c r="C13"/>
      <c r="D13"/>
      <c r="E13"/>
      <c r="F13"/>
      <c r="G13"/>
      <c r="H13"/>
      <c r="I13"/>
      <c r="J13"/>
      <c r="K13"/>
      <c r="L13"/>
      <c r="M13"/>
      <c r="N13"/>
      <c r="O13"/>
      <c r="P13"/>
      <c r="Q13"/>
      <c r="R13"/>
      <c r="S13"/>
      <c r="T13"/>
      <c r="U13"/>
      <c r="V13"/>
      <c r="W13"/>
      <c r="X13"/>
      <c r="Y13"/>
      <c r="Z13"/>
      <c r="AA13"/>
    </row>
    <row r="14" spans="1:27" x14ac:dyDescent="0.25">
      <c r="A14" s="222"/>
      <c r="B14"/>
      <c r="C14"/>
      <c r="D14"/>
      <c r="E14"/>
      <c r="F14"/>
      <c r="G14"/>
      <c r="H14"/>
      <c r="I14"/>
      <c r="J14"/>
      <c r="K14"/>
      <c r="L14"/>
      <c r="M14"/>
      <c r="N14"/>
      <c r="O14"/>
      <c r="P14"/>
      <c r="Q14"/>
      <c r="R14"/>
      <c r="S14"/>
      <c r="T14"/>
      <c r="U14"/>
      <c r="V14"/>
      <c r="W14"/>
      <c r="X14"/>
      <c r="Y14"/>
      <c r="Z14"/>
      <c r="AA14"/>
    </row>
    <row r="15" spans="1:27" x14ac:dyDescent="0.25">
      <c r="A15" s="222"/>
      <c r="B15"/>
      <c r="C15"/>
      <c r="D15"/>
      <c r="E15"/>
      <c r="F15"/>
      <c r="G15"/>
      <c r="H15"/>
      <c r="I15"/>
      <c r="J15"/>
      <c r="K15"/>
      <c r="L15"/>
      <c r="M15"/>
      <c r="N15"/>
      <c r="O15"/>
      <c r="P15"/>
      <c r="Q15"/>
      <c r="R15"/>
      <c r="S15"/>
      <c r="T15"/>
      <c r="U15"/>
      <c r="V15"/>
      <c r="W15"/>
      <c r="X15"/>
      <c r="Y15"/>
      <c r="Z15"/>
      <c r="AA15"/>
    </row>
    <row r="16" spans="1:27" x14ac:dyDescent="0.25">
      <c r="A16" s="295" t="s">
        <v>756</v>
      </c>
      <c r="B16" s="205">
        <v>2020</v>
      </c>
      <c r="C16" s="206"/>
      <c r="D16" s="206"/>
      <c r="E16" s="206"/>
      <c r="F16" s="206"/>
      <c r="G16" s="206"/>
      <c r="H16" s="206"/>
      <c r="I16" s="206"/>
      <c r="J16" s="206"/>
      <c r="K16" s="206"/>
      <c r="L16" s="206"/>
      <c r="M16" s="207"/>
      <c r="N16" s="208">
        <v>2021</v>
      </c>
      <c r="O16" s="209"/>
      <c r="P16" s="209"/>
      <c r="Q16" s="209"/>
      <c r="R16" s="209"/>
      <c r="S16" s="209"/>
      <c r="T16" s="209"/>
      <c r="U16" s="209"/>
      <c r="V16" s="209"/>
      <c r="W16" s="209"/>
      <c r="X16" s="209"/>
      <c r="Y16" s="210"/>
      <c r="Z16" s="209"/>
      <c r="AA16" s="210"/>
    </row>
    <row r="17" spans="1:27" x14ac:dyDescent="0.25">
      <c r="A17" s="295"/>
      <c r="B17" s="296" t="s">
        <v>757</v>
      </c>
      <c r="C17" s="297"/>
      <c r="D17" s="296" t="s">
        <v>758</v>
      </c>
      <c r="E17" s="297"/>
      <c r="F17" s="296" t="s">
        <v>759</v>
      </c>
      <c r="G17" s="297"/>
      <c r="H17" s="296" t="s">
        <v>760</v>
      </c>
      <c r="I17" s="297"/>
      <c r="J17" s="296" t="s">
        <v>761</v>
      </c>
      <c r="K17" s="297"/>
      <c r="L17" s="296" t="s">
        <v>762</v>
      </c>
      <c r="M17" s="297"/>
      <c r="N17" s="293" t="s">
        <v>763</v>
      </c>
      <c r="O17" s="294"/>
      <c r="P17" s="293" t="s">
        <v>764</v>
      </c>
      <c r="Q17" s="294"/>
      <c r="R17" s="293" t="s">
        <v>765</v>
      </c>
      <c r="S17" s="294"/>
      <c r="T17" s="293" t="s">
        <v>766</v>
      </c>
      <c r="U17" s="294"/>
      <c r="V17" s="293" t="s">
        <v>75</v>
      </c>
      <c r="W17" s="294"/>
      <c r="X17" s="293" t="s">
        <v>767</v>
      </c>
      <c r="Y17" s="294"/>
      <c r="Z17" s="293" t="s">
        <v>757</v>
      </c>
      <c r="AA17" s="294"/>
    </row>
    <row r="18" spans="1:27" x14ac:dyDescent="0.25">
      <c r="A18" s="295"/>
      <c r="B18" s="211" t="s">
        <v>768</v>
      </c>
      <c r="C18" s="211" t="s">
        <v>769</v>
      </c>
      <c r="D18" s="211" t="s">
        <v>768</v>
      </c>
      <c r="E18" s="211" t="s">
        <v>769</v>
      </c>
      <c r="F18" s="211" t="s">
        <v>768</v>
      </c>
      <c r="G18" s="211" t="s">
        <v>769</v>
      </c>
      <c r="H18" s="211" t="s">
        <v>768</v>
      </c>
      <c r="I18" s="211" t="s">
        <v>769</v>
      </c>
      <c r="J18" s="211" t="s">
        <v>768</v>
      </c>
      <c r="K18" s="211" t="s">
        <v>769</v>
      </c>
      <c r="L18" s="211" t="s">
        <v>768</v>
      </c>
      <c r="M18" s="211" t="s">
        <v>769</v>
      </c>
      <c r="N18" s="212" t="s">
        <v>768</v>
      </c>
      <c r="O18" s="212" t="s">
        <v>769</v>
      </c>
      <c r="P18" s="212" t="s">
        <v>768</v>
      </c>
      <c r="Q18" s="212" t="s">
        <v>769</v>
      </c>
      <c r="R18" s="212" t="s">
        <v>768</v>
      </c>
      <c r="S18" s="212" t="s">
        <v>769</v>
      </c>
      <c r="T18" s="212" t="s">
        <v>768</v>
      </c>
      <c r="U18" s="212" t="s">
        <v>769</v>
      </c>
      <c r="V18" s="212" t="s">
        <v>768</v>
      </c>
      <c r="W18" s="212" t="s">
        <v>769</v>
      </c>
      <c r="X18" s="212" t="s">
        <v>768</v>
      </c>
      <c r="Y18" s="212" t="s">
        <v>769</v>
      </c>
      <c r="Z18" s="212" t="s">
        <v>768</v>
      </c>
      <c r="AA18" s="212" t="s">
        <v>769</v>
      </c>
    </row>
    <row r="19" spans="1:27" x14ac:dyDescent="0.25">
      <c r="A19" s="223" t="s">
        <v>770</v>
      </c>
      <c r="B19" s="224"/>
      <c r="C19" s="224"/>
      <c r="D19" s="224"/>
      <c r="E19" s="224"/>
      <c r="F19" s="224"/>
      <c r="G19" s="224"/>
      <c r="H19" s="224"/>
      <c r="I19" s="224"/>
      <c r="J19" s="224"/>
      <c r="K19" s="224"/>
      <c r="L19" s="224"/>
      <c r="M19" s="224"/>
      <c r="N19" s="224"/>
      <c r="O19" s="224"/>
      <c r="P19" s="224"/>
      <c r="Q19" s="224"/>
      <c r="R19" s="224"/>
      <c r="S19" s="224"/>
      <c r="T19" s="224"/>
      <c r="U19" s="224"/>
      <c r="V19" s="224"/>
      <c r="W19" s="224"/>
      <c r="X19" s="224"/>
      <c r="Y19" s="224"/>
      <c r="Z19" s="224"/>
      <c r="AA19" s="224"/>
    </row>
    <row r="20" spans="1:27" x14ac:dyDescent="0.25">
      <c r="A20" s="215" t="s">
        <v>775</v>
      </c>
      <c r="B20" s="215">
        <v>13005</v>
      </c>
      <c r="C20" s="215">
        <v>12588</v>
      </c>
      <c r="D20" s="215">
        <v>11984</v>
      </c>
      <c r="E20" s="215">
        <v>11922</v>
      </c>
      <c r="F20" s="215">
        <v>11252</v>
      </c>
      <c r="G20" s="215">
        <v>11221</v>
      </c>
      <c r="H20" s="215">
        <v>10906</v>
      </c>
      <c r="I20" s="215">
        <v>10098</v>
      </c>
      <c r="J20" s="215">
        <v>9974</v>
      </c>
      <c r="K20" s="215">
        <v>10442</v>
      </c>
      <c r="L20" s="215">
        <v>10708</v>
      </c>
      <c r="M20" s="215">
        <v>10342</v>
      </c>
      <c r="N20" s="215">
        <v>9957</v>
      </c>
      <c r="O20" s="215">
        <v>9368</v>
      </c>
      <c r="P20" s="215">
        <v>8945</v>
      </c>
      <c r="Q20" s="215">
        <v>9181</v>
      </c>
      <c r="R20" s="215">
        <v>9676</v>
      </c>
      <c r="S20" s="215">
        <v>9678</v>
      </c>
      <c r="T20" s="215">
        <v>10875</v>
      </c>
      <c r="U20" s="215">
        <v>13533</v>
      </c>
      <c r="V20" s="215">
        <v>16530</v>
      </c>
      <c r="W20" s="215">
        <v>18066</v>
      </c>
      <c r="X20" s="215">
        <v>21052</v>
      </c>
      <c r="Y20" s="215">
        <v>21849</v>
      </c>
      <c r="Z20" s="215">
        <v>22603</v>
      </c>
      <c r="AA20" s="215">
        <v>20146</v>
      </c>
    </row>
    <row r="21" spans="1:27" x14ac:dyDescent="0.25">
      <c r="A21" s="215" t="s">
        <v>776</v>
      </c>
      <c r="B21" s="215">
        <v>3902</v>
      </c>
      <c r="C21" s="215">
        <v>3965</v>
      </c>
      <c r="D21" s="215">
        <v>4010</v>
      </c>
      <c r="E21" s="215">
        <v>4080</v>
      </c>
      <c r="F21" s="215">
        <v>4216</v>
      </c>
      <c r="G21" s="215">
        <v>3702</v>
      </c>
      <c r="H21" s="215">
        <v>3140</v>
      </c>
      <c r="I21" s="215">
        <v>2480</v>
      </c>
      <c r="J21" s="215">
        <v>2159</v>
      </c>
      <c r="K21" s="215">
        <v>1954</v>
      </c>
      <c r="L21" s="215">
        <v>1737</v>
      </c>
      <c r="M21" s="215">
        <v>1567</v>
      </c>
      <c r="N21" s="215">
        <v>1434</v>
      </c>
      <c r="O21" s="215">
        <v>1319</v>
      </c>
      <c r="P21" s="215">
        <v>1236</v>
      </c>
      <c r="Q21" s="215">
        <v>1161</v>
      </c>
      <c r="R21" s="215">
        <v>1072</v>
      </c>
      <c r="S21" s="215">
        <v>940</v>
      </c>
      <c r="T21" s="215">
        <v>894</v>
      </c>
      <c r="U21" s="215">
        <v>853</v>
      </c>
      <c r="V21" s="215">
        <v>820</v>
      </c>
      <c r="W21" s="215">
        <v>819</v>
      </c>
      <c r="X21" s="215">
        <v>842</v>
      </c>
      <c r="Y21" s="215">
        <v>812</v>
      </c>
      <c r="Z21" s="215">
        <v>767</v>
      </c>
      <c r="AA21" s="215">
        <v>702</v>
      </c>
    </row>
    <row r="22" spans="1:27" x14ac:dyDescent="0.25">
      <c r="A22" s="215" t="s">
        <v>777</v>
      </c>
      <c r="B22" s="215">
        <v>1414</v>
      </c>
      <c r="C22" s="215">
        <v>1452</v>
      </c>
      <c r="D22" s="215">
        <v>1475</v>
      </c>
      <c r="E22" s="215">
        <v>1518</v>
      </c>
      <c r="F22" s="215">
        <v>1544</v>
      </c>
      <c r="G22" s="215">
        <v>1558</v>
      </c>
      <c r="H22" s="215">
        <v>1592</v>
      </c>
      <c r="I22" s="215">
        <v>1540</v>
      </c>
      <c r="J22" s="215">
        <v>1514</v>
      </c>
      <c r="K22" s="215">
        <v>1522</v>
      </c>
      <c r="L22" s="215">
        <v>1419</v>
      </c>
      <c r="M22" s="215">
        <v>1348</v>
      </c>
      <c r="N22" s="215">
        <v>1304</v>
      </c>
      <c r="O22" s="215">
        <v>1273</v>
      </c>
      <c r="P22" s="215">
        <v>1243</v>
      </c>
      <c r="Q22" s="215">
        <v>1257</v>
      </c>
      <c r="R22" s="215">
        <v>1124</v>
      </c>
      <c r="S22" s="215">
        <v>847</v>
      </c>
      <c r="T22" s="215">
        <v>703</v>
      </c>
      <c r="U22" s="215">
        <v>622</v>
      </c>
      <c r="V22" s="215">
        <v>585</v>
      </c>
      <c r="W22" s="215">
        <v>523</v>
      </c>
      <c r="X22" s="215">
        <v>494</v>
      </c>
      <c r="Y22" s="215">
        <v>457</v>
      </c>
      <c r="Z22" s="215">
        <v>429</v>
      </c>
      <c r="AA22" s="215">
        <v>415</v>
      </c>
    </row>
    <row r="23" spans="1:27" ht="16.5" thickBot="1" x14ac:dyDescent="0.3">
      <c r="A23" s="218" t="s">
        <v>778</v>
      </c>
      <c r="B23" s="218">
        <v>427</v>
      </c>
      <c r="C23" s="218">
        <v>442</v>
      </c>
      <c r="D23" s="218">
        <v>439</v>
      </c>
      <c r="E23" s="218">
        <v>468</v>
      </c>
      <c r="F23" s="218">
        <v>446</v>
      </c>
      <c r="G23" s="218">
        <v>432</v>
      </c>
      <c r="H23" s="218">
        <v>437</v>
      </c>
      <c r="I23" s="218">
        <v>413</v>
      </c>
      <c r="J23" s="218">
        <v>390</v>
      </c>
      <c r="K23" s="218">
        <v>369</v>
      </c>
      <c r="L23" s="218">
        <v>346</v>
      </c>
      <c r="M23" s="218">
        <v>332</v>
      </c>
      <c r="N23" s="218">
        <v>324</v>
      </c>
      <c r="O23" s="218">
        <v>303</v>
      </c>
      <c r="P23" s="218">
        <v>287</v>
      </c>
      <c r="Q23" s="218">
        <v>276</v>
      </c>
      <c r="R23" s="218">
        <v>262</v>
      </c>
      <c r="S23" s="218">
        <v>234</v>
      </c>
      <c r="T23" s="218">
        <v>208</v>
      </c>
      <c r="U23" s="218">
        <v>201</v>
      </c>
      <c r="V23" s="218">
        <v>194</v>
      </c>
      <c r="W23" s="218">
        <v>200</v>
      </c>
      <c r="X23" s="218">
        <v>199</v>
      </c>
      <c r="Y23" s="218">
        <v>197</v>
      </c>
      <c r="Z23" s="218">
        <v>191</v>
      </c>
      <c r="AA23" s="218">
        <v>188</v>
      </c>
    </row>
    <row r="24" spans="1:27" x14ac:dyDescent="0.25">
      <c r="A24" s="221" t="s">
        <v>15</v>
      </c>
      <c r="B24" s="221">
        <f t="shared" ref="B24:AA24" si="0">SUM(B20:B23)</f>
        <v>18748</v>
      </c>
      <c r="C24" s="221">
        <f t="shared" si="0"/>
        <v>18447</v>
      </c>
      <c r="D24" s="221">
        <f t="shared" si="0"/>
        <v>17908</v>
      </c>
      <c r="E24" s="221">
        <f t="shared" si="0"/>
        <v>17988</v>
      </c>
      <c r="F24" s="221">
        <f t="shared" si="0"/>
        <v>17458</v>
      </c>
      <c r="G24" s="221">
        <f t="shared" si="0"/>
        <v>16913</v>
      </c>
      <c r="H24" s="221">
        <f t="shared" si="0"/>
        <v>16075</v>
      </c>
      <c r="I24" s="221">
        <f t="shared" si="0"/>
        <v>14531</v>
      </c>
      <c r="J24" s="221">
        <f t="shared" si="0"/>
        <v>14037</v>
      </c>
      <c r="K24" s="221">
        <f t="shared" si="0"/>
        <v>14287</v>
      </c>
      <c r="L24" s="221">
        <f t="shared" si="0"/>
        <v>14210</v>
      </c>
      <c r="M24" s="221">
        <f t="shared" si="0"/>
        <v>13589</v>
      </c>
      <c r="N24" s="221">
        <f t="shared" si="0"/>
        <v>13019</v>
      </c>
      <c r="O24" s="221">
        <f t="shared" si="0"/>
        <v>12263</v>
      </c>
      <c r="P24" s="221">
        <f t="shared" si="0"/>
        <v>11711</v>
      </c>
      <c r="Q24" s="221">
        <f t="shared" si="0"/>
        <v>11875</v>
      </c>
      <c r="R24" s="221">
        <f t="shared" si="0"/>
        <v>12134</v>
      </c>
      <c r="S24" s="221">
        <f t="shared" si="0"/>
        <v>11699</v>
      </c>
      <c r="T24" s="221">
        <f t="shared" si="0"/>
        <v>12680</v>
      </c>
      <c r="U24" s="221">
        <f t="shared" si="0"/>
        <v>15209</v>
      </c>
      <c r="V24" s="221">
        <f t="shared" si="0"/>
        <v>18129</v>
      </c>
      <c r="W24" s="221">
        <f t="shared" si="0"/>
        <v>19608</v>
      </c>
      <c r="X24" s="221">
        <f t="shared" si="0"/>
        <v>22587</v>
      </c>
      <c r="Y24" s="221">
        <f t="shared" si="0"/>
        <v>23315</v>
      </c>
      <c r="Z24" s="221">
        <f t="shared" si="0"/>
        <v>23990</v>
      </c>
      <c r="AA24" s="221">
        <f t="shared" si="0"/>
        <v>21451</v>
      </c>
    </row>
    <row r="25" spans="1:27" x14ac:dyDescent="0.25">
      <c r="A25" s="223" t="s">
        <v>771</v>
      </c>
      <c r="B25" s="224"/>
      <c r="C25" s="224"/>
      <c r="D25" s="224"/>
      <c r="E25" s="224"/>
      <c r="F25" s="224"/>
      <c r="G25" s="224"/>
      <c r="H25" s="224"/>
      <c r="I25" s="224"/>
      <c r="J25" s="224"/>
      <c r="K25" s="224"/>
      <c r="L25" s="224"/>
      <c r="M25" s="224"/>
      <c r="N25" s="224"/>
      <c r="O25" s="224"/>
      <c r="P25" s="224"/>
      <c r="Q25" s="224"/>
      <c r="R25" s="224"/>
      <c r="S25" s="224"/>
      <c r="T25" s="224"/>
      <c r="U25" s="224"/>
      <c r="V25" s="224"/>
      <c r="W25" s="224"/>
      <c r="X25" s="224"/>
      <c r="Y25" s="224"/>
      <c r="Z25" s="224"/>
      <c r="AA25" s="224"/>
    </row>
    <row r="26" spans="1:27" x14ac:dyDescent="0.25">
      <c r="A26" s="215" t="s">
        <v>775</v>
      </c>
      <c r="B26" s="215">
        <v>293</v>
      </c>
      <c r="C26" s="215">
        <v>208</v>
      </c>
      <c r="D26" s="215">
        <v>108</v>
      </c>
      <c r="E26" s="215">
        <v>116</v>
      </c>
      <c r="F26" s="215">
        <v>87</v>
      </c>
      <c r="G26" s="215">
        <v>226</v>
      </c>
      <c r="H26" s="215">
        <v>205</v>
      </c>
      <c r="I26" s="215">
        <v>133</v>
      </c>
      <c r="J26" s="215">
        <v>126</v>
      </c>
      <c r="K26" s="215">
        <v>170</v>
      </c>
      <c r="L26" s="215">
        <v>132</v>
      </c>
      <c r="M26" s="215">
        <v>218</v>
      </c>
      <c r="N26" s="215">
        <v>159</v>
      </c>
      <c r="O26" s="215">
        <v>451</v>
      </c>
      <c r="P26" s="215">
        <v>446</v>
      </c>
      <c r="Q26" s="215">
        <v>287</v>
      </c>
      <c r="R26" s="215">
        <v>1212</v>
      </c>
      <c r="S26" s="215">
        <v>1321</v>
      </c>
      <c r="T26" s="215">
        <v>1336</v>
      </c>
      <c r="U26" s="215">
        <v>342</v>
      </c>
      <c r="V26" s="215">
        <v>585</v>
      </c>
      <c r="W26" s="215">
        <v>1287</v>
      </c>
      <c r="X26" s="215">
        <v>1371</v>
      </c>
      <c r="Y26" s="215">
        <v>1098</v>
      </c>
      <c r="Z26" s="215">
        <v>1320</v>
      </c>
      <c r="AA26" s="215">
        <v>1203</v>
      </c>
    </row>
    <row r="27" spans="1:27" x14ac:dyDescent="0.25">
      <c r="A27" s="215" t="s">
        <v>776</v>
      </c>
      <c r="B27" s="215">
        <v>42</v>
      </c>
      <c r="C27" s="215">
        <v>40</v>
      </c>
      <c r="D27" s="215">
        <v>40</v>
      </c>
      <c r="E27" s="215">
        <v>26</v>
      </c>
      <c r="F27" s="215">
        <v>12</v>
      </c>
      <c r="G27" s="215">
        <v>10</v>
      </c>
      <c r="H27" s="215">
        <v>12</v>
      </c>
      <c r="I27" s="215">
        <v>2</v>
      </c>
      <c r="J27" s="215">
        <v>2</v>
      </c>
      <c r="K27" s="215">
        <v>2</v>
      </c>
      <c r="L27" s="215">
        <v>2</v>
      </c>
      <c r="M27" s="215">
        <v>0</v>
      </c>
      <c r="N27" s="215">
        <v>0</v>
      </c>
      <c r="O27" s="215">
        <v>0</v>
      </c>
      <c r="P27" s="215">
        <v>0</v>
      </c>
      <c r="Q27" s="215">
        <v>0</v>
      </c>
      <c r="R27" s="215">
        <v>0</v>
      </c>
      <c r="S27" s="215">
        <v>0</v>
      </c>
      <c r="T27" s="215">
        <v>0</v>
      </c>
      <c r="U27" s="215">
        <v>0</v>
      </c>
      <c r="V27" s="215">
        <v>0</v>
      </c>
      <c r="W27" s="215">
        <v>0</v>
      </c>
      <c r="X27" s="215">
        <v>0</v>
      </c>
      <c r="Y27" s="215">
        <v>0</v>
      </c>
      <c r="Z27" s="215">
        <v>0</v>
      </c>
      <c r="AA27" s="215">
        <v>0</v>
      </c>
    </row>
    <row r="28" spans="1:27" x14ac:dyDescent="0.25">
      <c r="A28" s="215" t="s">
        <v>777</v>
      </c>
      <c r="B28" s="215">
        <v>0</v>
      </c>
      <c r="C28" s="215">
        <v>0</v>
      </c>
      <c r="D28" s="215">
        <v>0</v>
      </c>
      <c r="E28" s="215">
        <v>15</v>
      </c>
      <c r="F28" s="215">
        <v>25</v>
      </c>
      <c r="G28" s="215">
        <v>25</v>
      </c>
      <c r="H28" s="215">
        <v>24</v>
      </c>
      <c r="I28" s="215">
        <v>22</v>
      </c>
      <c r="J28" s="215">
        <v>20</v>
      </c>
      <c r="K28" s="215">
        <v>20</v>
      </c>
      <c r="L28" s="215">
        <v>20</v>
      </c>
      <c r="M28" s="215">
        <v>12</v>
      </c>
      <c r="N28" s="215">
        <v>10</v>
      </c>
      <c r="O28" s="215">
        <v>10</v>
      </c>
      <c r="P28" s="215">
        <v>0</v>
      </c>
      <c r="Q28" s="215">
        <v>0</v>
      </c>
      <c r="R28" s="215">
        <v>0</v>
      </c>
      <c r="S28" s="215">
        <v>0</v>
      </c>
      <c r="T28" s="215">
        <v>0</v>
      </c>
      <c r="U28" s="215">
        <v>0</v>
      </c>
      <c r="V28" s="215">
        <v>0</v>
      </c>
      <c r="W28" s="215">
        <v>0</v>
      </c>
      <c r="X28" s="215">
        <v>0</v>
      </c>
      <c r="Y28" s="215">
        <v>0</v>
      </c>
      <c r="Z28" s="215">
        <v>0</v>
      </c>
      <c r="AA28" s="215">
        <v>0</v>
      </c>
    </row>
    <row r="29" spans="1:27" ht="16.5" thickBot="1" x14ac:dyDescent="0.3">
      <c r="A29" s="218" t="s">
        <v>778</v>
      </c>
      <c r="B29" s="218">
        <v>0</v>
      </c>
      <c r="C29" s="218">
        <v>0</v>
      </c>
      <c r="D29" s="218">
        <v>0</v>
      </c>
      <c r="E29" s="218">
        <v>0</v>
      </c>
      <c r="F29" s="218">
        <v>0</v>
      </c>
      <c r="G29" s="218">
        <v>0</v>
      </c>
      <c r="H29" s="218">
        <v>0</v>
      </c>
      <c r="I29" s="218">
        <v>0</v>
      </c>
      <c r="J29" s="218">
        <v>0</v>
      </c>
      <c r="K29" s="218">
        <v>0</v>
      </c>
      <c r="L29" s="218">
        <v>0</v>
      </c>
      <c r="M29" s="218">
        <v>0</v>
      </c>
      <c r="N29" s="218">
        <v>0</v>
      </c>
      <c r="O29" s="218">
        <v>0</v>
      </c>
      <c r="P29" s="218">
        <v>0</v>
      </c>
      <c r="Q29" s="218">
        <v>0</v>
      </c>
      <c r="R29" s="218">
        <v>0</v>
      </c>
      <c r="S29" s="218">
        <v>0</v>
      </c>
      <c r="T29" s="218">
        <v>0</v>
      </c>
      <c r="U29" s="218">
        <v>0</v>
      </c>
      <c r="V29" s="218">
        <v>0</v>
      </c>
      <c r="W29" s="218">
        <v>0</v>
      </c>
      <c r="X29" s="218">
        <v>0</v>
      </c>
      <c r="Y29" s="218">
        <v>0</v>
      </c>
      <c r="Z29" s="218">
        <v>0</v>
      </c>
      <c r="AA29" s="218">
        <v>0</v>
      </c>
    </row>
    <row r="30" spans="1:27" x14ac:dyDescent="0.25">
      <c r="A30" s="221" t="s">
        <v>15</v>
      </c>
      <c r="B30" s="221">
        <f t="shared" ref="B30:AA30" si="1">SUM(B26:B29)</f>
        <v>335</v>
      </c>
      <c r="C30" s="221">
        <f t="shared" si="1"/>
        <v>248</v>
      </c>
      <c r="D30" s="221">
        <f t="shared" si="1"/>
        <v>148</v>
      </c>
      <c r="E30" s="221">
        <f t="shared" si="1"/>
        <v>157</v>
      </c>
      <c r="F30" s="221">
        <f t="shared" si="1"/>
        <v>124</v>
      </c>
      <c r="G30" s="221">
        <f t="shared" si="1"/>
        <v>261</v>
      </c>
      <c r="H30" s="221">
        <f t="shared" si="1"/>
        <v>241</v>
      </c>
      <c r="I30" s="221">
        <f t="shared" si="1"/>
        <v>157</v>
      </c>
      <c r="J30" s="221">
        <f t="shared" si="1"/>
        <v>148</v>
      </c>
      <c r="K30" s="221">
        <f t="shared" si="1"/>
        <v>192</v>
      </c>
      <c r="L30" s="221">
        <f t="shared" si="1"/>
        <v>154</v>
      </c>
      <c r="M30" s="221">
        <f t="shared" si="1"/>
        <v>230</v>
      </c>
      <c r="N30" s="221">
        <f t="shared" si="1"/>
        <v>169</v>
      </c>
      <c r="O30" s="221">
        <f t="shared" si="1"/>
        <v>461</v>
      </c>
      <c r="P30" s="221">
        <f t="shared" si="1"/>
        <v>446</v>
      </c>
      <c r="Q30" s="221">
        <f t="shared" si="1"/>
        <v>287</v>
      </c>
      <c r="R30" s="221">
        <f t="shared" si="1"/>
        <v>1212</v>
      </c>
      <c r="S30" s="221">
        <f t="shared" si="1"/>
        <v>1321</v>
      </c>
      <c r="T30" s="221">
        <f t="shared" si="1"/>
        <v>1336</v>
      </c>
      <c r="U30" s="221">
        <f t="shared" si="1"/>
        <v>342</v>
      </c>
      <c r="V30" s="221">
        <f t="shared" si="1"/>
        <v>585</v>
      </c>
      <c r="W30" s="221">
        <f t="shared" si="1"/>
        <v>1287</v>
      </c>
      <c r="X30" s="221">
        <f t="shared" si="1"/>
        <v>1371</v>
      </c>
      <c r="Y30" s="221">
        <f t="shared" si="1"/>
        <v>1098</v>
      </c>
      <c r="Z30" s="221">
        <f t="shared" si="1"/>
        <v>1320</v>
      </c>
      <c r="AA30" s="221">
        <f t="shared" si="1"/>
        <v>1203</v>
      </c>
    </row>
    <row r="31" spans="1:27" x14ac:dyDescent="0.25">
      <c r="A31" s="223" t="s">
        <v>772</v>
      </c>
      <c r="B31" s="224"/>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row>
    <row r="32" spans="1:27" x14ac:dyDescent="0.25">
      <c r="A32" s="215" t="s">
        <v>775</v>
      </c>
      <c r="B32" s="215">
        <v>1039</v>
      </c>
      <c r="C32" s="215">
        <v>860</v>
      </c>
      <c r="D32" s="215">
        <v>791</v>
      </c>
      <c r="E32" s="215">
        <v>656</v>
      </c>
      <c r="F32" s="215">
        <v>541</v>
      </c>
      <c r="G32" s="215">
        <v>502</v>
      </c>
      <c r="H32" s="215">
        <v>539</v>
      </c>
      <c r="I32" s="215">
        <v>511</v>
      </c>
      <c r="J32" s="215">
        <v>484</v>
      </c>
      <c r="K32" s="215">
        <v>520</v>
      </c>
      <c r="L32" s="215">
        <v>555</v>
      </c>
      <c r="M32" s="215">
        <v>564</v>
      </c>
      <c r="N32" s="215">
        <v>656</v>
      </c>
      <c r="O32" s="215">
        <v>637</v>
      </c>
      <c r="P32" s="215">
        <v>696</v>
      </c>
      <c r="Q32" s="215">
        <v>855</v>
      </c>
      <c r="R32" s="215">
        <v>1120</v>
      </c>
      <c r="S32" s="215">
        <v>1578</v>
      </c>
      <c r="T32" s="215">
        <v>1702</v>
      </c>
      <c r="U32" s="215">
        <v>2138</v>
      </c>
      <c r="V32" s="215">
        <v>2685</v>
      </c>
      <c r="W32" s="215">
        <v>3203</v>
      </c>
      <c r="X32" s="215">
        <v>3779</v>
      </c>
      <c r="Y32" s="215">
        <v>4472</v>
      </c>
      <c r="Z32" s="215">
        <v>3668</v>
      </c>
      <c r="AA32" s="215">
        <v>3339</v>
      </c>
    </row>
    <row r="33" spans="1:27" x14ac:dyDescent="0.25">
      <c r="A33" s="215" t="s">
        <v>776</v>
      </c>
      <c r="B33" s="215">
        <v>1212</v>
      </c>
      <c r="C33" s="215">
        <v>1065</v>
      </c>
      <c r="D33" s="215">
        <v>1014</v>
      </c>
      <c r="E33" s="215">
        <v>886</v>
      </c>
      <c r="F33" s="215">
        <v>784</v>
      </c>
      <c r="G33" s="215">
        <v>686</v>
      </c>
      <c r="H33" s="215">
        <v>562</v>
      </c>
      <c r="I33" s="215">
        <v>431</v>
      </c>
      <c r="J33" s="215">
        <v>342</v>
      </c>
      <c r="K33" s="215">
        <v>306</v>
      </c>
      <c r="L33" s="215">
        <v>258</v>
      </c>
      <c r="M33" s="215">
        <v>211</v>
      </c>
      <c r="N33" s="215">
        <v>193</v>
      </c>
      <c r="O33" s="215">
        <v>158</v>
      </c>
      <c r="P33" s="215">
        <v>129</v>
      </c>
      <c r="Q33" s="215">
        <v>111</v>
      </c>
      <c r="R33" s="215">
        <v>90</v>
      </c>
      <c r="S33" s="215">
        <v>56</v>
      </c>
      <c r="T33" s="215">
        <v>54</v>
      </c>
      <c r="U33" s="215">
        <v>46</v>
      </c>
      <c r="V33" s="215">
        <v>44</v>
      </c>
      <c r="W33" s="215">
        <v>55</v>
      </c>
      <c r="X33" s="215">
        <v>59</v>
      </c>
      <c r="Y33" s="215">
        <v>68</v>
      </c>
      <c r="Z33" s="215">
        <v>61</v>
      </c>
      <c r="AA33" s="215">
        <v>58</v>
      </c>
    </row>
    <row r="34" spans="1:27" x14ac:dyDescent="0.25">
      <c r="A34" s="215" t="s">
        <v>777</v>
      </c>
      <c r="B34" s="215">
        <v>1123</v>
      </c>
      <c r="C34" s="215">
        <v>1222</v>
      </c>
      <c r="D34" s="215">
        <v>1208</v>
      </c>
      <c r="E34" s="215">
        <v>1264</v>
      </c>
      <c r="F34" s="215">
        <v>1277</v>
      </c>
      <c r="G34" s="215">
        <v>1243</v>
      </c>
      <c r="H34" s="215">
        <v>1193</v>
      </c>
      <c r="I34" s="215">
        <v>1150</v>
      </c>
      <c r="J34" s="215">
        <v>1094</v>
      </c>
      <c r="K34" s="215">
        <v>1027</v>
      </c>
      <c r="L34" s="215">
        <v>954</v>
      </c>
      <c r="M34" s="215">
        <v>874</v>
      </c>
      <c r="N34" s="215">
        <v>829</v>
      </c>
      <c r="O34" s="215">
        <v>753</v>
      </c>
      <c r="P34" s="215">
        <v>671</v>
      </c>
      <c r="Q34" s="215">
        <v>622</v>
      </c>
      <c r="R34" s="215">
        <v>497</v>
      </c>
      <c r="S34" s="215">
        <v>205</v>
      </c>
      <c r="T34" s="215">
        <v>85</v>
      </c>
      <c r="U34" s="215">
        <v>55</v>
      </c>
      <c r="V34" s="215">
        <v>47</v>
      </c>
      <c r="W34" s="215">
        <v>40</v>
      </c>
      <c r="X34" s="215">
        <v>39</v>
      </c>
      <c r="Y34" s="215">
        <v>40</v>
      </c>
      <c r="Z34" s="215">
        <v>35</v>
      </c>
      <c r="AA34" s="215">
        <v>39</v>
      </c>
    </row>
    <row r="35" spans="1:27" ht="16.5" thickBot="1" x14ac:dyDescent="0.3">
      <c r="A35" s="218" t="s">
        <v>778</v>
      </c>
      <c r="B35" s="218">
        <v>1</v>
      </c>
      <c r="C35" s="218">
        <v>1</v>
      </c>
      <c r="D35" s="218">
        <v>1</v>
      </c>
      <c r="E35" s="218">
        <v>1</v>
      </c>
      <c r="F35" s="218">
        <v>1</v>
      </c>
      <c r="G35" s="218">
        <v>10</v>
      </c>
      <c r="H35" s="218">
        <v>12</v>
      </c>
      <c r="I35" s="218">
        <v>17</v>
      </c>
      <c r="J35" s="218">
        <v>20</v>
      </c>
      <c r="K35" s="218">
        <v>23</v>
      </c>
      <c r="L35" s="218">
        <v>32</v>
      </c>
      <c r="M35" s="218">
        <v>38</v>
      </c>
      <c r="N35" s="218">
        <v>55</v>
      </c>
      <c r="O35" s="218">
        <v>57</v>
      </c>
      <c r="P35" s="218">
        <v>65</v>
      </c>
      <c r="Q35" s="218">
        <v>64</v>
      </c>
      <c r="R35" s="218">
        <v>64</v>
      </c>
      <c r="S35" s="218">
        <v>39</v>
      </c>
      <c r="T35" s="218">
        <v>24</v>
      </c>
      <c r="U35" s="218">
        <v>14</v>
      </c>
      <c r="V35" s="218">
        <v>11</v>
      </c>
      <c r="W35" s="218">
        <v>11</v>
      </c>
      <c r="X35" s="218">
        <v>10</v>
      </c>
      <c r="Y35" s="218">
        <v>10</v>
      </c>
      <c r="Z35" s="218">
        <v>11</v>
      </c>
      <c r="AA35" s="218">
        <v>11</v>
      </c>
    </row>
    <row r="36" spans="1:27" x14ac:dyDescent="0.25">
      <c r="A36" s="221" t="s">
        <v>15</v>
      </c>
      <c r="B36" s="221">
        <f t="shared" ref="B36:AA36" si="2">SUM(B32:B35)</f>
        <v>3375</v>
      </c>
      <c r="C36" s="221">
        <f t="shared" si="2"/>
        <v>3148</v>
      </c>
      <c r="D36" s="221">
        <f t="shared" si="2"/>
        <v>3014</v>
      </c>
      <c r="E36" s="221">
        <f t="shared" si="2"/>
        <v>2807</v>
      </c>
      <c r="F36" s="221">
        <f t="shared" si="2"/>
        <v>2603</v>
      </c>
      <c r="G36" s="221">
        <f t="shared" si="2"/>
        <v>2441</v>
      </c>
      <c r="H36" s="221">
        <f t="shared" si="2"/>
        <v>2306</v>
      </c>
      <c r="I36" s="221">
        <f t="shared" si="2"/>
        <v>2109</v>
      </c>
      <c r="J36" s="221">
        <f t="shared" si="2"/>
        <v>1940</v>
      </c>
      <c r="K36" s="221">
        <f t="shared" si="2"/>
        <v>1876</v>
      </c>
      <c r="L36" s="221">
        <f t="shared" si="2"/>
        <v>1799</v>
      </c>
      <c r="M36" s="221">
        <f t="shared" si="2"/>
        <v>1687</v>
      </c>
      <c r="N36" s="221">
        <f t="shared" si="2"/>
        <v>1733</v>
      </c>
      <c r="O36" s="221">
        <f t="shared" si="2"/>
        <v>1605</v>
      </c>
      <c r="P36" s="221">
        <f t="shared" si="2"/>
        <v>1561</v>
      </c>
      <c r="Q36" s="221">
        <f t="shared" si="2"/>
        <v>1652</v>
      </c>
      <c r="R36" s="221">
        <f t="shared" si="2"/>
        <v>1771</v>
      </c>
      <c r="S36" s="221">
        <f t="shared" si="2"/>
        <v>1878</v>
      </c>
      <c r="T36" s="221">
        <f t="shared" si="2"/>
        <v>1865</v>
      </c>
      <c r="U36" s="221">
        <f t="shared" si="2"/>
        <v>2253</v>
      </c>
      <c r="V36" s="221">
        <f t="shared" si="2"/>
        <v>2787</v>
      </c>
      <c r="W36" s="221">
        <f t="shared" si="2"/>
        <v>3309</v>
      </c>
      <c r="X36" s="221">
        <f t="shared" si="2"/>
        <v>3887</v>
      </c>
      <c r="Y36" s="221">
        <f t="shared" si="2"/>
        <v>4590</v>
      </c>
      <c r="Z36" s="221">
        <f t="shared" si="2"/>
        <v>3775</v>
      </c>
      <c r="AA36" s="221">
        <f t="shared" si="2"/>
        <v>3447</v>
      </c>
    </row>
    <row r="37" spans="1:27" x14ac:dyDescent="0.25">
      <c r="A37" s="223" t="s">
        <v>773</v>
      </c>
      <c r="B37" s="224"/>
      <c r="C37" s="224"/>
      <c r="D37" s="224"/>
      <c r="E37" s="224"/>
      <c r="F37" s="224"/>
      <c r="G37" s="224"/>
      <c r="H37" s="224"/>
      <c r="I37" s="224"/>
      <c r="J37" s="224"/>
      <c r="K37" s="224"/>
      <c r="L37" s="224"/>
      <c r="M37" s="224"/>
      <c r="N37" s="224"/>
      <c r="O37" s="224"/>
      <c r="P37" s="224"/>
      <c r="Q37" s="224"/>
      <c r="R37" s="224"/>
      <c r="S37" s="224"/>
      <c r="T37" s="224"/>
      <c r="U37" s="224"/>
      <c r="V37" s="224"/>
      <c r="W37" s="224"/>
      <c r="X37" s="224"/>
      <c r="Y37" s="224"/>
      <c r="Z37" s="224"/>
      <c r="AA37" s="224"/>
    </row>
    <row r="38" spans="1:27" x14ac:dyDescent="0.25">
      <c r="A38" s="215" t="s">
        <v>775</v>
      </c>
      <c r="B38" s="215">
        <v>47</v>
      </c>
      <c r="C38" s="215">
        <v>62</v>
      </c>
      <c r="D38" s="215">
        <v>50</v>
      </c>
      <c r="E38" s="215">
        <v>29</v>
      </c>
      <c r="F38" s="215">
        <v>7</v>
      </c>
      <c r="G38" s="215">
        <v>13</v>
      </c>
      <c r="H38" s="215">
        <v>49</v>
      </c>
      <c r="I38" s="215">
        <v>47</v>
      </c>
      <c r="J38" s="215">
        <v>20</v>
      </c>
      <c r="K38" s="215">
        <v>64</v>
      </c>
      <c r="L38" s="215">
        <v>47</v>
      </c>
      <c r="M38" s="215">
        <v>68</v>
      </c>
      <c r="N38" s="215">
        <v>97</v>
      </c>
      <c r="O38" s="215">
        <v>76</v>
      </c>
      <c r="P38" s="215">
        <v>77</v>
      </c>
      <c r="Q38" s="215">
        <v>82</v>
      </c>
      <c r="R38" s="215">
        <v>0</v>
      </c>
      <c r="S38" s="215">
        <v>0</v>
      </c>
      <c r="T38" s="215">
        <v>0</v>
      </c>
      <c r="U38" s="215">
        <v>0</v>
      </c>
      <c r="V38" s="215">
        <v>0</v>
      </c>
      <c r="W38" s="215">
        <v>0</v>
      </c>
      <c r="X38" s="215">
        <v>0</v>
      </c>
      <c r="Y38" s="215">
        <v>0</v>
      </c>
      <c r="Z38" s="215">
        <v>0</v>
      </c>
      <c r="AA38" s="215">
        <v>8</v>
      </c>
    </row>
    <row r="39" spans="1:27" x14ac:dyDescent="0.25">
      <c r="A39" s="215" t="s">
        <v>776</v>
      </c>
      <c r="B39" s="215">
        <v>49</v>
      </c>
      <c r="C39" s="215">
        <v>52</v>
      </c>
      <c r="D39" s="215">
        <v>52</v>
      </c>
      <c r="E39" s="215">
        <v>30</v>
      </c>
      <c r="F39" s="215">
        <v>36</v>
      </c>
      <c r="G39" s="215">
        <v>22</v>
      </c>
      <c r="H39" s="215">
        <v>12</v>
      </c>
      <c r="I39" s="215">
        <v>10</v>
      </c>
      <c r="J39" s="215">
        <v>10</v>
      </c>
      <c r="K39" s="215">
        <v>10</v>
      </c>
      <c r="L39" s="215">
        <v>6</v>
      </c>
      <c r="M39" s="215">
        <v>6</v>
      </c>
      <c r="N39" s="215">
        <v>3</v>
      </c>
      <c r="O39" s="215">
        <v>0</v>
      </c>
      <c r="P39" s="215">
        <v>0</v>
      </c>
      <c r="Q39" s="215">
        <v>0</v>
      </c>
      <c r="R39" s="215">
        <v>0</v>
      </c>
      <c r="S39" s="215">
        <v>0</v>
      </c>
      <c r="T39" s="215">
        <v>0</v>
      </c>
      <c r="U39" s="215">
        <v>0</v>
      </c>
      <c r="V39" s="215">
        <v>0</v>
      </c>
      <c r="W39" s="215">
        <v>0</v>
      </c>
      <c r="X39" s="215">
        <v>0</v>
      </c>
      <c r="Y39" s="215">
        <v>0</v>
      </c>
      <c r="Z39" s="215">
        <v>0</v>
      </c>
      <c r="AA39" s="215">
        <v>0</v>
      </c>
    </row>
    <row r="40" spans="1:27" x14ac:dyDescent="0.25">
      <c r="A40" s="215" t="s">
        <v>777</v>
      </c>
      <c r="B40" s="215">
        <v>1</v>
      </c>
      <c r="C40" s="215">
        <v>1</v>
      </c>
      <c r="D40" s="215">
        <v>1</v>
      </c>
      <c r="E40" s="215">
        <v>23</v>
      </c>
      <c r="F40" s="215">
        <v>27</v>
      </c>
      <c r="G40" s="215">
        <v>31</v>
      </c>
      <c r="H40" s="215">
        <v>34</v>
      </c>
      <c r="I40" s="215">
        <v>22</v>
      </c>
      <c r="J40" s="215">
        <v>22</v>
      </c>
      <c r="K40" s="215">
        <v>22</v>
      </c>
      <c r="L40" s="215">
        <v>22</v>
      </c>
      <c r="M40" s="215">
        <v>1</v>
      </c>
      <c r="N40" s="215">
        <v>1</v>
      </c>
      <c r="O40" s="215">
        <v>1</v>
      </c>
      <c r="P40" s="215">
        <v>0</v>
      </c>
      <c r="Q40" s="215">
        <v>0</v>
      </c>
      <c r="R40" s="215">
        <v>0</v>
      </c>
      <c r="S40" s="215">
        <v>0</v>
      </c>
      <c r="T40" s="215">
        <v>0</v>
      </c>
      <c r="U40" s="215">
        <v>0</v>
      </c>
      <c r="V40" s="215">
        <v>0</v>
      </c>
      <c r="W40" s="215">
        <v>0</v>
      </c>
      <c r="X40" s="215">
        <v>0</v>
      </c>
      <c r="Y40" s="215">
        <v>0</v>
      </c>
      <c r="Z40" s="215">
        <v>0</v>
      </c>
      <c r="AA40" s="215">
        <v>0</v>
      </c>
    </row>
    <row r="41" spans="1:27" ht="16.5" thickBot="1" x14ac:dyDescent="0.3">
      <c r="A41" s="218" t="s">
        <v>778</v>
      </c>
      <c r="B41" s="218">
        <v>0</v>
      </c>
      <c r="C41" s="218">
        <v>0</v>
      </c>
      <c r="D41" s="218">
        <v>0</v>
      </c>
      <c r="E41" s="218">
        <v>0</v>
      </c>
      <c r="F41" s="218">
        <v>0</v>
      </c>
      <c r="G41" s="218">
        <v>0</v>
      </c>
      <c r="H41" s="218">
        <v>0</v>
      </c>
      <c r="I41" s="218">
        <v>0</v>
      </c>
      <c r="J41" s="218">
        <v>0</v>
      </c>
      <c r="K41" s="218">
        <v>0</v>
      </c>
      <c r="L41" s="218">
        <v>0</v>
      </c>
      <c r="M41" s="218">
        <v>0</v>
      </c>
      <c r="N41" s="218">
        <v>0</v>
      </c>
      <c r="O41" s="218">
        <v>0</v>
      </c>
      <c r="P41" s="218">
        <v>0</v>
      </c>
      <c r="Q41" s="218">
        <v>0</v>
      </c>
      <c r="R41" s="218">
        <v>0</v>
      </c>
      <c r="S41" s="218">
        <v>0</v>
      </c>
      <c r="T41" s="218">
        <v>0</v>
      </c>
      <c r="U41" s="218">
        <v>0</v>
      </c>
      <c r="V41" s="218">
        <v>0</v>
      </c>
      <c r="W41" s="218">
        <v>0</v>
      </c>
      <c r="X41" s="218">
        <v>0</v>
      </c>
      <c r="Y41" s="218">
        <v>0</v>
      </c>
      <c r="Z41" s="218">
        <v>0</v>
      </c>
      <c r="AA41" s="218">
        <v>0</v>
      </c>
    </row>
    <row r="42" spans="1:27" x14ac:dyDescent="0.25">
      <c r="A42" s="221" t="s">
        <v>15</v>
      </c>
      <c r="B42" s="221">
        <f t="shared" ref="B42:AA42" si="3">SUM(B38:B41)</f>
        <v>97</v>
      </c>
      <c r="C42" s="221">
        <f t="shared" si="3"/>
        <v>115</v>
      </c>
      <c r="D42" s="221">
        <f t="shared" si="3"/>
        <v>103</v>
      </c>
      <c r="E42" s="221">
        <f t="shared" si="3"/>
        <v>82</v>
      </c>
      <c r="F42" s="221">
        <f t="shared" si="3"/>
        <v>70</v>
      </c>
      <c r="G42" s="221">
        <f t="shared" si="3"/>
        <v>66</v>
      </c>
      <c r="H42" s="221">
        <f t="shared" si="3"/>
        <v>95</v>
      </c>
      <c r="I42" s="221">
        <f t="shared" si="3"/>
        <v>79</v>
      </c>
      <c r="J42" s="221">
        <f t="shared" si="3"/>
        <v>52</v>
      </c>
      <c r="K42" s="221">
        <f t="shared" si="3"/>
        <v>96</v>
      </c>
      <c r="L42" s="221">
        <f t="shared" si="3"/>
        <v>75</v>
      </c>
      <c r="M42" s="221">
        <f t="shared" si="3"/>
        <v>75</v>
      </c>
      <c r="N42" s="221">
        <f t="shared" si="3"/>
        <v>101</v>
      </c>
      <c r="O42" s="221">
        <f t="shared" si="3"/>
        <v>77</v>
      </c>
      <c r="P42" s="221">
        <f t="shared" si="3"/>
        <v>77</v>
      </c>
      <c r="Q42" s="221">
        <f t="shared" si="3"/>
        <v>82</v>
      </c>
      <c r="R42" s="221">
        <f t="shared" si="3"/>
        <v>0</v>
      </c>
      <c r="S42" s="221">
        <f t="shared" si="3"/>
        <v>0</v>
      </c>
      <c r="T42" s="221">
        <f t="shared" si="3"/>
        <v>0</v>
      </c>
      <c r="U42" s="221">
        <f t="shared" si="3"/>
        <v>0</v>
      </c>
      <c r="V42" s="221">
        <f t="shared" si="3"/>
        <v>0</v>
      </c>
      <c r="W42" s="221">
        <f t="shared" si="3"/>
        <v>0</v>
      </c>
      <c r="X42" s="221">
        <f t="shared" si="3"/>
        <v>0</v>
      </c>
      <c r="Y42" s="221">
        <f t="shared" si="3"/>
        <v>0</v>
      </c>
      <c r="Z42" s="221">
        <f t="shared" si="3"/>
        <v>0</v>
      </c>
      <c r="AA42" s="221">
        <f t="shared" si="3"/>
        <v>8</v>
      </c>
    </row>
    <row r="43" spans="1:27" x14ac:dyDescent="0.25">
      <c r="A43" s="223" t="s">
        <v>15</v>
      </c>
      <c r="B43" s="224"/>
      <c r="C43" s="224"/>
      <c r="D43" s="224"/>
      <c r="E43" s="224"/>
      <c r="F43" s="224"/>
      <c r="G43" s="224"/>
      <c r="H43" s="224"/>
      <c r="I43" s="224"/>
      <c r="J43" s="224"/>
      <c r="K43" s="224"/>
      <c r="L43" s="224"/>
      <c r="M43" s="224"/>
      <c r="N43" s="224"/>
      <c r="O43" s="224"/>
      <c r="P43" s="224"/>
      <c r="Q43" s="224"/>
      <c r="R43" s="224"/>
      <c r="S43" s="224"/>
      <c r="T43" s="224"/>
      <c r="U43" s="224"/>
      <c r="V43" s="224"/>
      <c r="W43" s="224"/>
      <c r="X43" s="224"/>
      <c r="Y43" s="224"/>
      <c r="Z43" s="224"/>
      <c r="AA43" s="224"/>
    </row>
    <row r="44" spans="1:27" x14ac:dyDescent="0.25">
      <c r="A44" s="215" t="s">
        <v>775</v>
      </c>
      <c r="B44" s="215">
        <f t="shared" ref="B44:AA47" si="4">SUM(B20,B26,B32,B38)</f>
        <v>14384</v>
      </c>
      <c r="C44" s="215">
        <f t="shared" si="4"/>
        <v>13718</v>
      </c>
      <c r="D44" s="215">
        <f t="shared" si="4"/>
        <v>12933</v>
      </c>
      <c r="E44" s="215">
        <f t="shared" si="4"/>
        <v>12723</v>
      </c>
      <c r="F44" s="215">
        <f t="shared" si="4"/>
        <v>11887</v>
      </c>
      <c r="G44" s="215">
        <f t="shared" si="4"/>
        <v>11962</v>
      </c>
      <c r="H44" s="215">
        <f>SUM(H20,H26,H32,H38)</f>
        <v>11699</v>
      </c>
      <c r="I44" s="215">
        <f t="shared" si="4"/>
        <v>10789</v>
      </c>
      <c r="J44" s="215">
        <f t="shared" si="4"/>
        <v>10604</v>
      </c>
      <c r="K44" s="215">
        <f t="shared" si="4"/>
        <v>11196</v>
      </c>
      <c r="L44" s="215">
        <f t="shared" si="4"/>
        <v>11442</v>
      </c>
      <c r="M44" s="215">
        <f t="shared" si="4"/>
        <v>11192</v>
      </c>
      <c r="N44" s="215">
        <f t="shared" si="4"/>
        <v>10869</v>
      </c>
      <c r="O44" s="215">
        <f t="shared" si="4"/>
        <v>10532</v>
      </c>
      <c r="P44" s="215">
        <f t="shared" si="4"/>
        <v>10164</v>
      </c>
      <c r="Q44" s="215">
        <f t="shared" si="4"/>
        <v>10405</v>
      </c>
      <c r="R44" s="215">
        <f t="shared" si="4"/>
        <v>12008</v>
      </c>
      <c r="S44" s="215">
        <f t="shared" si="4"/>
        <v>12577</v>
      </c>
      <c r="T44" s="215">
        <f t="shared" si="4"/>
        <v>13913</v>
      </c>
      <c r="U44" s="215">
        <f t="shared" si="4"/>
        <v>16013</v>
      </c>
      <c r="V44" s="215">
        <f t="shared" si="4"/>
        <v>19800</v>
      </c>
      <c r="W44" s="215">
        <f t="shared" si="4"/>
        <v>22556</v>
      </c>
      <c r="X44" s="215">
        <f t="shared" si="4"/>
        <v>26202</v>
      </c>
      <c r="Y44" s="215">
        <f t="shared" si="4"/>
        <v>27419</v>
      </c>
      <c r="Z44" s="215">
        <f t="shared" si="4"/>
        <v>27591</v>
      </c>
      <c r="AA44" s="215">
        <f t="shared" si="4"/>
        <v>24696</v>
      </c>
    </row>
    <row r="45" spans="1:27" x14ac:dyDescent="0.25">
      <c r="A45" s="215" t="s">
        <v>776</v>
      </c>
      <c r="B45" s="215">
        <f t="shared" si="4"/>
        <v>5205</v>
      </c>
      <c r="C45" s="215">
        <f t="shared" si="4"/>
        <v>5122</v>
      </c>
      <c r="D45" s="215">
        <f t="shared" si="4"/>
        <v>5116</v>
      </c>
      <c r="E45" s="215">
        <f t="shared" si="4"/>
        <v>5022</v>
      </c>
      <c r="F45" s="215">
        <f t="shared" si="4"/>
        <v>5048</v>
      </c>
      <c r="G45" s="215">
        <f t="shared" si="4"/>
        <v>4420</v>
      </c>
      <c r="H45" s="215">
        <f t="shared" si="4"/>
        <v>3726</v>
      </c>
      <c r="I45" s="215">
        <f t="shared" si="4"/>
        <v>2923</v>
      </c>
      <c r="J45" s="215">
        <f t="shared" si="4"/>
        <v>2513</v>
      </c>
      <c r="K45" s="215">
        <f t="shared" si="4"/>
        <v>2272</v>
      </c>
      <c r="L45" s="215">
        <f t="shared" si="4"/>
        <v>2003</v>
      </c>
      <c r="M45" s="215">
        <f t="shared" si="4"/>
        <v>1784</v>
      </c>
      <c r="N45" s="215">
        <f t="shared" si="4"/>
        <v>1630</v>
      </c>
      <c r="O45" s="215">
        <f t="shared" si="4"/>
        <v>1477</v>
      </c>
      <c r="P45" s="215">
        <f t="shared" si="4"/>
        <v>1365</v>
      </c>
      <c r="Q45" s="215">
        <f t="shared" si="4"/>
        <v>1272</v>
      </c>
      <c r="R45" s="215">
        <f t="shared" si="4"/>
        <v>1162</v>
      </c>
      <c r="S45" s="215">
        <f t="shared" si="4"/>
        <v>996</v>
      </c>
      <c r="T45" s="215">
        <f t="shared" si="4"/>
        <v>948</v>
      </c>
      <c r="U45" s="215">
        <f t="shared" si="4"/>
        <v>899</v>
      </c>
      <c r="V45" s="215">
        <f t="shared" si="4"/>
        <v>864</v>
      </c>
      <c r="W45" s="215">
        <f t="shared" si="4"/>
        <v>874</v>
      </c>
      <c r="X45" s="215">
        <f t="shared" si="4"/>
        <v>901</v>
      </c>
      <c r="Y45" s="215">
        <f t="shared" si="4"/>
        <v>880</v>
      </c>
      <c r="Z45" s="215">
        <f t="shared" si="4"/>
        <v>828</v>
      </c>
      <c r="AA45" s="215">
        <f t="shared" si="4"/>
        <v>760</v>
      </c>
    </row>
    <row r="46" spans="1:27" x14ac:dyDescent="0.25">
      <c r="A46" s="215" t="s">
        <v>777</v>
      </c>
      <c r="B46" s="215">
        <f t="shared" si="4"/>
        <v>2538</v>
      </c>
      <c r="C46" s="215">
        <f t="shared" si="4"/>
        <v>2675</v>
      </c>
      <c r="D46" s="215">
        <f t="shared" si="4"/>
        <v>2684</v>
      </c>
      <c r="E46" s="215">
        <f t="shared" si="4"/>
        <v>2820</v>
      </c>
      <c r="F46" s="215">
        <f t="shared" si="4"/>
        <v>2873</v>
      </c>
      <c r="G46" s="215">
        <f t="shared" si="4"/>
        <v>2857</v>
      </c>
      <c r="H46" s="215">
        <f t="shared" si="4"/>
        <v>2843</v>
      </c>
      <c r="I46" s="215">
        <f t="shared" si="4"/>
        <v>2734</v>
      </c>
      <c r="J46" s="215">
        <f t="shared" si="4"/>
        <v>2650</v>
      </c>
      <c r="K46" s="215">
        <f t="shared" si="4"/>
        <v>2591</v>
      </c>
      <c r="L46" s="215">
        <f t="shared" si="4"/>
        <v>2415</v>
      </c>
      <c r="M46" s="215">
        <f t="shared" si="4"/>
        <v>2235</v>
      </c>
      <c r="N46" s="215">
        <f t="shared" si="4"/>
        <v>2144</v>
      </c>
      <c r="O46" s="215">
        <f t="shared" si="4"/>
        <v>2037</v>
      </c>
      <c r="P46" s="215">
        <f t="shared" si="4"/>
        <v>1914</v>
      </c>
      <c r="Q46" s="215">
        <f t="shared" si="4"/>
        <v>1879</v>
      </c>
      <c r="R46" s="215">
        <f t="shared" si="4"/>
        <v>1621</v>
      </c>
      <c r="S46" s="215">
        <f t="shared" si="4"/>
        <v>1052</v>
      </c>
      <c r="T46" s="215">
        <f t="shared" si="4"/>
        <v>788</v>
      </c>
      <c r="U46" s="215">
        <f t="shared" si="4"/>
        <v>677</v>
      </c>
      <c r="V46" s="215">
        <f t="shared" si="4"/>
        <v>632</v>
      </c>
      <c r="W46" s="215">
        <f t="shared" si="4"/>
        <v>563</v>
      </c>
      <c r="X46" s="215">
        <f t="shared" si="4"/>
        <v>533</v>
      </c>
      <c r="Y46" s="215">
        <f t="shared" si="4"/>
        <v>497</v>
      </c>
      <c r="Z46" s="215">
        <f t="shared" si="4"/>
        <v>464</v>
      </c>
      <c r="AA46" s="215">
        <f t="shared" si="4"/>
        <v>454</v>
      </c>
    </row>
    <row r="47" spans="1:27" ht="16.5" thickBot="1" x14ac:dyDescent="0.3">
      <c r="A47" s="218" t="s">
        <v>778</v>
      </c>
      <c r="B47" s="218">
        <f t="shared" si="4"/>
        <v>428</v>
      </c>
      <c r="C47" s="218">
        <f t="shared" si="4"/>
        <v>443</v>
      </c>
      <c r="D47" s="218">
        <f t="shared" si="4"/>
        <v>440</v>
      </c>
      <c r="E47" s="218">
        <f t="shared" si="4"/>
        <v>469</v>
      </c>
      <c r="F47" s="218">
        <f t="shared" si="4"/>
        <v>447</v>
      </c>
      <c r="G47" s="218">
        <f t="shared" si="4"/>
        <v>442</v>
      </c>
      <c r="H47" s="218">
        <f t="shared" si="4"/>
        <v>449</v>
      </c>
      <c r="I47" s="218">
        <f t="shared" si="4"/>
        <v>430</v>
      </c>
      <c r="J47" s="218">
        <f t="shared" si="4"/>
        <v>410</v>
      </c>
      <c r="K47" s="218">
        <f t="shared" si="4"/>
        <v>392</v>
      </c>
      <c r="L47" s="218">
        <f t="shared" si="4"/>
        <v>378</v>
      </c>
      <c r="M47" s="218">
        <f t="shared" si="4"/>
        <v>370</v>
      </c>
      <c r="N47" s="218">
        <f t="shared" si="4"/>
        <v>379</v>
      </c>
      <c r="O47" s="218">
        <f t="shared" si="4"/>
        <v>360</v>
      </c>
      <c r="P47" s="218">
        <f t="shared" si="4"/>
        <v>352</v>
      </c>
      <c r="Q47" s="218">
        <f t="shared" si="4"/>
        <v>340</v>
      </c>
      <c r="R47" s="218">
        <f t="shared" si="4"/>
        <v>326</v>
      </c>
      <c r="S47" s="218">
        <f t="shared" si="4"/>
        <v>273</v>
      </c>
      <c r="T47" s="218">
        <f t="shared" si="4"/>
        <v>232</v>
      </c>
      <c r="U47" s="218">
        <f t="shared" si="4"/>
        <v>215</v>
      </c>
      <c r="V47" s="218">
        <f t="shared" si="4"/>
        <v>205</v>
      </c>
      <c r="W47" s="218">
        <f t="shared" si="4"/>
        <v>211</v>
      </c>
      <c r="X47" s="218">
        <f t="shared" si="4"/>
        <v>209</v>
      </c>
      <c r="Y47" s="218">
        <f t="shared" si="4"/>
        <v>207</v>
      </c>
      <c r="Z47" s="218">
        <f t="shared" si="4"/>
        <v>202</v>
      </c>
      <c r="AA47" s="218">
        <f t="shared" si="4"/>
        <v>199</v>
      </c>
    </row>
    <row r="48" spans="1:27" x14ac:dyDescent="0.25">
      <c r="A48" s="221" t="s">
        <v>15</v>
      </c>
      <c r="B48" s="221">
        <f t="shared" ref="B48:N48" si="5">SUM(B44:B47)</f>
        <v>22555</v>
      </c>
      <c r="C48" s="221">
        <f t="shared" si="5"/>
        <v>21958</v>
      </c>
      <c r="D48" s="221">
        <f t="shared" si="5"/>
        <v>21173</v>
      </c>
      <c r="E48" s="221">
        <f t="shared" si="5"/>
        <v>21034</v>
      </c>
      <c r="F48" s="221">
        <f t="shared" si="5"/>
        <v>20255</v>
      </c>
      <c r="G48" s="221">
        <f t="shared" si="5"/>
        <v>19681</v>
      </c>
      <c r="H48" s="221">
        <f t="shared" si="5"/>
        <v>18717</v>
      </c>
      <c r="I48" s="221">
        <f t="shared" si="5"/>
        <v>16876</v>
      </c>
      <c r="J48" s="221">
        <f t="shared" si="5"/>
        <v>16177</v>
      </c>
      <c r="K48" s="221">
        <f t="shared" si="5"/>
        <v>16451</v>
      </c>
      <c r="L48" s="221">
        <f t="shared" si="5"/>
        <v>16238</v>
      </c>
      <c r="M48" s="221">
        <f t="shared" si="5"/>
        <v>15581</v>
      </c>
      <c r="N48" s="221">
        <f t="shared" si="5"/>
        <v>15022</v>
      </c>
      <c r="O48" s="221">
        <f t="shared" ref="O48:AA48" si="6">SUM(O44:O47)</f>
        <v>14406</v>
      </c>
      <c r="P48" s="221">
        <f t="shared" si="6"/>
        <v>13795</v>
      </c>
      <c r="Q48" s="221">
        <f t="shared" si="6"/>
        <v>13896</v>
      </c>
      <c r="R48" s="221">
        <f t="shared" si="6"/>
        <v>15117</v>
      </c>
      <c r="S48" s="221">
        <f t="shared" si="6"/>
        <v>14898</v>
      </c>
      <c r="T48" s="221">
        <f t="shared" si="6"/>
        <v>15881</v>
      </c>
      <c r="U48" s="221">
        <f t="shared" si="6"/>
        <v>17804</v>
      </c>
      <c r="V48" s="221">
        <f t="shared" si="6"/>
        <v>21501</v>
      </c>
      <c r="W48" s="221">
        <f t="shared" si="6"/>
        <v>24204</v>
      </c>
      <c r="X48" s="221">
        <f t="shared" si="6"/>
        <v>27845</v>
      </c>
      <c r="Y48" s="221">
        <f t="shared" si="6"/>
        <v>29003</v>
      </c>
      <c r="Z48" s="221">
        <f t="shared" si="6"/>
        <v>29085</v>
      </c>
      <c r="AA48" s="221">
        <f t="shared" si="6"/>
        <v>26109</v>
      </c>
    </row>
  </sheetData>
  <mergeCells count="28">
    <mergeCell ref="V5:W5"/>
    <mergeCell ref="A4:A6"/>
    <mergeCell ref="B5:C5"/>
    <mergeCell ref="D5:E5"/>
    <mergeCell ref="F5:G5"/>
    <mergeCell ref="H5:I5"/>
    <mergeCell ref="J5:K5"/>
    <mergeCell ref="Z17:AA17"/>
    <mergeCell ref="X5:Y5"/>
    <mergeCell ref="Z5:AA5"/>
    <mergeCell ref="A16:A18"/>
    <mergeCell ref="B17:C17"/>
    <mergeCell ref="D17:E17"/>
    <mergeCell ref="F17:G17"/>
    <mergeCell ref="H17:I17"/>
    <mergeCell ref="J17:K17"/>
    <mergeCell ref="L17:M17"/>
    <mergeCell ref="N17:O17"/>
    <mergeCell ref="L5:M5"/>
    <mergeCell ref="N5:O5"/>
    <mergeCell ref="P5:Q5"/>
    <mergeCell ref="R5:S5"/>
    <mergeCell ref="T5:U5"/>
    <mergeCell ref="P17:Q17"/>
    <mergeCell ref="R17:S17"/>
    <mergeCell ref="T17:U17"/>
    <mergeCell ref="V17:W17"/>
    <mergeCell ref="X17:Y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B876C-D062-45D4-B5C2-663A420055DF}">
  <dimension ref="A1:AE149"/>
  <sheetViews>
    <sheetView zoomScale="80" zoomScaleNormal="80" workbookViewId="0">
      <selection activeCell="B17" sqref="B17"/>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30" bestFit="1" customWidth="1"/>
    <col min="26" max="26" width="23.42578125" customWidth="1"/>
    <col min="27" max="27" width="16.5703125" customWidth="1"/>
    <col min="28" max="28" width="16.42578125" customWidth="1"/>
    <col min="29" max="29" width="30" bestFit="1" customWidth="1"/>
    <col min="30" max="30" width="32.85546875" bestFit="1" customWidth="1"/>
    <col min="31" max="31" width="16.42578125" customWidth="1"/>
  </cols>
  <sheetData>
    <row r="1" spans="1:31" s="7" customFormat="1" ht="26.25" x14ac:dyDescent="0.25">
      <c r="A1" s="231" t="s">
        <v>5</v>
      </c>
      <c r="B1" s="231"/>
      <c r="C1" s="231"/>
      <c r="D1" s="231"/>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s="7" customFormat="1" ht="74.25" customHeight="1" x14ac:dyDescent="0.25">
      <c r="A2" s="232" t="s">
        <v>105</v>
      </c>
      <c r="B2" s="232"/>
      <c r="C2" s="232"/>
      <c r="D2" s="232"/>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s="7" customFormat="1" ht="48.6" customHeight="1" x14ac:dyDescent="0.25">
      <c r="A3" s="230" t="s">
        <v>106</v>
      </c>
      <c r="B3" s="230"/>
      <c r="C3" s="230"/>
      <c r="D3" s="230"/>
      <c r="E3" s="230"/>
      <c r="F3" s="230"/>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row>
    <row r="4" spans="1:31" s="159" customFormat="1" ht="30.75" customHeight="1" thickBot="1" x14ac:dyDescent="0.25">
      <c r="A4" s="300" t="s">
        <v>107</v>
      </c>
      <c r="B4" s="300"/>
      <c r="C4" s="300"/>
      <c r="D4" s="300"/>
      <c r="E4" s="300"/>
      <c r="F4" s="300"/>
      <c r="G4" s="300"/>
      <c r="H4" s="300"/>
      <c r="I4" s="300"/>
      <c r="J4" s="300"/>
      <c r="K4" s="300"/>
      <c r="L4" s="300"/>
      <c r="M4" s="300"/>
      <c r="N4" s="300"/>
      <c r="O4" s="300"/>
      <c r="P4" s="300"/>
      <c r="Q4" s="300"/>
      <c r="R4" s="300"/>
      <c r="S4" s="300"/>
      <c r="T4" s="300"/>
      <c r="U4" s="300"/>
      <c r="V4" s="300"/>
      <c r="W4" s="165"/>
      <c r="X4" s="165"/>
      <c r="Y4" s="165"/>
      <c r="Z4" s="165"/>
    </row>
    <row r="5" spans="1:31" s="169" customFormat="1" ht="36" customHeight="1" x14ac:dyDescent="0.2">
      <c r="A5" s="42" t="s">
        <v>108</v>
      </c>
      <c r="B5" s="8"/>
      <c r="C5" s="8"/>
      <c r="D5" s="8"/>
      <c r="E5" s="8"/>
      <c r="F5" s="8"/>
      <c r="G5" s="8"/>
      <c r="H5" s="8"/>
      <c r="I5" s="8" t="s">
        <v>109</v>
      </c>
      <c r="J5" s="301" t="s">
        <v>110</v>
      </c>
      <c r="K5" s="301"/>
      <c r="L5" s="301"/>
      <c r="M5" s="301"/>
      <c r="N5" s="302" t="s">
        <v>111</v>
      </c>
      <c r="O5" s="302"/>
      <c r="P5" s="302"/>
      <c r="Q5" s="302"/>
      <c r="R5" s="299" t="s">
        <v>112</v>
      </c>
      <c r="S5" s="299"/>
      <c r="T5" s="299"/>
      <c r="U5" s="299"/>
      <c r="V5" s="29" t="s">
        <v>113</v>
      </c>
      <c r="W5" s="299" t="s">
        <v>114</v>
      </c>
      <c r="X5" s="299"/>
      <c r="Y5" s="299"/>
      <c r="Z5" s="299"/>
      <c r="AA5" s="299"/>
      <c r="AB5" s="299"/>
      <c r="AC5" s="299"/>
      <c r="AD5" s="299"/>
      <c r="AE5" s="299"/>
    </row>
    <row r="6" spans="1:31" s="169" customFormat="1" ht="20.25" customHeight="1" x14ac:dyDescent="0.2">
      <c r="A6" s="43" t="s">
        <v>798</v>
      </c>
      <c r="B6" s="228"/>
      <c r="C6" s="228"/>
      <c r="D6" s="228"/>
      <c r="E6" s="228"/>
      <c r="F6" s="228"/>
      <c r="G6" s="228"/>
      <c r="H6" s="228"/>
      <c r="I6" s="170"/>
      <c r="J6" s="228"/>
      <c r="K6" s="228"/>
      <c r="L6" s="228"/>
      <c r="M6" s="228"/>
      <c r="N6" s="228"/>
      <c r="O6" s="228"/>
      <c r="P6" s="228"/>
      <c r="Q6" s="228"/>
      <c r="R6" s="227"/>
      <c r="S6" s="227"/>
      <c r="T6" s="227"/>
      <c r="U6" s="227"/>
      <c r="V6" s="29"/>
      <c r="W6" s="227"/>
      <c r="X6" s="227"/>
      <c r="Y6" s="227"/>
      <c r="Z6" s="227"/>
      <c r="AA6" s="227"/>
      <c r="AB6" s="227"/>
      <c r="AC6" s="227"/>
      <c r="AD6" s="227"/>
      <c r="AE6" s="227"/>
    </row>
    <row r="7" spans="1:31" s="169" customFormat="1" ht="48" customHeight="1" x14ac:dyDescent="0.25">
      <c r="A7" s="9" t="s">
        <v>115</v>
      </c>
      <c r="B7" s="10" t="s">
        <v>116</v>
      </c>
      <c r="C7" s="10" t="s">
        <v>117</v>
      </c>
      <c r="D7" s="10" t="s">
        <v>118</v>
      </c>
      <c r="E7" s="11" t="s">
        <v>119</v>
      </c>
      <c r="F7" s="10" t="s">
        <v>120</v>
      </c>
      <c r="G7" s="12" t="s">
        <v>121</v>
      </c>
      <c r="H7" s="13" t="s">
        <v>122</v>
      </c>
      <c r="I7" s="14" t="s">
        <v>123</v>
      </c>
      <c r="J7" s="15" t="s">
        <v>124</v>
      </c>
      <c r="K7" s="16" t="s">
        <v>125</v>
      </c>
      <c r="L7" s="17" t="s">
        <v>126</v>
      </c>
      <c r="M7" s="28" t="s">
        <v>127</v>
      </c>
      <c r="N7" s="15" t="s">
        <v>128</v>
      </c>
      <c r="O7" s="16" t="s">
        <v>129</v>
      </c>
      <c r="P7" s="17" t="s">
        <v>130</v>
      </c>
      <c r="Q7" s="18" t="s">
        <v>131</v>
      </c>
      <c r="R7" s="15" t="s">
        <v>132</v>
      </c>
      <c r="S7" s="16" t="s">
        <v>133</v>
      </c>
      <c r="T7" s="17" t="s">
        <v>134</v>
      </c>
      <c r="U7" s="28" t="s">
        <v>135</v>
      </c>
      <c r="V7" s="15" t="s">
        <v>136</v>
      </c>
      <c r="W7" s="16" t="s">
        <v>137</v>
      </c>
      <c r="X7" s="10" t="s">
        <v>138</v>
      </c>
      <c r="Y7" s="10" t="s">
        <v>139</v>
      </c>
      <c r="Z7" s="10" t="s">
        <v>140</v>
      </c>
      <c r="AA7" s="10" t="s">
        <v>141</v>
      </c>
      <c r="AB7" s="10" t="s">
        <v>142</v>
      </c>
      <c r="AC7" s="10" t="s">
        <v>143</v>
      </c>
      <c r="AD7" s="10" t="s">
        <v>144</v>
      </c>
      <c r="AE7" s="30" t="s">
        <v>145</v>
      </c>
    </row>
    <row r="8" spans="1:31" s="169" customFormat="1" ht="12.75" customHeight="1" x14ac:dyDescent="0.2">
      <c r="A8" s="19" t="s">
        <v>146</v>
      </c>
      <c r="B8" s="20" t="s">
        <v>147</v>
      </c>
      <c r="C8" s="20" t="s">
        <v>148</v>
      </c>
      <c r="D8" s="20" t="s">
        <v>149</v>
      </c>
      <c r="E8" s="25">
        <v>78061</v>
      </c>
      <c r="F8" s="20" t="s">
        <v>150</v>
      </c>
      <c r="G8" s="20" t="s">
        <v>151</v>
      </c>
      <c r="H8" s="20" t="s">
        <v>152</v>
      </c>
      <c r="I8" s="21">
        <v>55.442205942205902</v>
      </c>
      <c r="J8" s="22">
        <v>607.17845117842057</v>
      </c>
      <c r="K8" s="22">
        <v>60.134680134680288</v>
      </c>
      <c r="L8" s="22">
        <v>66.851851851851919</v>
      </c>
      <c r="M8" s="22">
        <v>51.232323232323246</v>
      </c>
      <c r="N8" s="22">
        <v>174.44444444444548</v>
      </c>
      <c r="O8" s="22">
        <v>610.88888888885799</v>
      </c>
      <c r="P8" s="22">
        <v>0</v>
      </c>
      <c r="Q8" s="22">
        <v>6.3973063973063973E-2</v>
      </c>
      <c r="R8" s="22">
        <v>65.124579124579213</v>
      </c>
      <c r="S8" s="22">
        <v>48.814814814814852</v>
      </c>
      <c r="T8" s="22">
        <v>60.531986531986583</v>
      </c>
      <c r="U8" s="22">
        <v>610.92592592589494</v>
      </c>
      <c r="V8" s="22">
        <v>571.05050505047018</v>
      </c>
      <c r="W8" s="23">
        <v>1350</v>
      </c>
      <c r="X8" s="20" t="s">
        <v>153</v>
      </c>
      <c r="Y8" s="20" t="s">
        <v>154</v>
      </c>
      <c r="Z8" s="20" t="s">
        <v>155</v>
      </c>
      <c r="AA8" s="24" t="s">
        <v>156</v>
      </c>
      <c r="AB8" s="20" t="s">
        <v>153</v>
      </c>
      <c r="AC8" s="20" t="s">
        <v>157</v>
      </c>
      <c r="AD8" s="20" t="s">
        <v>155</v>
      </c>
      <c r="AE8" s="31">
        <v>43888</v>
      </c>
    </row>
    <row r="9" spans="1:31" ht="15.75" x14ac:dyDescent="0.25">
      <c r="A9" s="19" t="s">
        <v>158</v>
      </c>
      <c r="B9" s="20" t="s">
        <v>159</v>
      </c>
      <c r="C9" s="20" t="s">
        <v>160</v>
      </c>
      <c r="D9" s="20" t="s">
        <v>161</v>
      </c>
      <c r="E9" s="25">
        <v>31815</v>
      </c>
      <c r="F9" s="20" t="s">
        <v>162</v>
      </c>
      <c r="G9" s="20" t="s">
        <v>163</v>
      </c>
      <c r="H9" s="20" t="s">
        <v>164</v>
      </c>
      <c r="I9" s="21">
        <v>67.125789218066998</v>
      </c>
      <c r="J9" s="22">
        <v>292.14141414141699</v>
      </c>
      <c r="K9" s="22">
        <v>104.82828282828355</v>
      </c>
      <c r="L9" s="22">
        <v>139.77104377104499</v>
      </c>
      <c r="M9" s="22">
        <v>153.05387205387336</v>
      </c>
      <c r="N9" s="22">
        <v>365.07744107743679</v>
      </c>
      <c r="O9" s="22">
        <v>213.45117845118128</v>
      </c>
      <c r="P9" s="22">
        <v>5.8047138047138036</v>
      </c>
      <c r="Q9" s="22">
        <v>105.46127946128075</v>
      </c>
      <c r="R9" s="22">
        <v>229.3198653198678</v>
      </c>
      <c r="S9" s="22">
        <v>73.252525252525558</v>
      </c>
      <c r="T9" s="22">
        <v>68.690235690235895</v>
      </c>
      <c r="U9" s="22">
        <v>318.53198653198615</v>
      </c>
      <c r="V9" s="22">
        <v>560.63636363632168</v>
      </c>
      <c r="W9" s="23">
        <v>1600</v>
      </c>
      <c r="X9" s="20" t="s">
        <v>153</v>
      </c>
      <c r="Y9" s="26" t="s">
        <v>154</v>
      </c>
      <c r="Z9" s="20" t="s">
        <v>155</v>
      </c>
      <c r="AA9" s="24" t="s">
        <v>799</v>
      </c>
      <c r="AB9" s="20" t="s">
        <v>153</v>
      </c>
      <c r="AC9" s="26" t="s">
        <v>157</v>
      </c>
      <c r="AD9" s="26" t="s">
        <v>155</v>
      </c>
      <c r="AE9" s="32">
        <v>44098</v>
      </c>
    </row>
    <row r="10" spans="1:31" ht="15.75" x14ac:dyDescent="0.25">
      <c r="A10" s="19" t="s">
        <v>177</v>
      </c>
      <c r="B10" s="20" t="s">
        <v>178</v>
      </c>
      <c r="C10" s="20" t="s">
        <v>179</v>
      </c>
      <c r="D10" s="20" t="s">
        <v>180</v>
      </c>
      <c r="E10" s="25">
        <v>39120</v>
      </c>
      <c r="F10" s="20" t="s">
        <v>175</v>
      </c>
      <c r="G10" s="20" t="s">
        <v>163</v>
      </c>
      <c r="H10" s="20" t="s">
        <v>152</v>
      </c>
      <c r="I10" s="21">
        <v>44.684900384480898</v>
      </c>
      <c r="J10" s="22">
        <v>560.77104377101534</v>
      </c>
      <c r="K10" s="22">
        <v>19.659932659932696</v>
      </c>
      <c r="L10" s="22">
        <v>29.060606060606112</v>
      </c>
      <c r="M10" s="22">
        <v>30.306397306397358</v>
      </c>
      <c r="N10" s="22">
        <v>76.531986531987073</v>
      </c>
      <c r="O10" s="22">
        <v>544.54545454542767</v>
      </c>
      <c r="P10" s="22">
        <v>2.6060606060606073</v>
      </c>
      <c r="Q10" s="22">
        <v>16.114478114478093</v>
      </c>
      <c r="R10" s="22">
        <v>40.525252525252618</v>
      </c>
      <c r="S10" s="22">
        <v>17.727272727272762</v>
      </c>
      <c r="T10" s="22">
        <v>21.643097643097651</v>
      </c>
      <c r="U10" s="22">
        <v>559.90235690232873</v>
      </c>
      <c r="V10" s="22">
        <v>608.64309764306563</v>
      </c>
      <c r="W10" s="23">
        <v>1100</v>
      </c>
      <c r="X10" s="20" t="s">
        <v>153</v>
      </c>
      <c r="Y10" s="26" t="s">
        <v>154</v>
      </c>
      <c r="Z10" s="20" t="s">
        <v>155</v>
      </c>
      <c r="AA10" s="24" t="s">
        <v>181</v>
      </c>
      <c r="AB10" s="20" t="s">
        <v>153</v>
      </c>
      <c r="AC10" s="26" t="s">
        <v>157</v>
      </c>
      <c r="AD10" s="26" t="s">
        <v>155</v>
      </c>
      <c r="AE10" s="32">
        <v>43790</v>
      </c>
    </row>
    <row r="11" spans="1:31" ht="15.75" x14ac:dyDescent="0.25">
      <c r="A11" s="19" t="s">
        <v>166</v>
      </c>
      <c r="B11" s="20" t="s">
        <v>167</v>
      </c>
      <c r="C11" s="20" t="s">
        <v>168</v>
      </c>
      <c r="D11" s="20" t="s">
        <v>169</v>
      </c>
      <c r="E11" s="25">
        <v>85131</v>
      </c>
      <c r="F11" s="20" t="s">
        <v>170</v>
      </c>
      <c r="G11" s="20" t="s">
        <v>163</v>
      </c>
      <c r="H11" s="20" t="s">
        <v>164</v>
      </c>
      <c r="I11" s="21">
        <v>60.070726495726497</v>
      </c>
      <c r="J11" s="22">
        <v>484.99326599323206</v>
      </c>
      <c r="K11" s="22">
        <v>34.872053872053961</v>
      </c>
      <c r="L11" s="22">
        <v>30.912457912457963</v>
      </c>
      <c r="M11" s="22">
        <v>32.915824915824949</v>
      </c>
      <c r="N11" s="22">
        <v>77.552188552188795</v>
      </c>
      <c r="O11" s="22">
        <v>506.14141414137902</v>
      </c>
      <c r="P11" s="22">
        <v>0</v>
      </c>
      <c r="Q11" s="22">
        <v>0</v>
      </c>
      <c r="R11" s="22">
        <v>36.902356902356949</v>
      </c>
      <c r="S11" s="22">
        <v>15.683501683501682</v>
      </c>
      <c r="T11" s="22">
        <v>24.198653198653197</v>
      </c>
      <c r="U11" s="22">
        <v>506.90909090905581</v>
      </c>
      <c r="V11" s="22">
        <v>426.88215488213342</v>
      </c>
      <c r="W11" s="23"/>
      <c r="X11" s="20" t="s">
        <v>153</v>
      </c>
      <c r="Y11" s="26" t="s">
        <v>154</v>
      </c>
      <c r="Z11" s="20"/>
      <c r="AA11" s="24" t="s">
        <v>800</v>
      </c>
      <c r="AB11" s="20" t="s">
        <v>153</v>
      </c>
      <c r="AC11" s="26" t="s">
        <v>154</v>
      </c>
      <c r="AD11" s="26" t="s">
        <v>155</v>
      </c>
      <c r="AE11" s="32">
        <v>44140</v>
      </c>
    </row>
    <row r="12" spans="1:31" ht="15.75" x14ac:dyDescent="0.25">
      <c r="A12" s="19" t="s">
        <v>185</v>
      </c>
      <c r="B12" s="20" t="s">
        <v>167</v>
      </c>
      <c r="C12" s="20" t="s">
        <v>168</v>
      </c>
      <c r="D12" s="20" t="s">
        <v>169</v>
      </c>
      <c r="E12" s="25">
        <v>85131</v>
      </c>
      <c r="F12" s="20" t="s">
        <v>170</v>
      </c>
      <c r="G12" s="20" t="s">
        <v>163</v>
      </c>
      <c r="H12" s="20" t="s">
        <v>164</v>
      </c>
      <c r="I12" s="21">
        <v>37.199590583418598</v>
      </c>
      <c r="J12" s="22">
        <v>454.07070707068573</v>
      </c>
      <c r="K12" s="22">
        <v>25.794612794612775</v>
      </c>
      <c r="L12" s="22">
        <v>36.02356902356906</v>
      </c>
      <c r="M12" s="22">
        <v>47.84511784511789</v>
      </c>
      <c r="N12" s="22">
        <v>92.400673400673824</v>
      </c>
      <c r="O12" s="22">
        <v>471.24242424240003</v>
      </c>
      <c r="P12" s="22">
        <v>9.0909090909090912E-2</v>
      </c>
      <c r="Q12" s="22">
        <v>0</v>
      </c>
      <c r="R12" s="22">
        <v>51.680134680134742</v>
      </c>
      <c r="S12" s="22">
        <v>17.824915824915813</v>
      </c>
      <c r="T12" s="22">
        <v>21.868686868686883</v>
      </c>
      <c r="U12" s="22">
        <v>472.36026936024496</v>
      </c>
      <c r="V12" s="22">
        <v>453.58585858583848</v>
      </c>
      <c r="W12" s="23">
        <v>1800</v>
      </c>
      <c r="X12" s="20" t="s">
        <v>186</v>
      </c>
      <c r="Y12" s="26"/>
      <c r="Z12" s="20"/>
      <c r="AA12" s="24" t="s">
        <v>187</v>
      </c>
      <c r="AB12" s="20" t="s">
        <v>186</v>
      </c>
      <c r="AC12" s="26"/>
      <c r="AD12" s="26"/>
      <c r="AE12" s="32"/>
    </row>
    <row r="13" spans="1:31" ht="15.75" x14ac:dyDescent="0.25">
      <c r="A13" s="19" t="s">
        <v>182</v>
      </c>
      <c r="B13" s="20" t="s">
        <v>183</v>
      </c>
      <c r="C13" s="20" t="s">
        <v>168</v>
      </c>
      <c r="D13" s="20" t="s">
        <v>169</v>
      </c>
      <c r="E13" s="25">
        <v>85131</v>
      </c>
      <c r="F13" s="20" t="s">
        <v>170</v>
      </c>
      <c r="G13" s="20" t="s">
        <v>163</v>
      </c>
      <c r="H13" s="20" t="s">
        <v>152</v>
      </c>
      <c r="I13" s="21">
        <v>31.7087391960488</v>
      </c>
      <c r="J13" s="22">
        <v>465.10101010096355</v>
      </c>
      <c r="K13" s="22">
        <v>22.946127946127962</v>
      </c>
      <c r="L13" s="22">
        <v>32.400673400673405</v>
      </c>
      <c r="M13" s="22">
        <v>33.659932659932672</v>
      </c>
      <c r="N13" s="22">
        <v>58.838383838383997</v>
      </c>
      <c r="O13" s="22">
        <v>180.51515151515426</v>
      </c>
      <c r="P13" s="22">
        <v>14.831649831649832</v>
      </c>
      <c r="Q13" s="22">
        <v>299.92255892254957</v>
      </c>
      <c r="R13" s="22">
        <v>35.558922558922603</v>
      </c>
      <c r="S13" s="22">
        <v>14.983164983164992</v>
      </c>
      <c r="T13" s="22">
        <v>22.15488215488217</v>
      </c>
      <c r="U13" s="22">
        <v>481.41077441072269</v>
      </c>
      <c r="V13" s="22">
        <v>417.79461279457826</v>
      </c>
      <c r="W13" s="23"/>
      <c r="X13" s="20" t="s">
        <v>153</v>
      </c>
      <c r="Y13" s="26" t="s">
        <v>154</v>
      </c>
      <c r="Z13" s="20" t="s">
        <v>155</v>
      </c>
      <c r="AA13" s="24" t="s">
        <v>184</v>
      </c>
      <c r="AB13" s="20" t="s">
        <v>153</v>
      </c>
      <c r="AC13" s="26" t="s">
        <v>157</v>
      </c>
      <c r="AD13" s="26" t="s">
        <v>155</v>
      </c>
      <c r="AE13" s="32">
        <v>43867</v>
      </c>
    </row>
    <row r="14" spans="1:31" ht="15.75" x14ac:dyDescent="0.25">
      <c r="A14" s="19" t="s">
        <v>193</v>
      </c>
      <c r="B14" s="20" t="s">
        <v>194</v>
      </c>
      <c r="C14" s="20" t="s">
        <v>195</v>
      </c>
      <c r="D14" s="20" t="s">
        <v>174</v>
      </c>
      <c r="E14" s="25">
        <v>71483</v>
      </c>
      <c r="F14" s="20" t="s">
        <v>175</v>
      </c>
      <c r="G14" s="20" t="s">
        <v>163</v>
      </c>
      <c r="H14" s="20" t="s">
        <v>164</v>
      </c>
      <c r="I14" s="21">
        <v>72.544699872286103</v>
      </c>
      <c r="J14" s="22">
        <v>388.08754208752663</v>
      </c>
      <c r="K14" s="22">
        <v>42.084175084175115</v>
      </c>
      <c r="L14" s="22">
        <v>59.326599326599414</v>
      </c>
      <c r="M14" s="22">
        <v>52.356902356902417</v>
      </c>
      <c r="N14" s="22">
        <v>122.48484848484919</v>
      </c>
      <c r="O14" s="22">
        <v>419.3703703703523</v>
      </c>
      <c r="P14" s="22">
        <v>0</v>
      </c>
      <c r="Q14" s="22">
        <v>0</v>
      </c>
      <c r="R14" s="22">
        <v>66.373737373737526</v>
      </c>
      <c r="S14" s="22">
        <v>25.969696969696997</v>
      </c>
      <c r="T14" s="22">
        <v>29.710437710437731</v>
      </c>
      <c r="U14" s="22">
        <v>419.80134680132875</v>
      </c>
      <c r="V14" s="22">
        <v>333.48148148147538</v>
      </c>
      <c r="W14" s="23">
        <v>946</v>
      </c>
      <c r="X14" s="20" t="s">
        <v>153</v>
      </c>
      <c r="Y14" s="26" t="s">
        <v>154</v>
      </c>
      <c r="Z14" s="20" t="s">
        <v>155</v>
      </c>
      <c r="AA14" s="24" t="s">
        <v>196</v>
      </c>
      <c r="AB14" s="20" t="s">
        <v>153</v>
      </c>
      <c r="AC14" s="26" t="s">
        <v>157</v>
      </c>
      <c r="AD14" s="26" t="s">
        <v>155</v>
      </c>
      <c r="AE14" s="32">
        <v>43748</v>
      </c>
    </row>
    <row r="15" spans="1:31" ht="15.75" x14ac:dyDescent="0.25">
      <c r="A15" s="19" t="s">
        <v>171</v>
      </c>
      <c r="B15" s="20" t="s">
        <v>172</v>
      </c>
      <c r="C15" s="20" t="s">
        <v>173</v>
      </c>
      <c r="D15" s="20" t="s">
        <v>174</v>
      </c>
      <c r="E15" s="25">
        <v>71342</v>
      </c>
      <c r="F15" s="20" t="s">
        <v>175</v>
      </c>
      <c r="G15" s="20" t="s">
        <v>163</v>
      </c>
      <c r="H15" s="20" t="s">
        <v>152</v>
      </c>
      <c r="I15" s="21">
        <v>90.978444236176202</v>
      </c>
      <c r="J15" s="22">
        <v>243.97643097643453</v>
      </c>
      <c r="K15" s="22">
        <v>78.010101010101025</v>
      </c>
      <c r="L15" s="22">
        <v>118.66666666666707</v>
      </c>
      <c r="M15" s="22">
        <v>51.286195286195309</v>
      </c>
      <c r="N15" s="22">
        <v>153.02020202020299</v>
      </c>
      <c r="O15" s="22">
        <v>256.11784511784856</v>
      </c>
      <c r="P15" s="22">
        <v>50.178451178451219</v>
      </c>
      <c r="Q15" s="22">
        <v>32.622895622895577</v>
      </c>
      <c r="R15" s="22">
        <v>129.62289562289618</v>
      </c>
      <c r="S15" s="22">
        <v>27.986531986532007</v>
      </c>
      <c r="T15" s="22">
        <v>44.919191919191924</v>
      </c>
      <c r="U15" s="22">
        <v>289.41077441077357</v>
      </c>
      <c r="V15" s="22">
        <v>352.54882154881506</v>
      </c>
      <c r="W15" s="23">
        <v>1170</v>
      </c>
      <c r="X15" s="20" t="s">
        <v>153</v>
      </c>
      <c r="Y15" s="26" t="s">
        <v>157</v>
      </c>
      <c r="Z15" s="20" t="s">
        <v>155</v>
      </c>
      <c r="AA15" s="24" t="s">
        <v>176</v>
      </c>
      <c r="AB15" s="20" t="s">
        <v>153</v>
      </c>
      <c r="AC15" s="26" t="s">
        <v>157</v>
      </c>
      <c r="AD15" s="26" t="s">
        <v>155</v>
      </c>
      <c r="AE15" s="32">
        <v>43734</v>
      </c>
    </row>
    <row r="16" spans="1:31" ht="15.75" x14ac:dyDescent="0.25">
      <c r="A16" s="19" t="s">
        <v>209</v>
      </c>
      <c r="B16" s="20" t="s">
        <v>210</v>
      </c>
      <c r="C16" s="20" t="s">
        <v>211</v>
      </c>
      <c r="D16" s="20" t="s">
        <v>149</v>
      </c>
      <c r="E16" s="25">
        <v>78017</v>
      </c>
      <c r="F16" s="20" t="s">
        <v>150</v>
      </c>
      <c r="G16" s="20" t="s">
        <v>212</v>
      </c>
      <c r="H16" s="20" t="s">
        <v>152</v>
      </c>
      <c r="I16" s="21">
        <v>13.4700650017106</v>
      </c>
      <c r="J16" s="22">
        <v>439.82828282820958</v>
      </c>
      <c r="K16" s="22">
        <v>5.9292929292929202</v>
      </c>
      <c r="L16" s="22">
        <v>0.37710437710437711</v>
      </c>
      <c r="M16" s="22">
        <v>1.6835016835016835E-2</v>
      </c>
      <c r="N16" s="22">
        <v>0.45454545454545453</v>
      </c>
      <c r="O16" s="22">
        <v>152.77777777778121</v>
      </c>
      <c r="P16" s="22">
        <v>0.68686868686868685</v>
      </c>
      <c r="Q16" s="22">
        <v>292.2323232323107</v>
      </c>
      <c r="R16" s="22">
        <v>1.6835016835016835E-2</v>
      </c>
      <c r="S16" s="22">
        <v>0.10437710437710437</v>
      </c>
      <c r="T16" s="22">
        <v>1.0202020202020201</v>
      </c>
      <c r="U16" s="22">
        <v>445.01010101002532</v>
      </c>
      <c r="V16" s="22">
        <v>100.95959595959759</v>
      </c>
      <c r="W16" s="23">
        <v>2400</v>
      </c>
      <c r="X16" s="20" t="s">
        <v>153</v>
      </c>
      <c r="Y16" s="26" t="s">
        <v>213</v>
      </c>
      <c r="Z16" s="20"/>
      <c r="AA16" s="24" t="s">
        <v>801</v>
      </c>
      <c r="AB16" s="20" t="s">
        <v>153</v>
      </c>
      <c r="AC16" s="26" t="s">
        <v>213</v>
      </c>
      <c r="AD16" s="26"/>
      <c r="AE16" s="32">
        <v>44225</v>
      </c>
    </row>
    <row r="17" spans="1:31" ht="15.75" x14ac:dyDescent="0.25">
      <c r="A17" s="19" t="s">
        <v>188</v>
      </c>
      <c r="B17" s="20" t="s">
        <v>189</v>
      </c>
      <c r="C17" s="20" t="s">
        <v>190</v>
      </c>
      <c r="D17" s="20" t="s">
        <v>149</v>
      </c>
      <c r="E17" s="25">
        <v>78566</v>
      </c>
      <c r="F17" s="20" t="s">
        <v>150</v>
      </c>
      <c r="G17" s="20" t="s">
        <v>191</v>
      </c>
      <c r="H17" s="20" t="s">
        <v>152</v>
      </c>
      <c r="I17" s="21">
        <v>8.3565891472868206</v>
      </c>
      <c r="J17" s="22">
        <v>388.55555555548165</v>
      </c>
      <c r="K17" s="22">
        <v>20.272727272727298</v>
      </c>
      <c r="L17" s="22">
        <v>1.5319865319865327</v>
      </c>
      <c r="M17" s="22">
        <v>7.2895622895622934</v>
      </c>
      <c r="N17" s="22">
        <v>58.202020202020485</v>
      </c>
      <c r="O17" s="22">
        <v>358.93939393933641</v>
      </c>
      <c r="P17" s="22">
        <v>1.6835016835016835E-2</v>
      </c>
      <c r="Q17" s="22">
        <v>0.4915824915824909</v>
      </c>
      <c r="R17" s="22">
        <v>20.656565656565668</v>
      </c>
      <c r="S17" s="22">
        <v>15.831649831649838</v>
      </c>
      <c r="T17" s="22">
        <v>20.24915824915826</v>
      </c>
      <c r="U17" s="22">
        <v>360.91245791239663</v>
      </c>
      <c r="V17" s="22">
        <v>247.3468013468061</v>
      </c>
      <c r="W17" s="23">
        <v>800</v>
      </c>
      <c r="X17" s="20" t="s">
        <v>153</v>
      </c>
      <c r="Y17" s="26" t="s">
        <v>154</v>
      </c>
      <c r="Z17" s="20" t="s">
        <v>155</v>
      </c>
      <c r="AA17" s="24" t="s">
        <v>192</v>
      </c>
      <c r="AB17" s="20" t="s">
        <v>153</v>
      </c>
      <c r="AC17" s="26" t="s">
        <v>157</v>
      </c>
      <c r="AD17" s="26" t="s">
        <v>155</v>
      </c>
      <c r="AE17" s="32">
        <v>43860</v>
      </c>
    </row>
    <row r="18" spans="1:31" ht="15.75" x14ac:dyDescent="0.25">
      <c r="A18" s="19" t="s">
        <v>203</v>
      </c>
      <c r="B18" s="20" t="s">
        <v>204</v>
      </c>
      <c r="C18" s="20" t="s">
        <v>205</v>
      </c>
      <c r="D18" s="20" t="s">
        <v>206</v>
      </c>
      <c r="E18" s="25">
        <v>92154</v>
      </c>
      <c r="F18" s="20" t="s">
        <v>207</v>
      </c>
      <c r="G18" s="20" t="s">
        <v>151</v>
      </c>
      <c r="H18" s="20" t="s">
        <v>152</v>
      </c>
      <c r="I18" s="21">
        <v>108.37299771167</v>
      </c>
      <c r="J18" s="22">
        <v>256.05723905724329</v>
      </c>
      <c r="K18" s="22">
        <v>41.794612794612874</v>
      </c>
      <c r="L18" s="22">
        <v>36.579124579124596</v>
      </c>
      <c r="M18" s="22">
        <v>69.858585858585926</v>
      </c>
      <c r="N18" s="22">
        <v>130.65656565656593</v>
      </c>
      <c r="O18" s="22">
        <v>222.76094276094597</v>
      </c>
      <c r="P18" s="22">
        <v>9.4983164983164983</v>
      </c>
      <c r="Q18" s="22">
        <v>41.373737373737313</v>
      </c>
      <c r="R18" s="22">
        <v>84.932659932660044</v>
      </c>
      <c r="S18" s="22">
        <v>25.760942760942765</v>
      </c>
      <c r="T18" s="22">
        <v>29.279461279461277</v>
      </c>
      <c r="U18" s="22">
        <v>264.31649831649992</v>
      </c>
      <c r="V18" s="22">
        <v>295.92592592592416</v>
      </c>
      <c r="W18" s="23">
        <v>750</v>
      </c>
      <c r="X18" s="20" t="s">
        <v>153</v>
      </c>
      <c r="Y18" s="26" t="s">
        <v>154</v>
      </c>
      <c r="Z18" s="20" t="s">
        <v>155</v>
      </c>
      <c r="AA18" s="24" t="s">
        <v>208</v>
      </c>
      <c r="AB18" s="20" t="s">
        <v>153</v>
      </c>
      <c r="AC18" s="26" t="s">
        <v>157</v>
      </c>
      <c r="AD18" s="26" t="s">
        <v>155</v>
      </c>
      <c r="AE18" s="32">
        <v>43854</v>
      </c>
    </row>
    <row r="19" spans="1:31" ht="15.75" x14ac:dyDescent="0.25">
      <c r="A19" s="19" t="s">
        <v>197</v>
      </c>
      <c r="B19" s="20" t="s">
        <v>198</v>
      </c>
      <c r="C19" s="20" t="s">
        <v>199</v>
      </c>
      <c r="D19" s="20" t="s">
        <v>149</v>
      </c>
      <c r="E19" s="25">
        <v>79501</v>
      </c>
      <c r="F19" s="20" t="s">
        <v>200</v>
      </c>
      <c r="G19" s="20" t="s">
        <v>201</v>
      </c>
      <c r="H19" s="20" t="s">
        <v>164</v>
      </c>
      <c r="I19" s="21">
        <v>33.726879861711303</v>
      </c>
      <c r="J19" s="22">
        <v>127.86195286195482</v>
      </c>
      <c r="K19" s="22">
        <v>133.61952861953051</v>
      </c>
      <c r="L19" s="22">
        <v>65.29966329966345</v>
      </c>
      <c r="M19" s="22">
        <v>61.643097643097747</v>
      </c>
      <c r="N19" s="22">
        <v>194.32996632996853</v>
      </c>
      <c r="O19" s="22">
        <v>124.85521885522061</v>
      </c>
      <c r="P19" s="22">
        <v>1.5454545454545454</v>
      </c>
      <c r="Q19" s="22">
        <v>67.693602693603353</v>
      </c>
      <c r="R19" s="22">
        <v>111.9730639730646</v>
      </c>
      <c r="S19" s="22">
        <v>43.824915824915834</v>
      </c>
      <c r="T19" s="22">
        <v>40.053872053872048</v>
      </c>
      <c r="U19" s="22">
        <v>192.57239057239417</v>
      </c>
      <c r="V19" s="22">
        <v>239.54882154882554</v>
      </c>
      <c r="W19" s="23">
        <v>750</v>
      </c>
      <c r="X19" s="20" t="s">
        <v>153</v>
      </c>
      <c r="Y19" s="26" t="s">
        <v>154</v>
      </c>
      <c r="Z19" s="20" t="s">
        <v>155</v>
      </c>
      <c r="AA19" s="24" t="s">
        <v>802</v>
      </c>
      <c r="AB19" s="20" t="s">
        <v>153</v>
      </c>
      <c r="AC19" s="26" t="s">
        <v>154</v>
      </c>
      <c r="AD19" s="26" t="s">
        <v>155</v>
      </c>
      <c r="AE19" s="32">
        <v>44127</v>
      </c>
    </row>
    <row r="20" spans="1:31" ht="15.75" x14ac:dyDescent="0.25">
      <c r="A20" s="19" t="s">
        <v>215</v>
      </c>
      <c r="B20" s="20" t="s">
        <v>216</v>
      </c>
      <c r="C20" s="20" t="s">
        <v>217</v>
      </c>
      <c r="D20" s="20" t="s">
        <v>149</v>
      </c>
      <c r="E20" s="25">
        <v>78580</v>
      </c>
      <c r="F20" s="20" t="s">
        <v>150</v>
      </c>
      <c r="G20" s="20" t="s">
        <v>201</v>
      </c>
      <c r="H20" s="20" t="s">
        <v>152</v>
      </c>
      <c r="I20" s="21">
        <v>23.470465890183</v>
      </c>
      <c r="J20" s="22">
        <v>348.56565656564254</v>
      </c>
      <c r="K20" s="22">
        <v>9.0909090909090917</v>
      </c>
      <c r="L20" s="22">
        <v>7.1481481481481461</v>
      </c>
      <c r="M20" s="22">
        <v>6.838383838383832</v>
      </c>
      <c r="N20" s="22">
        <v>34.127946127946196</v>
      </c>
      <c r="O20" s="22">
        <v>130.96969696969853</v>
      </c>
      <c r="P20" s="22">
        <v>10.717171717171718</v>
      </c>
      <c r="Q20" s="22">
        <v>195.8282828282864</v>
      </c>
      <c r="R20" s="22">
        <v>24.07407407407409</v>
      </c>
      <c r="S20" s="22">
        <v>9.5589225589225641</v>
      </c>
      <c r="T20" s="22">
        <v>10.13131313131313</v>
      </c>
      <c r="U20" s="22">
        <v>327.87878787877787</v>
      </c>
      <c r="V20" s="22">
        <v>235.54545454545928</v>
      </c>
      <c r="W20" s="23">
        <v>750</v>
      </c>
      <c r="X20" s="20" t="s">
        <v>153</v>
      </c>
      <c r="Y20" s="26" t="s">
        <v>154</v>
      </c>
      <c r="Z20" s="20" t="s">
        <v>155</v>
      </c>
      <c r="AA20" s="24" t="s">
        <v>218</v>
      </c>
      <c r="AB20" s="20" t="s">
        <v>153</v>
      </c>
      <c r="AC20" s="26" t="s">
        <v>157</v>
      </c>
      <c r="AD20" s="26" t="s">
        <v>155</v>
      </c>
      <c r="AE20" s="32">
        <v>43762</v>
      </c>
    </row>
    <row r="21" spans="1:31" ht="15.75" x14ac:dyDescent="0.25">
      <c r="A21" s="19" t="s">
        <v>219</v>
      </c>
      <c r="B21" s="20" t="s">
        <v>220</v>
      </c>
      <c r="C21" s="20" t="s">
        <v>221</v>
      </c>
      <c r="D21" s="20" t="s">
        <v>149</v>
      </c>
      <c r="E21" s="25">
        <v>77301</v>
      </c>
      <c r="F21" s="20" t="s">
        <v>222</v>
      </c>
      <c r="G21" s="20" t="s">
        <v>151</v>
      </c>
      <c r="H21" s="20" t="s">
        <v>152</v>
      </c>
      <c r="I21" s="21">
        <v>27.890213156085299</v>
      </c>
      <c r="J21" s="22">
        <v>85.791245791246681</v>
      </c>
      <c r="K21" s="22">
        <v>166.10101010101286</v>
      </c>
      <c r="L21" s="22">
        <v>54.232323232323424</v>
      </c>
      <c r="M21" s="22">
        <v>52.212121212121374</v>
      </c>
      <c r="N21" s="22">
        <v>156.36363636363856</v>
      </c>
      <c r="O21" s="22">
        <v>149.27946127946308</v>
      </c>
      <c r="P21" s="22">
        <v>11.80471380471381</v>
      </c>
      <c r="Q21" s="22">
        <v>40.888888888889142</v>
      </c>
      <c r="R21" s="22">
        <v>100.68686868686953</v>
      </c>
      <c r="S21" s="22">
        <v>36.784511784511892</v>
      </c>
      <c r="T21" s="22">
        <v>33.292929292929372</v>
      </c>
      <c r="U21" s="22">
        <v>187.57239057239369</v>
      </c>
      <c r="V21" s="22">
        <v>247.06060606061089</v>
      </c>
      <c r="W21" s="23">
        <v>750</v>
      </c>
      <c r="X21" s="20" t="s">
        <v>153</v>
      </c>
      <c r="Y21" s="26" t="s">
        <v>154</v>
      </c>
      <c r="Z21" s="20"/>
      <c r="AA21" s="24" t="s">
        <v>223</v>
      </c>
      <c r="AB21" s="20" t="s">
        <v>153</v>
      </c>
      <c r="AC21" s="26" t="s">
        <v>157</v>
      </c>
      <c r="AD21" s="26" t="s">
        <v>155</v>
      </c>
      <c r="AE21" s="32">
        <v>43818</v>
      </c>
    </row>
    <row r="22" spans="1:31" ht="15.75" x14ac:dyDescent="0.25">
      <c r="A22" s="19" t="s">
        <v>260</v>
      </c>
      <c r="B22" s="20" t="s">
        <v>261</v>
      </c>
      <c r="C22" s="20" t="s">
        <v>262</v>
      </c>
      <c r="D22" s="20" t="s">
        <v>149</v>
      </c>
      <c r="E22" s="25">
        <v>76009</v>
      </c>
      <c r="F22" s="20" t="s">
        <v>200</v>
      </c>
      <c r="G22" s="20" t="s">
        <v>163</v>
      </c>
      <c r="H22" s="20" t="s">
        <v>152</v>
      </c>
      <c r="I22" s="21">
        <v>21.4217648179912</v>
      </c>
      <c r="J22" s="22">
        <v>187.40740740741015</v>
      </c>
      <c r="K22" s="22">
        <v>64.333333333333627</v>
      </c>
      <c r="L22" s="22">
        <v>47.898989898990102</v>
      </c>
      <c r="M22" s="22">
        <v>51.245791245791416</v>
      </c>
      <c r="N22" s="22">
        <v>158.18518518518698</v>
      </c>
      <c r="O22" s="22">
        <v>167.58249158249379</v>
      </c>
      <c r="P22" s="22">
        <v>4.9898989898989941</v>
      </c>
      <c r="Q22" s="22">
        <v>20.127946127946185</v>
      </c>
      <c r="R22" s="22">
        <v>98.171717171717944</v>
      </c>
      <c r="S22" s="22">
        <v>33.939393939393987</v>
      </c>
      <c r="T22" s="22">
        <v>30.377104377104423</v>
      </c>
      <c r="U22" s="22">
        <v>188.39730639730914</v>
      </c>
      <c r="V22" s="22">
        <v>264.33333333333536</v>
      </c>
      <c r="W22" s="23">
        <v>525</v>
      </c>
      <c r="X22" s="20" t="s">
        <v>153</v>
      </c>
      <c r="Y22" s="26" t="s">
        <v>154</v>
      </c>
      <c r="Z22" s="20" t="s">
        <v>155</v>
      </c>
      <c r="AA22" s="24" t="s">
        <v>259</v>
      </c>
      <c r="AB22" s="20" t="s">
        <v>153</v>
      </c>
      <c r="AC22" s="26" t="s">
        <v>157</v>
      </c>
      <c r="AD22" s="26" t="s">
        <v>155</v>
      </c>
      <c r="AE22" s="32">
        <v>43874</v>
      </c>
    </row>
    <row r="23" spans="1:31" ht="15.75" x14ac:dyDescent="0.25">
      <c r="A23" s="19" t="s">
        <v>303</v>
      </c>
      <c r="B23" s="20" t="s">
        <v>304</v>
      </c>
      <c r="C23" s="20" t="s">
        <v>305</v>
      </c>
      <c r="D23" s="20" t="s">
        <v>174</v>
      </c>
      <c r="E23" s="25">
        <v>71251</v>
      </c>
      <c r="F23" s="20" t="s">
        <v>175</v>
      </c>
      <c r="G23" s="20" t="s">
        <v>163</v>
      </c>
      <c r="H23" s="20" t="s">
        <v>152</v>
      </c>
      <c r="I23" s="21">
        <v>72.657700421940902</v>
      </c>
      <c r="J23" s="22">
        <v>307.94949494948918</v>
      </c>
      <c r="K23" s="22">
        <v>12.885521885521896</v>
      </c>
      <c r="L23" s="22">
        <v>13.861952861952885</v>
      </c>
      <c r="M23" s="22">
        <v>14.387205387205402</v>
      </c>
      <c r="N23" s="22">
        <v>26.131313131313128</v>
      </c>
      <c r="O23" s="22">
        <v>69.569023569023969</v>
      </c>
      <c r="P23" s="22">
        <v>8.5387205387205452</v>
      </c>
      <c r="Q23" s="22">
        <v>244.84511784512148</v>
      </c>
      <c r="R23" s="22">
        <v>17.000000000000025</v>
      </c>
      <c r="S23" s="22">
        <v>8.1010101010101074</v>
      </c>
      <c r="T23" s="22">
        <v>9.5690235690235763</v>
      </c>
      <c r="U23" s="22">
        <v>314.41414141413503</v>
      </c>
      <c r="V23" s="22">
        <v>293.07744107743895</v>
      </c>
      <c r="W23" s="23">
        <v>751</v>
      </c>
      <c r="X23" s="20" t="s">
        <v>153</v>
      </c>
      <c r="Y23" s="26" t="s">
        <v>154</v>
      </c>
      <c r="Z23" s="20" t="s">
        <v>155</v>
      </c>
      <c r="AA23" s="24" t="s">
        <v>235</v>
      </c>
      <c r="AB23" s="20" t="s">
        <v>153</v>
      </c>
      <c r="AC23" s="26" t="s">
        <v>157</v>
      </c>
      <c r="AD23" s="26" t="s">
        <v>155</v>
      </c>
      <c r="AE23" s="32">
        <v>43776</v>
      </c>
    </row>
    <row r="24" spans="1:31" ht="15.75" x14ac:dyDescent="0.25">
      <c r="A24" s="19" t="s">
        <v>241</v>
      </c>
      <c r="B24" s="20" t="s">
        <v>242</v>
      </c>
      <c r="C24" s="20" t="s">
        <v>243</v>
      </c>
      <c r="D24" s="20" t="s">
        <v>206</v>
      </c>
      <c r="E24" s="25">
        <v>92231</v>
      </c>
      <c r="F24" s="20" t="s">
        <v>207</v>
      </c>
      <c r="G24" s="20" t="s">
        <v>151</v>
      </c>
      <c r="H24" s="20" t="s">
        <v>152</v>
      </c>
      <c r="I24" s="21">
        <v>77.0755208333333</v>
      </c>
      <c r="J24" s="22">
        <v>285.47474747474587</v>
      </c>
      <c r="K24" s="22">
        <v>9.3973063973063962</v>
      </c>
      <c r="L24" s="22">
        <v>13.797979797979799</v>
      </c>
      <c r="M24" s="22">
        <v>33.89898989898991</v>
      </c>
      <c r="N24" s="22">
        <v>57.498316498316548</v>
      </c>
      <c r="O24" s="22">
        <v>249.48148148148576</v>
      </c>
      <c r="P24" s="22">
        <v>1.4747474747474747</v>
      </c>
      <c r="Q24" s="22">
        <v>34.11447811447821</v>
      </c>
      <c r="R24" s="22">
        <v>42.737373737373765</v>
      </c>
      <c r="S24" s="22">
        <v>8.9595959595959602</v>
      </c>
      <c r="T24" s="22">
        <v>7.2592592592592595</v>
      </c>
      <c r="U24" s="22">
        <v>283.6127946127931</v>
      </c>
      <c r="V24" s="22">
        <v>239.83501683502072</v>
      </c>
      <c r="W24" s="23">
        <v>640</v>
      </c>
      <c r="X24" s="20" t="s">
        <v>153</v>
      </c>
      <c r="Y24" s="26" t="s">
        <v>154</v>
      </c>
      <c r="Z24" s="20" t="s">
        <v>155</v>
      </c>
      <c r="AA24" s="24" t="s">
        <v>244</v>
      </c>
      <c r="AB24" s="20" t="s">
        <v>153</v>
      </c>
      <c r="AC24" s="26" t="s">
        <v>157</v>
      </c>
      <c r="AD24" s="26" t="s">
        <v>155</v>
      </c>
      <c r="AE24" s="32">
        <v>43846</v>
      </c>
    </row>
    <row r="25" spans="1:31" ht="15.75" x14ac:dyDescent="0.25">
      <c r="A25" s="19" t="s">
        <v>273</v>
      </c>
      <c r="B25" s="20" t="s">
        <v>274</v>
      </c>
      <c r="C25" s="20" t="s">
        <v>275</v>
      </c>
      <c r="D25" s="20" t="s">
        <v>276</v>
      </c>
      <c r="E25" s="25">
        <v>80010</v>
      </c>
      <c r="F25" s="20" t="s">
        <v>277</v>
      </c>
      <c r="G25" s="20" t="s">
        <v>151</v>
      </c>
      <c r="H25" s="20" t="s">
        <v>152</v>
      </c>
      <c r="I25" s="21">
        <v>72.8711180124224</v>
      </c>
      <c r="J25" s="22">
        <v>122.74410774410858</v>
      </c>
      <c r="K25" s="22">
        <v>64.579124579124738</v>
      </c>
      <c r="L25" s="22">
        <v>72.95622895622914</v>
      </c>
      <c r="M25" s="22">
        <v>79.92929292929314</v>
      </c>
      <c r="N25" s="22">
        <v>160.85185185185293</v>
      </c>
      <c r="O25" s="22">
        <v>168.36363636363726</v>
      </c>
      <c r="P25" s="22">
        <v>4.5925925925925934</v>
      </c>
      <c r="Q25" s="22">
        <v>6.4006734006734076</v>
      </c>
      <c r="R25" s="22">
        <v>118.70033670033719</v>
      </c>
      <c r="S25" s="22">
        <v>31.181818181818169</v>
      </c>
      <c r="T25" s="22">
        <v>16.104377104377104</v>
      </c>
      <c r="U25" s="22">
        <v>174.22222222222331</v>
      </c>
      <c r="V25" s="22">
        <v>272.40067340067429</v>
      </c>
      <c r="W25" s="23">
        <v>525</v>
      </c>
      <c r="X25" s="20" t="s">
        <v>153</v>
      </c>
      <c r="Y25" s="26" t="s">
        <v>154</v>
      </c>
      <c r="Z25" s="20" t="s">
        <v>155</v>
      </c>
      <c r="AA25" s="24" t="s">
        <v>192</v>
      </c>
      <c r="AB25" s="20" t="s">
        <v>153</v>
      </c>
      <c r="AC25" s="26" t="s">
        <v>157</v>
      </c>
      <c r="AD25" s="26" t="s">
        <v>155</v>
      </c>
      <c r="AE25" s="32">
        <v>43796</v>
      </c>
    </row>
    <row r="26" spans="1:31" ht="15.75" x14ac:dyDescent="0.25">
      <c r="A26" s="19" t="s">
        <v>224</v>
      </c>
      <c r="B26" s="20" t="s">
        <v>225</v>
      </c>
      <c r="C26" s="20" t="s">
        <v>226</v>
      </c>
      <c r="D26" s="20" t="s">
        <v>227</v>
      </c>
      <c r="E26" s="25">
        <v>17402</v>
      </c>
      <c r="F26" s="20" t="s">
        <v>228</v>
      </c>
      <c r="G26" s="20" t="s">
        <v>201</v>
      </c>
      <c r="H26" s="20" t="s">
        <v>152</v>
      </c>
      <c r="I26" s="21">
        <v>80.623036649214697</v>
      </c>
      <c r="J26" s="22">
        <v>72.764309764309985</v>
      </c>
      <c r="K26" s="22">
        <v>71.1111111111112</v>
      </c>
      <c r="L26" s="22">
        <v>89.508417508417779</v>
      </c>
      <c r="M26" s="22">
        <v>97.430976430976727</v>
      </c>
      <c r="N26" s="22">
        <v>229.41750841750985</v>
      </c>
      <c r="O26" s="22">
        <v>83.094276094276225</v>
      </c>
      <c r="P26" s="22">
        <v>12.026936026936029</v>
      </c>
      <c r="Q26" s="22">
        <v>6.2760942760942759</v>
      </c>
      <c r="R26" s="22">
        <v>149.61952861952923</v>
      </c>
      <c r="S26" s="22">
        <v>47.683501683501717</v>
      </c>
      <c r="T26" s="22">
        <v>43.013468013468056</v>
      </c>
      <c r="U26" s="22">
        <v>90.498316498316569</v>
      </c>
      <c r="V26" s="22">
        <v>256.65319865320106</v>
      </c>
      <c r="W26" s="23">
        <v>500</v>
      </c>
      <c r="X26" s="20" t="s">
        <v>153</v>
      </c>
      <c r="Y26" s="26" t="s">
        <v>229</v>
      </c>
      <c r="Z26" s="20" t="s">
        <v>155</v>
      </c>
      <c r="AA26" s="24" t="s">
        <v>230</v>
      </c>
      <c r="AB26" s="20" t="s">
        <v>153</v>
      </c>
      <c r="AC26" s="26" t="s">
        <v>229</v>
      </c>
      <c r="AD26" s="26" t="s">
        <v>155</v>
      </c>
      <c r="AE26" s="32">
        <v>43756</v>
      </c>
    </row>
    <row r="27" spans="1:31" ht="15.75" x14ac:dyDescent="0.25">
      <c r="A27" s="19" t="s">
        <v>249</v>
      </c>
      <c r="B27" s="20" t="s">
        <v>250</v>
      </c>
      <c r="C27" s="20" t="s">
        <v>251</v>
      </c>
      <c r="D27" s="20" t="s">
        <v>252</v>
      </c>
      <c r="E27" s="25">
        <v>98421</v>
      </c>
      <c r="F27" s="20" t="s">
        <v>253</v>
      </c>
      <c r="G27" s="20" t="s">
        <v>151</v>
      </c>
      <c r="H27" s="20" t="s">
        <v>152</v>
      </c>
      <c r="I27" s="21">
        <v>74.754500818330598</v>
      </c>
      <c r="J27" s="22">
        <v>89.767676767677472</v>
      </c>
      <c r="K27" s="22">
        <v>34.545454545454575</v>
      </c>
      <c r="L27" s="22">
        <v>72.962962962963104</v>
      </c>
      <c r="M27" s="22">
        <v>131.63299663299702</v>
      </c>
      <c r="N27" s="22">
        <v>217.09764309764438</v>
      </c>
      <c r="O27" s="22">
        <v>82.831649831650267</v>
      </c>
      <c r="P27" s="22">
        <v>15.188552188552185</v>
      </c>
      <c r="Q27" s="22">
        <v>13.791245791245849</v>
      </c>
      <c r="R27" s="22">
        <v>180.89898989899066</v>
      </c>
      <c r="S27" s="22">
        <v>29.723905723905727</v>
      </c>
      <c r="T27" s="22">
        <v>21.272727272727277</v>
      </c>
      <c r="U27" s="22">
        <v>97.013468013468966</v>
      </c>
      <c r="V27" s="22">
        <v>267.51851851851558</v>
      </c>
      <c r="W27" s="23">
        <v>1181</v>
      </c>
      <c r="X27" s="20" t="s">
        <v>153</v>
      </c>
      <c r="Y27" s="26" t="s">
        <v>154</v>
      </c>
      <c r="Z27" s="20" t="s">
        <v>155</v>
      </c>
      <c r="AA27" s="24" t="s">
        <v>803</v>
      </c>
      <c r="AB27" s="20" t="s">
        <v>153</v>
      </c>
      <c r="AC27" s="26" t="s">
        <v>154</v>
      </c>
      <c r="AD27" s="26" t="s">
        <v>155</v>
      </c>
      <c r="AE27" s="32">
        <v>44182</v>
      </c>
    </row>
    <row r="28" spans="1:31" ht="15.75" x14ac:dyDescent="0.25">
      <c r="A28" s="19" t="s">
        <v>245</v>
      </c>
      <c r="B28" s="20" t="s">
        <v>246</v>
      </c>
      <c r="C28" s="20" t="s">
        <v>247</v>
      </c>
      <c r="D28" s="20" t="s">
        <v>149</v>
      </c>
      <c r="E28" s="25">
        <v>79925</v>
      </c>
      <c r="F28" s="20" t="s">
        <v>248</v>
      </c>
      <c r="G28" s="20" t="s">
        <v>191</v>
      </c>
      <c r="H28" s="20" t="s">
        <v>152</v>
      </c>
      <c r="I28" s="21">
        <v>24.558232931726899</v>
      </c>
      <c r="J28" s="22">
        <v>259.1144781144813</v>
      </c>
      <c r="K28" s="22">
        <v>25.053872053872059</v>
      </c>
      <c r="L28" s="22">
        <v>22.84175084175083</v>
      </c>
      <c r="M28" s="22">
        <v>21.505050505050495</v>
      </c>
      <c r="N28" s="22">
        <v>67.198653198653659</v>
      </c>
      <c r="O28" s="22">
        <v>162.64309764310067</v>
      </c>
      <c r="P28" s="22">
        <v>19.393939393939391</v>
      </c>
      <c r="Q28" s="22">
        <v>79.279461279462026</v>
      </c>
      <c r="R28" s="22">
        <v>45.053872053872226</v>
      </c>
      <c r="S28" s="22">
        <v>21.693602693602706</v>
      </c>
      <c r="T28" s="22">
        <v>20.353535353535364</v>
      </c>
      <c r="U28" s="22">
        <v>241.41414141414626</v>
      </c>
      <c r="V28" s="22">
        <v>130.29629629629787</v>
      </c>
      <c r="W28" s="23">
        <v>600</v>
      </c>
      <c r="X28" s="20" t="s">
        <v>153</v>
      </c>
      <c r="Y28" s="26" t="s">
        <v>154</v>
      </c>
      <c r="Z28" s="20" t="s">
        <v>155</v>
      </c>
      <c r="AA28" s="24" t="s">
        <v>181</v>
      </c>
      <c r="AB28" s="20" t="s">
        <v>153</v>
      </c>
      <c r="AC28" s="26" t="s">
        <v>157</v>
      </c>
      <c r="AD28" s="26" t="s">
        <v>155</v>
      </c>
      <c r="AE28" s="32">
        <v>43811</v>
      </c>
    </row>
    <row r="29" spans="1:31" ht="15.75" x14ac:dyDescent="0.25">
      <c r="A29" s="19" t="s">
        <v>236</v>
      </c>
      <c r="B29" s="20" t="s">
        <v>237</v>
      </c>
      <c r="C29" s="20" t="s">
        <v>238</v>
      </c>
      <c r="D29" s="20" t="s">
        <v>239</v>
      </c>
      <c r="E29" s="25">
        <v>33073</v>
      </c>
      <c r="F29" s="20" t="s">
        <v>240</v>
      </c>
      <c r="G29" s="20" t="s">
        <v>151</v>
      </c>
      <c r="H29" s="20" t="s">
        <v>152</v>
      </c>
      <c r="I29" s="21">
        <v>49.491788321167903</v>
      </c>
      <c r="J29" s="22">
        <v>275.37037037036856</v>
      </c>
      <c r="K29" s="22">
        <v>48.454545454545517</v>
      </c>
      <c r="L29" s="22">
        <v>0.10437710437710437</v>
      </c>
      <c r="M29" s="22">
        <v>0.15151515151515152</v>
      </c>
      <c r="N29" s="22">
        <v>46.622895622895719</v>
      </c>
      <c r="O29" s="22">
        <v>228.86531986532333</v>
      </c>
      <c r="P29" s="22">
        <v>3.5117845117845117</v>
      </c>
      <c r="Q29" s="22">
        <v>45.080808080808289</v>
      </c>
      <c r="R29" s="22">
        <v>4.6531986531986531</v>
      </c>
      <c r="S29" s="22">
        <v>17.18518518518519</v>
      </c>
      <c r="T29" s="22">
        <v>29.023569023569046</v>
      </c>
      <c r="U29" s="22">
        <v>273.21885521885417</v>
      </c>
      <c r="V29" s="22">
        <v>201.39057239057576</v>
      </c>
      <c r="W29" s="23">
        <v>700</v>
      </c>
      <c r="X29" s="20" t="s">
        <v>153</v>
      </c>
      <c r="Y29" s="26" t="s">
        <v>157</v>
      </c>
      <c r="Z29" s="20" t="s">
        <v>155</v>
      </c>
      <c r="AA29" s="24" t="s">
        <v>165</v>
      </c>
      <c r="AB29" s="20" t="s">
        <v>153</v>
      </c>
      <c r="AC29" s="26" t="s">
        <v>157</v>
      </c>
      <c r="AD29" s="26" t="s">
        <v>155</v>
      </c>
      <c r="AE29" s="32">
        <v>43769</v>
      </c>
    </row>
    <row r="30" spans="1:31" ht="15.75" x14ac:dyDescent="0.25">
      <c r="A30" s="19" t="s">
        <v>312</v>
      </c>
      <c r="B30" s="20" t="s">
        <v>313</v>
      </c>
      <c r="C30" s="20" t="s">
        <v>314</v>
      </c>
      <c r="D30" s="20" t="s">
        <v>174</v>
      </c>
      <c r="E30" s="25">
        <v>71202</v>
      </c>
      <c r="F30" s="20" t="s">
        <v>175</v>
      </c>
      <c r="G30" s="20" t="s">
        <v>163</v>
      </c>
      <c r="H30" s="20" t="s">
        <v>164</v>
      </c>
      <c r="I30" s="21">
        <v>87.980207351555094</v>
      </c>
      <c r="J30" s="22">
        <v>274.03367003366839</v>
      </c>
      <c r="K30" s="22">
        <v>13.531986531986545</v>
      </c>
      <c r="L30" s="22">
        <v>11.57575757575758</v>
      </c>
      <c r="M30" s="22">
        <v>5.2255892255892213</v>
      </c>
      <c r="N30" s="22">
        <v>21.111111111111171</v>
      </c>
      <c r="O30" s="22">
        <v>220.8350168350193</v>
      </c>
      <c r="P30" s="22">
        <v>0.14141414141414141</v>
      </c>
      <c r="Q30" s="22">
        <v>62.279461279461032</v>
      </c>
      <c r="R30" s="22">
        <v>9.5420875420875433</v>
      </c>
      <c r="S30" s="22">
        <v>5.4175084175084152</v>
      </c>
      <c r="T30" s="22">
        <v>6.420875420875416</v>
      </c>
      <c r="U30" s="22">
        <v>282.98653198652949</v>
      </c>
      <c r="V30" s="22">
        <v>253.35353535353937</v>
      </c>
      <c r="W30" s="23">
        <v>677</v>
      </c>
      <c r="X30" s="20" t="s">
        <v>153</v>
      </c>
      <c r="Y30" s="26" t="s">
        <v>154</v>
      </c>
      <c r="Z30" s="20" t="s">
        <v>155</v>
      </c>
      <c r="AA30" s="24" t="s">
        <v>315</v>
      </c>
      <c r="AB30" s="20" t="s">
        <v>153</v>
      </c>
      <c r="AC30" s="26" t="s">
        <v>157</v>
      </c>
      <c r="AD30" s="26" t="s">
        <v>155</v>
      </c>
      <c r="AE30" s="32">
        <v>43741</v>
      </c>
    </row>
    <row r="31" spans="1:31" ht="15.75" x14ac:dyDescent="0.25">
      <c r="A31" s="19" t="s">
        <v>337</v>
      </c>
      <c r="B31" s="20" t="s">
        <v>338</v>
      </c>
      <c r="C31" s="20" t="s">
        <v>339</v>
      </c>
      <c r="D31" s="20" t="s">
        <v>174</v>
      </c>
      <c r="E31" s="25">
        <v>70515</v>
      </c>
      <c r="F31" s="20" t="s">
        <v>175</v>
      </c>
      <c r="G31" s="20" t="s">
        <v>163</v>
      </c>
      <c r="H31" s="20" t="s">
        <v>152</v>
      </c>
      <c r="I31" s="21">
        <v>46.693947144074997</v>
      </c>
      <c r="J31" s="22">
        <v>274.37373737373963</v>
      </c>
      <c r="K31" s="22">
        <v>5.020202020202019</v>
      </c>
      <c r="L31" s="22">
        <v>10.771043771043773</v>
      </c>
      <c r="M31" s="22">
        <v>4.5824915824915839</v>
      </c>
      <c r="N31" s="22">
        <v>0.72053872053872059</v>
      </c>
      <c r="O31" s="22">
        <v>0</v>
      </c>
      <c r="P31" s="22">
        <v>16.07407407407409</v>
      </c>
      <c r="Q31" s="22">
        <v>277.95286195286434</v>
      </c>
      <c r="R31" s="22">
        <v>12.090909090909097</v>
      </c>
      <c r="S31" s="22">
        <v>1.902356902356902</v>
      </c>
      <c r="T31" s="22">
        <v>2.794612794612795</v>
      </c>
      <c r="U31" s="22">
        <v>277.95959595959835</v>
      </c>
      <c r="V31" s="22">
        <v>254.80471380471781</v>
      </c>
      <c r="W31" s="23">
        <v>700</v>
      </c>
      <c r="X31" s="20" t="s">
        <v>153</v>
      </c>
      <c r="Y31" s="26" t="s">
        <v>154</v>
      </c>
      <c r="Z31" s="20" t="s">
        <v>155</v>
      </c>
      <c r="AA31" s="24" t="s">
        <v>230</v>
      </c>
      <c r="AB31" s="20" t="s">
        <v>153</v>
      </c>
      <c r="AC31" s="26" t="s">
        <v>157</v>
      </c>
      <c r="AD31" s="26" t="s">
        <v>155</v>
      </c>
      <c r="AE31" s="32">
        <v>43776</v>
      </c>
    </row>
    <row r="32" spans="1:31" ht="15.75" x14ac:dyDescent="0.25">
      <c r="A32" s="19" t="s">
        <v>263</v>
      </c>
      <c r="B32" s="20" t="s">
        <v>264</v>
      </c>
      <c r="C32" s="20" t="s">
        <v>265</v>
      </c>
      <c r="D32" s="20" t="s">
        <v>161</v>
      </c>
      <c r="E32" s="25">
        <v>31772</v>
      </c>
      <c r="F32" s="20" t="s">
        <v>162</v>
      </c>
      <c r="G32" s="20" t="s">
        <v>201</v>
      </c>
      <c r="H32" s="20" t="s">
        <v>152</v>
      </c>
      <c r="I32" s="21">
        <v>79.954161640530799</v>
      </c>
      <c r="J32" s="22">
        <v>106.37373737373841</v>
      </c>
      <c r="K32" s="22">
        <v>38.888888888888921</v>
      </c>
      <c r="L32" s="22">
        <v>59.989898989899082</v>
      </c>
      <c r="M32" s="22">
        <v>85.515151515151629</v>
      </c>
      <c r="N32" s="22">
        <v>150.37710437710538</v>
      </c>
      <c r="O32" s="22">
        <v>115.18518518518648</v>
      </c>
      <c r="P32" s="22">
        <v>14.959595959595958</v>
      </c>
      <c r="Q32" s="22">
        <v>10.245791245791249</v>
      </c>
      <c r="R32" s="22">
        <v>108.5151515151518</v>
      </c>
      <c r="S32" s="22">
        <v>28.636363636363665</v>
      </c>
      <c r="T32" s="22">
        <v>28.525252525252554</v>
      </c>
      <c r="U32" s="22">
        <v>125.09090909091066</v>
      </c>
      <c r="V32" s="22">
        <v>243.47138047138384</v>
      </c>
      <c r="W32" s="23">
        <v>600</v>
      </c>
      <c r="X32" s="20" t="s">
        <v>153</v>
      </c>
      <c r="Y32" s="26" t="s">
        <v>229</v>
      </c>
      <c r="Z32" s="20" t="s">
        <v>804</v>
      </c>
      <c r="AA32" s="24" t="s">
        <v>266</v>
      </c>
      <c r="AB32" s="20" t="s">
        <v>153</v>
      </c>
      <c r="AC32" s="26" t="s">
        <v>229</v>
      </c>
      <c r="AD32" s="26" t="s">
        <v>155</v>
      </c>
      <c r="AE32" s="32">
        <v>43629</v>
      </c>
    </row>
    <row r="33" spans="1:31" ht="15.75" x14ac:dyDescent="0.25">
      <c r="A33" s="19" t="s">
        <v>255</v>
      </c>
      <c r="B33" s="20" t="s">
        <v>256</v>
      </c>
      <c r="C33" s="20" t="s">
        <v>257</v>
      </c>
      <c r="D33" s="20" t="s">
        <v>239</v>
      </c>
      <c r="E33" s="25">
        <v>33194</v>
      </c>
      <c r="F33" s="20" t="s">
        <v>240</v>
      </c>
      <c r="G33" s="20" t="s">
        <v>191</v>
      </c>
      <c r="H33" s="20" t="s">
        <v>164</v>
      </c>
      <c r="I33" s="21">
        <v>30.4975088967972</v>
      </c>
      <c r="J33" s="22">
        <v>5.8653198653198624</v>
      </c>
      <c r="K33" s="22">
        <v>3.8383838383838378</v>
      </c>
      <c r="L33" s="22">
        <v>129.21212121212278</v>
      </c>
      <c r="M33" s="22">
        <v>149.82154882155072</v>
      </c>
      <c r="N33" s="22">
        <v>210.15824915825237</v>
      </c>
      <c r="O33" s="22">
        <v>78.36026936027001</v>
      </c>
      <c r="P33" s="22">
        <v>0.21885521885521886</v>
      </c>
      <c r="Q33" s="22">
        <v>0</v>
      </c>
      <c r="R33" s="22">
        <v>142.96296296296467</v>
      </c>
      <c r="S33" s="22">
        <v>40.026936026936099</v>
      </c>
      <c r="T33" s="22">
        <v>27.95959595959599</v>
      </c>
      <c r="U33" s="22">
        <v>77.787878787879436</v>
      </c>
      <c r="V33" s="22">
        <v>208.05050505050843</v>
      </c>
      <c r="W33" s="23">
        <v>450</v>
      </c>
      <c r="X33" s="20" t="s">
        <v>153</v>
      </c>
      <c r="Y33" s="26" t="s">
        <v>154</v>
      </c>
      <c r="Z33" s="20" t="s">
        <v>258</v>
      </c>
      <c r="AA33" s="24" t="s">
        <v>259</v>
      </c>
      <c r="AB33" s="20" t="s">
        <v>153</v>
      </c>
      <c r="AC33" s="26" t="s">
        <v>157</v>
      </c>
      <c r="AD33" s="26" t="s">
        <v>155</v>
      </c>
      <c r="AE33" s="32">
        <v>43874</v>
      </c>
    </row>
    <row r="34" spans="1:31" ht="15.75" x14ac:dyDescent="0.25">
      <c r="A34" s="19" t="s">
        <v>299</v>
      </c>
      <c r="B34" s="20" t="s">
        <v>300</v>
      </c>
      <c r="C34" s="20" t="s">
        <v>301</v>
      </c>
      <c r="D34" s="20" t="s">
        <v>302</v>
      </c>
      <c r="E34" s="25">
        <v>88081</v>
      </c>
      <c r="F34" s="20" t="s">
        <v>248</v>
      </c>
      <c r="G34" s="20" t="s">
        <v>163</v>
      </c>
      <c r="H34" s="20" t="s">
        <v>164</v>
      </c>
      <c r="I34" s="21">
        <v>38.752227407721698</v>
      </c>
      <c r="J34" s="22">
        <v>172.25925925926222</v>
      </c>
      <c r="K34" s="22">
        <v>56.292929292929713</v>
      </c>
      <c r="L34" s="22">
        <v>29.750841750841783</v>
      </c>
      <c r="M34" s="22">
        <v>21.427609427609429</v>
      </c>
      <c r="N34" s="22">
        <v>79.787878787879237</v>
      </c>
      <c r="O34" s="22">
        <v>199.84848484848848</v>
      </c>
      <c r="P34" s="22">
        <v>0</v>
      </c>
      <c r="Q34" s="22">
        <v>9.4276094276094277E-2</v>
      </c>
      <c r="R34" s="22">
        <v>46.552188552188618</v>
      </c>
      <c r="S34" s="22">
        <v>18.215488215488218</v>
      </c>
      <c r="T34" s="22">
        <v>16.225589225589236</v>
      </c>
      <c r="U34" s="22">
        <v>198.73737373737734</v>
      </c>
      <c r="V34" s="22">
        <v>134.91245791245956</v>
      </c>
      <c r="W34" s="23">
        <v>500</v>
      </c>
      <c r="X34" s="20" t="s">
        <v>153</v>
      </c>
      <c r="Y34" s="26" t="s">
        <v>154</v>
      </c>
      <c r="Z34" s="20" t="s">
        <v>155</v>
      </c>
      <c r="AA34" s="24" t="s">
        <v>214</v>
      </c>
      <c r="AB34" s="20" t="s">
        <v>153</v>
      </c>
      <c r="AC34" s="26" t="s">
        <v>157</v>
      </c>
      <c r="AD34" s="26" t="s">
        <v>155</v>
      </c>
      <c r="AE34" s="32">
        <v>43860</v>
      </c>
    </row>
    <row r="35" spans="1:31" ht="15.75" x14ac:dyDescent="0.25">
      <c r="A35" s="19" t="s">
        <v>231</v>
      </c>
      <c r="B35" s="20" t="s">
        <v>232</v>
      </c>
      <c r="C35" s="20" t="s">
        <v>233</v>
      </c>
      <c r="D35" s="20" t="s">
        <v>206</v>
      </c>
      <c r="E35" s="25">
        <v>92301</v>
      </c>
      <c r="F35" s="20" t="s">
        <v>234</v>
      </c>
      <c r="G35" s="20" t="s">
        <v>151</v>
      </c>
      <c r="H35" s="20" t="s">
        <v>152</v>
      </c>
      <c r="I35" s="21">
        <v>241.414634146341</v>
      </c>
      <c r="J35" s="22">
        <v>31.387205387205373</v>
      </c>
      <c r="K35" s="22">
        <v>16.797979797979803</v>
      </c>
      <c r="L35" s="22">
        <v>66.962962962963061</v>
      </c>
      <c r="M35" s="22">
        <v>142.86531986532023</v>
      </c>
      <c r="N35" s="22">
        <v>207.82828282828359</v>
      </c>
      <c r="O35" s="22">
        <v>24.521885521885515</v>
      </c>
      <c r="P35" s="22">
        <v>19.828282828282831</v>
      </c>
      <c r="Q35" s="22">
        <v>5.8350168350168348</v>
      </c>
      <c r="R35" s="22">
        <v>166.23232323232364</v>
      </c>
      <c r="S35" s="22">
        <v>46.565656565656575</v>
      </c>
      <c r="T35" s="22">
        <v>14.845117845117842</v>
      </c>
      <c r="U35" s="22">
        <v>30.370370370370352</v>
      </c>
      <c r="V35" s="22">
        <v>180.11447811447891</v>
      </c>
      <c r="W35" s="23">
        <v>1455</v>
      </c>
      <c r="X35" s="20" t="s">
        <v>153</v>
      </c>
      <c r="Y35" s="26" t="s">
        <v>154</v>
      </c>
      <c r="Z35" s="20" t="s">
        <v>155</v>
      </c>
      <c r="AA35" s="24" t="s">
        <v>235</v>
      </c>
      <c r="AB35" s="20" t="s">
        <v>153</v>
      </c>
      <c r="AC35" s="26" t="s">
        <v>154</v>
      </c>
      <c r="AD35" s="26" t="s">
        <v>155</v>
      </c>
      <c r="AE35" s="32">
        <v>44153</v>
      </c>
    </row>
    <row r="36" spans="1:31" ht="15.75" x14ac:dyDescent="0.25">
      <c r="A36" s="19" t="s">
        <v>267</v>
      </c>
      <c r="B36" s="20" t="s">
        <v>268</v>
      </c>
      <c r="C36" s="20" t="s">
        <v>269</v>
      </c>
      <c r="D36" s="20" t="s">
        <v>270</v>
      </c>
      <c r="E36" s="25">
        <v>14020</v>
      </c>
      <c r="F36" s="20" t="s">
        <v>271</v>
      </c>
      <c r="G36" s="20" t="s">
        <v>191</v>
      </c>
      <c r="H36" s="20" t="s">
        <v>152</v>
      </c>
      <c r="I36" s="21">
        <v>124.993606138107</v>
      </c>
      <c r="J36" s="22">
        <v>33.814814814814888</v>
      </c>
      <c r="K36" s="22">
        <v>22.06397306397308</v>
      </c>
      <c r="L36" s="22">
        <v>64.488215488215559</v>
      </c>
      <c r="M36" s="22">
        <v>113.72727272727302</v>
      </c>
      <c r="N36" s="22">
        <v>185.23232323232386</v>
      </c>
      <c r="O36" s="22">
        <v>45.212121212121296</v>
      </c>
      <c r="P36" s="22">
        <v>1.7205387205387204</v>
      </c>
      <c r="Q36" s="22">
        <v>1.9292929292929291</v>
      </c>
      <c r="R36" s="22">
        <v>148.62626262626313</v>
      </c>
      <c r="S36" s="22">
        <v>28.545454545454557</v>
      </c>
      <c r="T36" s="22">
        <v>10.999999999999998</v>
      </c>
      <c r="U36" s="22">
        <v>45.922558922559013</v>
      </c>
      <c r="V36" s="22">
        <v>203.53872053872155</v>
      </c>
      <c r="W36" s="23">
        <v>400</v>
      </c>
      <c r="X36" s="20" t="s">
        <v>153</v>
      </c>
      <c r="Y36" s="26" t="s">
        <v>154</v>
      </c>
      <c r="Z36" s="20" t="s">
        <v>155</v>
      </c>
      <c r="AA36" s="24" t="s">
        <v>272</v>
      </c>
      <c r="AB36" s="20" t="s">
        <v>153</v>
      </c>
      <c r="AC36" s="26" t="s">
        <v>157</v>
      </c>
      <c r="AD36" s="26" t="s">
        <v>155</v>
      </c>
      <c r="AE36" s="32">
        <v>43559</v>
      </c>
    </row>
    <row r="37" spans="1:31" ht="15.75" x14ac:dyDescent="0.25">
      <c r="A37" s="19" t="s">
        <v>295</v>
      </c>
      <c r="B37" s="20" t="s">
        <v>296</v>
      </c>
      <c r="C37" s="20" t="s">
        <v>297</v>
      </c>
      <c r="D37" s="20" t="s">
        <v>149</v>
      </c>
      <c r="E37" s="25">
        <v>77032</v>
      </c>
      <c r="F37" s="20" t="s">
        <v>222</v>
      </c>
      <c r="G37" s="20" t="s">
        <v>151</v>
      </c>
      <c r="H37" s="20" t="s">
        <v>152</v>
      </c>
      <c r="I37" s="21">
        <v>34.033094812164599</v>
      </c>
      <c r="J37" s="22">
        <v>140.27272727272893</v>
      </c>
      <c r="K37" s="22">
        <v>58.276094276094476</v>
      </c>
      <c r="L37" s="22">
        <v>20.316498316498325</v>
      </c>
      <c r="M37" s="22">
        <v>12.85858585858586</v>
      </c>
      <c r="N37" s="22">
        <v>51.205387205387396</v>
      </c>
      <c r="O37" s="22">
        <v>108.67676767676861</v>
      </c>
      <c r="P37" s="22">
        <v>3.3501683501683499</v>
      </c>
      <c r="Q37" s="22">
        <v>68.491582491582946</v>
      </c>
      <c r="R37" s="22">
        <v>22.781144781144796</v>
      </c>
      <c r="S37" s="22">
        <v>15.922558922558931</v>
      </c>
      <c r="T37" s="22">
        <v>18.767676767676772</v>
      </c>
      <c r="U37" s="22">
        <v>174.25252525252745</v>
      </c>
      <c r="V37" s="22">
        <v>169.17845117845377</v>
      </c>
      <c r="W37" s="23">
        <v>750</v>
      </c>
      <c r="X37" s="20" t="s">
        <v>153</v>
      </c>
      <c r="Y37" s="26" t="s">
        <v>154</v>
      </c>
      <c r="Z37" s="20" t="s">
        <v>155</v>
      </c>
      <c r="AA37" s="24" t="s">
        <v>298</v>
      </c>
      <c r="AB37" s="20" t="s">
        <v>153</v>
      </c>
      <c r="AC37" s="26" t="s">
        <v>157</v>
      </c>
      <c r="AD37" s="26" t="s">
        <v>155</v>
      </c>
      <c r="AE37" s="32">
        <v>43839</v>
      </c>
    </row>
    <row r="38" spans="1:31" ht="15.75" x14ac:dyDescent="0.25">
      <c r="A38" s="19" t="s">
        <v>340</v>
      </c>
      <c r="B38" s="20" t="s">
        <v>341</v>
      </c>
      <c r="C38" s="20" t="s">
        <v>342</v>
      </c>
      <c r="D38" s="20" t="s">
        <v>161</v>
      </c>
      <c r="E38" s="25">
        <v>31537</v>
      </c>
      <c r="F38" s="20" t="s">
        <v>162</v>
      </c>
      <c r="G38" s="20" t="s">
        <v>163</v>
      </c>
      <c r="H38" s="20" t="s">
        <v>164</v>
      </c>
      <c r="I38" s="21">
        <v>58.930824008138401</v>
      </c>
      <c r="J38" s="22">
        <v>144.79461279461304</v>
      </c>
      <c r="K38" s="22">
        <v>28.797979797979799</v>
      </c>
      <c r="L38" s="22">
        <v>27.750841750841776</v>
      </c>
      <c r="M38" s="22">
        <v>29.969696969697047</v>
      </c>
      <c r="N38" s="22">
        <v>66.222222222222328</v>
      </c>
      <c r="O38" s="22">
        <v>165.09090909091</v>
      </c>
      <c r="P38" s="22">
        <v>0</v>
      </c>
      <c r="Q38" s="22">
        <v>0</v>
      </c>
      <c r="R38" s="22">
        <v>35.107744107744118</v>
      </c>
      <c r="S38" s="22">
        <v>17.606060606060606</v>
      </c>
      <c r="T38" s="22">
        <v>13.457912457912458</v>
      </c>
      <c r="U38" s="22">
        <v>165.14141414141505</v>
      </c>
      <c r="V38" s="22">
        <v>178.15151515151649</v>
      </c>
      <c r="W38" s="23">
        <v>544</v>
      </c>
      <c r="X38" s="20" t="s">
        <v>186</v>
      </c>
      <c r="Y38" s="26"/>
      <c r="Z38" s="20"/>
      <c r="AA38" s="24" t="s">
        <v>187</v>
      </c>
      <c r="AB38" s="20" t="s">
        <v>186</v>
      </c>
      <c r="AC38" s="26"/>
      <c r="AD38" s="26"/>
      <c r="AE38" s="32"/>
    </row>
    <row r="39" spans="1:31" ht="15.75" x14ac:dyDescent="0.25">
      <c r="A39" s="19" t="s">
        <v>285</v>
      </c>
      <c r="B39" s="20" t="s">
        <v>286</v>
      </c>
      <c r="C39" s="20" t="s">
        <v>287</v>
      </c>
      <c r="D39" s="20" t="s">
        <v>174</v>
      </c>
      <c r="E39" s="25">
        <v>70576</v>
      </c>
      <c r="F39" s="20" t="s">
        <v>175</v>
      </c>
      <c r="G39" s="20" t="s">
        <v>163</v>
      </c>
      <c r="H39" s="20" t="s">
        <v>164</v>
      </c>
      <c r="I39" s="21">
        <v>108.361547762999</v>
      </c>
      <c r="J39" s="22">
        <v>120.9326599326608</v>
      </c>
      <c r="K39" s="22">
        <v>41.404040404040373</v>
      </c>
      <c r="L39" s="22">
        <v>46.494949494949502</v>
      </c>
      <c r="M39" s="22">
        <v>19.754208754208758</v>
      </c>
      <c r="N39" s="22">
        <v>79.208754208754357</v>
      </c>
      <c r="O39" s="22">
        <v>149.00336700336808</v>
      </c>
      <c r="P39" s="22">
        <v>0</v>
      </c>
      <c r="Q39" s="22">
        <v>0.37373737373737376</v>
      </c>
      <c r="R39" s="22">
        <v>39.629629629629626</v>
      </c>
      <c r="S39" s="22">
        <v>13.646464646464645</v>
      </c>
      <c r="T39" s="22">
        <v>26.010101010101014</v>
      </c>
      <c r="U39" s="22">
        <v>149.29966329966436</v>
      </c>
      <c r="V39" s="22">
        <v>172.10437710437878</v>
      </c>
      <c r="W39" s="23"/>
      <c r="X39" s="20" t="s">
        <v>153</v>
      </c>
      <c r="Y39" s="26" t="s">
        <v>154</v>
      </c>
      <c r="Z39" s="20" t="s">
        <v>155</v>
      </c>
      <c r="AA39" s="24" t="s">
        <v>288</v>
      </c>
      <c r="AB39" s="20" t="s">
        <v>153</v>
      </c>
      <c r="AC39" s="26" t="s">
        <v>154</v>
      </c>
      <c r="AD39" s="26" t="s">
        <v>155</v>
      </c>
      <c r="AE39" s="32">
        <v>44140</v>
      </c>
    </row>
    <row r="40" spans="1:31" ht="15.75" x14ac:dyDescent="0.25">
      <c r="A40" s="19" t="s">
        <v>329</v>
      </c>
      <c r="B40" s="20" t="s">
        <v>330</v>
      </c>
      <c r="C40" s="20" t="s">
        <v>331</v>
      </c>
      <c r="D40" s="20" t="s">
        <v>174</v>
      </c>
      <c r="E40" s="25">
        <v>71334</v>
      </c>
      <c r="F40" s="20" t="s">
        <v>175</v>
      </c>
      <c r="G40" s="20" t="s">
        <v>163</v>
      </c>
      <c r="H40" s="20" t="s">
        <v>164</v>
      </c>
      <c r="I40" s="21">
        <v>102.88748241912801</v>
      </c>
      <c r="J40" s="22">
        <v>167.7542087542098</v>
      </c>
      <c r="K40" s="22">
        <v>15.831649831649832</v>
      </c>
      <c r="L40" s="22">
        <v>9.0875420875420847</v>
      </c>
      <c r="M40" s="22">
        <v>5.4444444444444429</v>
      </c>
      <c r="N40" s="22">
        <v>23.79124579124581</v>
      </c>
      <c r="O40" s="22">
        <v>174.32659932660056</v>
      </c>
      <c r="P40" s="22">
        <v>0</v>
      </c>
      <c r="Q40" s="22">
        <v>0</v>
      </c>
      <c r="R40" s="22">
        <v>7.8956228956228935</v>
      </c>
      <c r="S40" s="22">
        <v>5.2457912457912448</v>
      </c>
      <c r="T40" s="22">
        <v>10.649831649831651</v>
      </c>
      <c r="U40" s="22">
        <v>174.32659932660056</v>
      </c>
      <c r="V40" s="22">
        <v>124.53535353535443</v>
      </c>
      <c r="W40" s="23">
        <v>361</v>
      </c>
      <c r="X40" s="20" t="s">
        <v>153</v>
      </c>
      <c r="Y40" s="26" t="s">
        <v>281</v>
      </c>
      <c r="Z40" s="20" t="s">
        <v>282</v>
      </c>
      <c r="AA40" s="24" t="s">
        <v>332</v>
      </c>
      <c r="AB40" s="20" t="s">
        <v>153</v>
      </c>
      <c r="AC40" s="26" t="s">
        <v>284</v>
      </c>
      <c r="AD40" s="26" t="s">
        <v>282</v>
      </c>
      <c r="AE40" s="32">
        <v>43902</v>
      </c>
    </row>
    <row r="41" spans="1:31" ht="15.75" x14ac:dyDescent="0.25">
      <c r="A41" s="19" t="s">
        <v>362</v>
      </c>
      <c r="B41" s="20" t="s">
        <v>363</v>
      </c>
      <c r="C41" s="20" t="s">
        <v>364</v>
      </c>
      <c r="D41" s="20" t="s">
        <v>149</v>
      </c>
      <c r="E41" s="25">
        <v>77351</v>
      </c>
      <c r="F41" s="20" t="s">
        <v>222</v>
      </c>
      <c r="G41" s="20" t="s">
        <v>201</v>
      </c>
      <c r="H41" s="20" t="s">
        <v>164</v>
      </c>
      <c r="I41" s="21">
        <v>44.433640880056799</v>
      </c>
      <c r="J41" s="22">
        <v>173.38047138047392</v>
      </c>
      <c r="K41" s="22">
        <v>8.2760942760942786</v>
      </c>
      <c r="L41" s="22">
        <v>9.2626262626262594</v>
      </c>
      <c r="M41" s="22">
        <v>5.5185185185185182</v>
      </c>
      <c r="N41" s="22">
        <v>21.067340067340108</v>
      </c>
      <c r="O41" s="22">
        <v>175.37037037037291</v>
      </c>
      <c r="P41" s="22">
        <v>0</v>
      </c>
      <c r="Q41" s="22">
        <v>0</v>
      </c>
      <c r="R41" s="22">
        <v>8.9528619528619515</v>
      </c>
      <c r="S41" s="22">
        <v>6.2693602693602699</v>
      </c>
      <c r="T41" s="22">
        <v>6.1380471380471384</v>
      </c>
      <c r="U41" s="22">
        <v>175.07744107744364</v>
      </c>
      <c r="V41" s="22">
        <v>146.89225589225828</v>
      </c>
      <c r="W41" s="23">
        <v>350</v>
      </c>
      <c r="X41" s="20" t="s">
        <v>153</v>
      </c>
      <c r="Y41" s="26" t="s">
        <v>281</v>
      </c>
      <c r="Z41" s="20" t="s">
        <v>282</v>
      </c>
      <c r="AA41" s="24" t="s">
        <v>298</v>
      </c>
      <c r="AB41" s="20" t="s">
        <v>153</v>
      </c>
      <c r="AC41" s="26" t="s">
        <v>284</v>
      </c>
      <c r="AD41" s="26" t="s">
        <v>282</v>
      </c>
      <c r="AE41" s="32">
        <v>43839</v>
      </c>
    </row>
    <row r="42" spans="1:31" ht="15.75" x14ac:dyDescent="0.25">
      <c r="A42" s="19" t="s">
        <v>324</v>
      </c>
      <c r="B42" s="20" t="s">
        <v>325</v>
      </c>
      <c r="C42" s="20" t="s">
        <v>326</v>
      </c>
      <c r="D42" s="20" t="s">
        <v>149</v>
      </c>
      <c r="E42" s="25">
        <v>78046</v>
      </c>
      <c r="F42" s="20" t="s">
        <v>150</v>
      </c>
      <c r="G42" s="20" t="s">
        <v>327</v>
      </c>
      <c r="H42" s="20" t="s">
        <v>164</v>
      </c>
      <c r="I42" s="21">
        <v>52.306491372226802</v>
      </c>
      <c r="J42" s="22">
        <v>154.8821548821569</v>
      </c>
      <c r="K42" s="22">
        <v>7.9764309764309784</v>
      </c>
      <c r="L42" s="22">
        <v>5.4680134680134671</v>
      </c>
      <c r="M42" s="22">
        <v>16.488215488215491</v>
      </c>
      <c r="N42" s="22">
        <v>34.791245791245828</v>
      </c>
      <c r="O42" s="22">
        <v>150.02356902357099</v>
      </c>
      <c r="P42" s="22">
        <v>0</v>
      </c>
      <c r="Q42" s="22">
        <v>0</v>
      </c>
      <c r="R42" s="22">
        <v>15.195286195286199</v>
      </c>
      <c r="S42" s="22">
        <v>6.6700336700336704</v>
      </c>
      <c r="T42" s="22">
        <v>12.942760942760941</v>
      </c>
      <c r="U42" s="22">
        <v>150.00673400673597</v>
      </c>
      <c r="V42" s="22">
        <v>151.24579124579341</v>
      </c>
      <c r="W42" s="23">
        <v>275</v>
      </c>
      <c r="X42" s="20" t="s">
        <v>153</v>
      </c>
      <c r="Y42" s="26" t="s">
        <v>229</v>
      </c>
      <c r="Z42" s="20" t="s">
        <v>155</v>
      </c>
      <c r="AA42" s="24" t="s">
        <v>328</v>
      </c>
      <c r="AB42" s="20" t="s">
        <v>153</v>
      </c>
      <c r="AC42" s="26" t="s">
        <v>229</v>
      </c>
      <c r="AD42" s="26" t="s">
        <v>155</v>
      </c>
      <c r="AE42" s="32">
        <v>43902</v>
      </c>
    </row>
    <row r="43" spans="1:31" ht="15.75" x14ac:dyDescent="0.25">
      <c r="A43" s="19" t="s">
        <v>278</v>
      </c>
      <c r="B43" s="20" t="s">
        <v>279</v>
      </c>
      <c r="C43" s="20" t="s">
        <v>280</v>
      </c>
      <c r="D43" s="20" t="s">
        <v>239</v>
      </c>
      <c r="E43" s="25">
        <v>33471</v>
      </c>
      <c r="F43" s="20" t="s">
        <v>240</v>
      </c>
      <c r="G43" s="20" t="s">
        <v>201</v>
      </c>
      <c r="H43" s="20" t="s">
        <v>152</v>
      </c>
      <c r="I43" s="21">
        <v>82.710045662100498</v>
      </c>
      <c r="J43" s="22">
        <v>1.01010101010101E-2</v>
      </c>
      <c r="K43" s="22">
        <v>1.7643097643097645</v>
      </c>
      <c r="L43" s="22">
        <v>95.451178451178791</v>
      </c>
      <c r="M43" s="22">
        <v>86.717171717171979</v>
      </c>
      <c r="N43" s="22">
        <v>114.8653198653203</v>
      </c>
      <c r="O43" s="22">
        <v>38.367003367003427</v>
      </c>
      <c r="P43" s="22">
        <v>18.542087542087543</v>
      </c>
      <c r="Q43" s="22">
        <v>12.168350168350164</v>
      </c>
      <c r="R43" s="22">
        <v>79.868686868686993</v>
      </c>
      <c r="S43" s="22">
        <v>32.831649831649848</v>
      </c>
      <c r="T43" s="22">
        <v>20.973063973063972</v>
      </c>
      <c r="U43" s="22">
        <v>50.269360269360355</v>
      </c>
      <c r="V43" s="22">
        <v>124.40404040404104</v>
      </c>
      <c r="W43" s="23">
        <v>300</v>
      </c>
      <c r="X43" s="20" t="s">
        <v>153</v>
      </c>
      <c r="Y43" s="26" t="s">
        <v>281</v>
      </c>
      <c r="Z43" s="20" t="s">
        <v>282</v>
      </c>
      <c r="AA43" s="24" t="s">
        <v>283</v>
      </c>
      <c r="AB43" s="20" t="s">
        <v>153</v>
      </c>
      <c r="AC43" s="26" t="s">
        <v>284</v>
      </c>
      <c r="AD43" s="26" t="s">
        <v>282</v>
      </c>
      <c r="AE43" s="32">
        <v>43895</v>
      </c>
    </row>
    <row r="44" spans="1:31" ht="15.75" x14ac:dyDescent="0.25">
      <c r="A44" s="19" t="s">
        <v>289</v>
      </c>
      <c r="B44" s="20" t="s">
        <v>290</v>
      </c>
      <c r="C44" s="20" t="s">
        <v>291</v>
      </c>
      <c r="D44" s="20" t="s">
        <v>292</v>
      </c>
      <c r="E44" s="25">
        <v>7105</v>
      </c>
      <c r="F44" s="20" t="s">
        <v>293</v>
      </c>
      <c r="G44" s="20" t="s">
        <v>201</v>
      </c>
      <c r="H44" s="20" t="s">
        <v>164</v>
      </c>
      <c r="I44" s="21">
        <v>167.55600000000001</v>
      </c>
      <c r="J44" s="22">
        <v>1.9629629629629628</v>
      </c>
      <c r="K44" s="22">
        <v>1.5858585858585859</v>
      </c>
      <c r="L44" s="22">
        <v>96.979797979797965</v>
      </c>
      <c r="M44" s="22">
        <v>77.252525252525317</v>
      </c>
      <c r="N44" s="22">
        <v>115.7205387205389</v>
      </c>
      <c r="O44" s="22">
        <v>62.060606060606105</v>
      </c>
      <c r="P44" s="22">
        <v>0</v>
      </c>
      <c r="Q44" s="22">
        <v>0</v>
      </c>
      <c r="R44" s="22">
        <v>75.612794612794687</v>
      </c>
      <c r="S44" s="22">
        <v>14.195286195286194</v>
      </c>
      <c r="T44" s="22">
        <v>28.464646464646467</v>
      </c>
      <c r="U44" s="22">
        <v>59.508417508417558</v>
      </c>
      <c r="V44" s="22">
        <v>94.340067340067648</v>
      </c>
      <c r="W44" s="23"/>
      <c r="X44" s="20" t="s">
        <v>153</v>
      </c>
      <c r="Y44" s="26" t="s">
        <v>157</v>
      </c>
      <c r="Z44" s="20" t="s">
        <v>155</v>
      </c>
      <c r="AA44" s="24" t="s">
        <v>294</v>
      </c>
      <c r="AB44" s="20" t="s">
        <v>153</v>
      </c>
      <c r="AC44" s="26" t="s">
        <v>157</v>
      </c>
      <c r="AD44" s="26" t="s">
        <v>155</v>
      </c>
      <c r="AE44" s="32">
        <v>43734</v>
      </c>
    </row>
    <row r="45" spans="1:31" ht="15.75" x14ac:dyDescent="0.25">
      <c r="A45" s="19" t="s">
        <v>306</v>
      </c>
      <c r="B45" s="20" t="s">
        <v>307</v>
      </c>
      <c r="C45" s="20" t="s">
        <v>308</v>
      </c>
      <c r="D45" s="20" t="s">
        <v>309</v>
      </c>
      <c r="E45" s="25">
        <v>22427</v>
      </c>
      <c r="F45" s="20" t="s">
        <v>310</v>
      </c>
      <c r="G45" s="20" t="s">
        <v>163</v>
      </c>
      <c r="H45" s="20" t="s">
        <v>152</v>
      </c>
      <c r="I45" s="21">
        <v>47.338054768649698</v>
      </c>
      <c r="J45" s="22">
        <v>22.195286195286243</v>
      </c>
      <c r="K45" s="22">
        <v>33.053872053872084</v>
      </c>
      <c r="L45" s="22">
        <v>47.181818181818286</v>
      </c>
      <c r="M45" s="22">
        <v>64.653198653198771</v>
      </c>
      <c r="N45" s="22">
        <v>133.24242424242485</v>
      </c>
      <c r="O45" s="22">
        <v>33.656565656565697</v>
      </c>
      <c r="P45" s="22">
        <v>0.10437710437710436</v>
      </c>
      <c r="Q45" s="22">
        <v>8.0808080808080787E-2</v>
      </c>
      <c r="R45" s="22">
        <v>80.124579124579313</v>
      </c>
      <c r="S45" s="22">
        <v>38.424242424242443</v>
      </c>
      <c r="T45" s="22">
        <v>15.851851851851857</v>
      </c>
      <c r="U45" s="22">
        <v>32.683501683501731</v>
      </c>
      <c r="V45" s="22">
        <v>106.60269360269425</v>
      </c>
      <c r="W45" s="23">
        <v>224</v>
      </c>
      <c r="X45" s="20" t="s">
        <v>153</v>
      </c>
      <c r="Y45" s="26" t="s">
        <v>154</v>
      </c>
      <c r="Z45" s="20" t="s">
        <v>155</v>
      </c>
      <c r="AA45" s="24" t="s">
        <v>805</v>
      </c>
      <c r="AB45" s="20" t="s">
        <v>153</v>
      </c>
      <c r="AC45" s="26" t="s">
        <v>157</v>
      </c>
      <c r="AD45" s="26" t="s">
        <v>155</v>
      </c>
      <c r="AE45" s="32">
        <v>44091</v>
      </c>
    </row>
    <row r="46" spans="1:31" ht="15.75" x14ac:dyDescent="0.25">
      <c r="A46" s="19" t="s">
        <v>333</v>
      </c>
      <c r="B46" s="20" t="s">
        <v>334</v>
      </c>
      <c r="C46" s="20" t="s">
        <v>335</v>
      </c>
      <c r="D46" s="20" t="s">
        <v>149</v>
      </c>
      <c r="E46" s="25">
        <v>76642</v>
      </c>
      <c r="F46" s="20" t="s">
        <v>150</v>
      </c>
      <c r="G46" s="20" t="s">
        <v>320</v>
      </c>
      <c r="H46" s="20" t="s">
        <v>164</v>
      </c>
      <c r="I46" s="21">
        <v>58.470394736842103</v>
      </c>
      <c r="J46" s="22">
        <v>88.636363636364223</v>
      </c>
      <c r="K46" s="22">
        <v>52.067340067340282</v>
      </c>
      <c r="L46" s="22">
        <v>11.814814814814813</v>
      </c>
      <c r="M46" s="22">
        <v>7.6262626262626263</v>
      </c>
      <c r="N46" s="22">
        <v>26.154882154882152</v>
      </c>
      <c r="O46" s="22">
        <v>133.95959595959724</v>
      </c>
      <c r="P46" s="22">
        <v>0</v>
      </c>
      <c r="Q46" s="22">
        <v>3.0303030303030304E-2</v>
      </c>
      <c r="R46" s="22">
        <v>8.1885521885521904</v>
      </c>
      <c r="S46" s="22">
        <v>7.4175084175084169</v>
      </c>
      <c r="T46" s="22">
        <v>10.713804713804715</v>
      </c>
      <c r="U46" s="22">
        <v>133.8249158249171</v>
      </c>
      <c r="V46" s="22">
        <v>111.47138047138168</v>
      </c>
      <c r="W46" s="23"/>
      <c r="X46" s="20" t="s">
        <v>153</v>
      </c>
      <c r="Y46" s="26" t="s">
        <v>284</v>
      </c>
      <c r="Z46" s="20" t="s">
        <v>282</v>
      </c>
      <c r="AA46" s="24" t="s">
        <v>336</v>
      </c>
      <c r="AB46" s="20" t="s">
        <v>153</v>
      </c>
      <c r="AC46" s="26" t="s">
        <v>284</v>
      </c>
      <c r="AD46" s="26" t="s">
        <v>282</v>
      </c>
      <c r="AE46" s="32">
        <v>43762</v>
      </c>
    </row>
    <row r="47" spans="1:31" ht="15.75" x14ac:dyDescent="0.25">
      <c r="A47" s="19" t="s">
        <v>347</v>
      </c>
      <c r="B47" s="20" t="s">
        <v>348</v>
      </c>
      <c r="C47" s="20" t="s">
        <v>349</v>
      </c>
      <c r="D47" s="20" t="s">
        <v>149</v>
      </c>
      <c r="E47" s="25">
        <v>78118</v>
      </c>
      <c r="F47" s="20" t="s">
        <v>150</v>
      </c>
      <c r="G47" s="20" t="s">
        <v>212</v>
      </c>
      <c r="H47" s="20" t="s">
        <v>152</v>
      </c>
      <c r="I47" s="21">
        <v>4.5818626408675298</v>
      </c>
      <c r="J47" s="22">
        <v>141.54545454545789</v>
      </c>
      <c r="K47" s="22">
        <v>1.1279461279461276</v>
      </c>
      <c r="L47" s="22">
        <v>1.6835016835016835E-2</v>
      </c>
      <c r="M47" s="22">
        <v>0</v>
      </c>
      <c r="N47" s="22">
        <v>0.75084175084175053</v>
      </c>
      <c r="O47" s="22">
        <v>72.309764309765796</v>
      </c>
      <c r="P47" s="22">
        <v>1.6835016835016835E-2</v>
      </c>
      <c r="Q47" s="22">
        <v>69.61279461279598</v>
      </c>
      <c r="R47" s="22">
        <v>3.3670033670033669E-3</v>
      </c>
      <c r="S47" s="22">
        <v>0.18855218855218858</v>
      </c>
      <c r="T47" s="22">
        <v>0.57575757575757569</v>
      </c>
      <c r="U47" s="22">
        <v>141.92255892256227</v>
      </c>
      <c r="V47" s="22">
        <v>23.632996632996893</v>
      </c>
      <c r="W47" s="23">
        <v>830</v>
      </c>
      <c r="X47" s="20" t="s">
        <v>153</v>
      </c>
      <c r="Y47" s="26" t="s">
        <v>213</v>
      </c>
      <c r="Z47" s="20"/>
      <c r="AA47" s="24" t="s">
        <v>806</v>
      </c>
      <c r="AB47" s="20" t="s">
        <v>153</v>
      </c>
      <c r="AC47" s="26" t="s">
        <v>213</v>
      </c>
      <c r="AD47" s="26"/>
      <c r="AE47" s="32">
        <v>44267</v>
      </c>
    </row>
    <row r="48" spans="1:31" ht="15.75" x14ac:dyDescent="0.25">
      <c r="A48" s="19" t="s">
        <v>321</v>
      </c>
      <c r="B48" s="20" t="s">
        <v>322</v>
      </c>
      <c r="C48" s="20" t="s">
        <v>323</v>
      </c>
      <c r="D48" s="20" t="s">
        <v>239</v>
      </c>
      <c r="E48" s="25">
        <v>32063</v>
      </c>
      <c r="F48" s="20" t="s">
        <v>240</v>
      </c>
      <c r="G48" s="20" t="s">
        <v>201</v>
      </c>
      <c r="H48" s="20" t="s">
        <v>152</v>
      </c>
      <c r="I48" s="21">
        <v>54.325786163521997</v>
      </c>
      <c r="J48" s="22">
        <v>20.75757575757579</v>
      </c>
      <c r="K48" s="22">
        <v>24.441077441077443</v>
      </c>
      <c r="L48" s="22">
        <v>60.346801346801364</v>
      </c>
      <c r="M48" s="22">
        <v>36.808080808080852</v>
      </c>
      <c r="N48" s="22">
        <v>95.57912457912488</v>
      </c>
      <c r="O48" s="22">
        <v>35.013468013468035</v>
      </c>
      <c r="P48" s="22">
        <v>5.1885521885521877</v>
      </c>
      <c r="Q48" s="22">
        <v>6.5723905723905727</v>
      </c>
      <c r="R48" s="22">
        <v>67.797979797979806</v>
      </c>
      <c r="S48" s="22">
        <v>18.178451178451184</v>
      </c>
      <c r="T48" s="22">
        <v>15.195286195286199</v>
      </c>
      <c r="U48" s="22">
        <v>41.181818181818208</v>
      </c>
      <c r="V48" s="22">
        <v>99.912457912458237</v>
      </c>
      <c r="W48" s="23"/>
      <c r="X48" s="20" t="s">
        <v>153</v>
      </c>
      <c r="Y48" s="26" t="s">
        <v>281</v>
      </c>
      <c r="Z48" s="20"/>
      <c r="AA48" s="24" t="s">
        <v>807</v>
      </c>
      <c r="AB48" s="20" t="s">
        <v>153</v>
      </c>
      <c r="AC48" s="26" t="s">
        <v>281</v>
      </c>
      <c r="AD48" s="26" t="s">
        <v>282</v>
      </c>
      <c r="AE48" s="32">
        <v>44140</v>
      </c>
    </row>
    <row r="49" spans="1:31" ht="15.75" x14ac:dyDescent="0.25">
      <c r="A49" s="19" t="s">
        <v>376</v>
      </c>
      <c r="B49" s="20" t="s">
        <v>377</v>
      </c>
      <c r="C49" s="20" t="s">
        <v>378</v>
      </c>
      <c r="D49" s="20" t="s">
        <v>169</v>
      </c>
      <c r="E49" s="25">
        <v>85132</v>
      </c>
      <c r="F49" s="20" t="s">
        <v>170</v>
      </c>
      <c r="G49" s="20" t="s">
        <v>320</v>
      </c>
      <c r="H49" s="20" t="s">
        <v>164</v>
      </c>
      <c r="I49" s="21">
        <v>21.637274549098201</v>
      </c>
      <c r="J49" s="22">
        <v>126.97306397306588</v>
      </c>
      <c r="K49" s="22">
        <v>5.7205387205387241</v>
      </c>
      <c r="L49" s="22">
        <v>5.1279461279461289</v>
      </c>
      <c r="M49" s="22">
        <v>3.2794612794612812</v>
      </c>
      <c r="N49" s="22">
        <v>10.215488215488234</v>
      </c>
      <c r="O49" s="22">
        <v>101.7710437710449</v>
      </c>
      <c r="P49" s="22">
        <v>2.468013468013468</v>
      </c>
      <c r="Q49" s="22">
        <v>26.646464646464722</v>
      </c>
      <c r="R49" s="22">
        <v>5.8215488215488298</v>
      </c>
      <c r="S49" s="22">
        <v>3.0538720538720576</v>
      </c>
      <c r="T49" s="22">
        <v>2.8585858585858599</v>
      </c>
      <c r="U49" s="22">
        <v>129.36700336700537</v>
      </c>
      <c r="V49" s="22">
        <v>68.791245791246297</v>
      </c>
      <c r="W49" s="23"/>
      <c r="X49" s="20" t="s">
        <v>153</v>
      </c>
      <c r="Y49" s="26" t="s">
        <v>229</v>
      </c>
      <c r="Z49" s="20"/>
      <c r="AA49" s="24" t="s">
        <v>379</v>
      </c>
      <c r="AB49" s="20" t="s">
        <v>153</v>
      </c>
      <c r="AC49" s="26" t="s">
        <v>229</v>
      </c>
      <c r="AD49" s="26" t="s">
        <v>155</v>
      </c>
      <c r="AE49" s="32">
        <v>43706</v>
      </c>
    </row>
    <row r="50" spans="1:31" ht="15.75" x14ac:dyDescent="0.25">
      <c r="A50" s="19" t="s">
        <v>316</v>
      </c>
      <c r="B50" s="20" t="s">
        <v>317</v>
      </c>
      <c r="C50" s="20" t="s">
        <v>318</v>
      </c>
      <c r="D50" s="20" t="s">
        <v>292</v>
      </c>
      <c r="E50" s="25">
        <v>7601</v>
      </c>
      <c r="F50" s="20" t="s">
        <v>319</v>
      </c>
      <c r="G50" s="20" t="s">
        <v>320</v>
      </c>
      <c r="H50" s="20" t="s">
        <v>152</v>
      </c>
      <c r="I50" s="21">
        <v>104.426262626263</v>
      </c>
      <c r="J50" s="22">
        <v>16.828282828282834</v>
      </c>
      <c r="K50" s="22">
        <v>8.2491582491582474</v>
      </c>
      <c r="L50" s="22">
        <v>47.430976430976486</v>
      </c>
      <c r="M50" s="22">
        <v>51.050505050505087</v>
      </c>
      <c r="N50" s="22">
        <v>82.518518518518619</v>
      </c>
      <c r="O50" s="22">
        <v>33.831649831649834</v>
      </c>
      <c r="P50" s="22">
        <v>4.9730639730639723</v>
      </c>
      <c r="Q50" s="22">
        <v>2.2356902356902353</v>
      </c>
      <c r="R50" s="22">
        <v>53.151515151515206</v>
      </c>
      <c r="S50" s="22">
        <v>17.289562289562291</v>
      </c>
      <c r="T50" s="22">
        <v>18.575757575757571</v>
      </c>
      <c r="U50" s="22">
        <v>34.54208754208755</v>
      </c>
      <c r="V50" s="22">
        <v>91.12457912457937</v>
      </c>
      <c r="W50" s="23"/>
      <c r="X50" s="20" t="s">
        <v>153</v>
      </c>
      <c r="Y50" s="26" t="s">
        <v>281</v>
      </c>
      <c r="Z50" s="20" t="s">
        <v>282</v>
      </c>
      <c r="AA50" s="24" t="s">
        <v>283</v>
      </c>
      <c r="AB50" s="20" t="s">
        <v>153</v>
      </c>
      <c r="AC50" s="26" t="s">
        <v>284</v>
      </c>
      <c r="AD50" s="26" t="s">
        <v>282</v>
      </c>
      <c r="AE50" s="32">
        <v>43888</v>
      </c>
    </row>
    <row r="51" spans="1:31" ht="15.75" x14ac:dyDescent="0.25">
      <c r="A51" s="19" t="s">
        <v>355</v>
      </c>
      <c r="B51" s="20" t="s">
        <v>356</v>
      </c>
      <c r="C51" s="20" t="s">
        <v>326</v>
      </c>
      <c r="D51" s="20" t="s">
        <v>149</v>
      </c>
      <c r="E51" s="25">
        <v>78041</v>
      </c>
      <c r="F51" s="20" t="s">
        <v>150</v>
      </c>
      <c r="G51" s="20" t="s">
        <v>163</v>
      </c>
      <c r="H51" s="20" t="s">
        <v>152</v>
      </c>
      <c r="I51" s="21">
        <v>37.096959737058299</v>
      </c>
      <c r="J51" s="22">
        <v>102.61279461279602</v>
      </c>
      <c r="K51" s="22">
        <v>3.3501683501683504</v>
      </c>
      <c r="L51" s="22">
        <v>6.7407407407407396</v>
      </c>
      <c r="M51" s="22">
        <v>9.0505050505050502</v>
      </c>
      <c r="N51" s="22">
        <v>5.333333333333333</v>
      </c>
      <c r="O51" s="22">
        <v>2.0235690235690238</v>
      </c>
      <c r="P51" s="22">
        <v>11.30976430976431</v>
      </c>
      <c r="Q51" s="22">
        <v>103.0875420875435</v>
      </c>
      <c r="R51" s="22">
        <v>6.481481481481481</v>
      </c>
      <c r="S51" s="22">
        <v>5.2222222222222214</v>
      </c>
      <c r="T51" s="22">
        <v>4.8956228956228953</v>
      </c>
      <c r="U51" s="22">
        <v>105.15488215488362</v>
      </c>
      <c r="V51" s="22">
        <v>94.35016835016954</v>
      </c>
      <c r="W51" s="23"/>
      <c r="X51" s="20" t="s">
        <v>153</v>
      </c>
      <c r="Y51" s="26" t="s">
        <v>281</v>
      </c>
      <c r="Z51" s="20" t="s">
        <v>282</v>
      </c>
      <c r="AA51" s="24" t="s">
        <v>808</v>
      </c>
      <c r="AB51" s="20" t="s">
        <v>153</v>
      </c>
      <c r="AC51" s="26" t="s">
        <v>284</v>
      </c>
      <c r="AD51" s="26" t="s">
        <v>282</v>
      </c>
      <c r="AE51" s="32">
        <v>44127</v>
      </c>
    </row>
    <row r="52" spans="1:31" ht="15.75" x14ac:dyDescent="0.25">
      <c r="A52" s="19" t="s">
        <v>390</v>
      </c>
      <c r="B52" s="20" t="s">
        <v>391</v>
      </c>
      <c r="C52" s="20" t="s">
        <v>392</v>
      </c>
      <c r="D52" s="20" t="s">
        <v>149</v>
      </c>
      <c r="E52" s="25">
        <v>76837</v>
      </c>
      <c r="F52" s="20" t="s">
        <v>200</v>
      </c>
      <c r="G52" s="20" t="s">
        <v>320</v>
      </c>
      <c r="H52" s="20" t="s">
        <v>164</v>
      </c>
      <c r="I52" s="21">
        <v>63.247360482654599</v>
      </c>
      <c r="J52" s="22">
        <v>44.218855218855232</v>
      </c>
      <c r="K52" s="22">
        <v>30.515151515151583</v>
      </c>
      <c r="L52" s="22">
        <v>21.659932659932668</v>
      </c>
      <c r="M52" s="22">
        <v>24.215488215488225</v>
      </c>
      <c r="N52" s="22">
        <v>71.632996632996864</v>
      </c>
      <c r="O52" s="22">
        <v>48.976430976431025</v>
      </c>
      <c r="P52" s="22">
        <v>0</v>
      </c>
      <c r="Q52" s="22">
        <v>0</v>
      </c>
      <c r="R52" s="22">
        <v>54.329966329966418</v>
      </c>
      <c r="S52" s="22">
        <v>12.016835016835017</v>
      </c>
      <c r="T52" s="22">
        <v>5.2794612794612794</v>
      </c>
      <c r="U52" s="22">
        <v>48.983164983165032</v>
      </c>
      <c r="V52" s="22">
        <v>89.178451178451965</v>
      </c>
      <c r="W52" s="23"/>
      <c r="X52" s="20" t="s">
        <v>153</v>
      </c>
      <c r="Y52" s="26" t="s">
        <v>284</v>
      </c>
      <c r="Z52" s="20" t="s">
        <v>282</v>
      </c>
      <c r="AA52" s="24" t="s">
        <v>181</v>
      </c>
      <c r="AB52" s="20" t="s">
        <v>153</v>
      </c>
      <c r="AC52" s="26" t="s">
        <v>284</v>
      </c>
      <c r="AD52" s="26" t="s">
        <v>282</v>
      </c>
      <c r="AE52" s="32">
        <v>43818</v>
      </c>
    </row>
    <row r="53" spans="1:31" ht="15.75" x14ac:dyDescent="0.25">
      <c r="A53" s="19" t="s">
        <v>343</v>
      </c>
      <c r="B53" s="20" t="s">
        <v>344</v>
      </c>
      <c r="C53" s="20" t="s">
        <v>345</v>
      </c>
      <c r="D53" s="20" t="s">
        <v>174</v>
      </c>
      <c r="E53" s="25">
        <v>71303</v>
      </c>
      <c r="F53" s="20" t="s">
        <v>175</v>
      </c>
      <c r="G53" s="20" t="s">
        <v>346</v>
      </c>
      <c r="H53" s="20" t="s">
        <v>164</v>
      </c>
      <c r="I53" s="21">
        <v>3.7797542043984498</v>
      </c>
      <c r="J53" s="22">
        <v>32.097643097643783</v>
      </c>
      <c r="K53" s="22">
        <v>17.316498316498578</v>
      </c>
      <c r="L53" s="22">
        <v>33.090909090909783</v>
      </c>
      <c r="M53" s="22">
        <v>35.232323232323985</v>
      </c>
      <c r="N53" s="22">
        <v>77.622895622897559</v>
      </c>
      <c r="O53" s="22">
        <v>40.087542087542985</v>
      </c>
      <c r="P53" s="22">
        <v>1.6835016835016835E-2</v>
      </c>
      <c r="Q53" s="22">
        <v>1.01010101010101E-2</v>
      </c>
      <c r="R53" s="22">
        <v>47.898989898991019</v>
      </c>
      <c r="S53" s="22">
        <v>15.902356902357115</v>
      </c>
      <c r="T53" s="22">
        <v>13.55218855218871</v>
      </c>
      <c r="U53" s="22">
        <v>40.38383838383929</v>
      </c>
      <c r="V53" s="22">
        <v>116.29966329966635</v>
      </c>
      <c r="W53" s="23"/>
      <c r="X53" s="20" t="s">
        <v>186</v>
      </c>
      <c r="Y53" s="26"/>
      <c r="Z53" s="20"/>
      <c r="AA53" s="24"/>
      <c r="AB53" s="20" t="s">
        <v>186</v>
      </c>
      <c r="AC53" s="26"/>
      <c r="AD53" s="26"/>
      <c r="AE53" s="32"/>
    </row>
    <row r="54" spans="1:31" ht="15.75" x14ac:dyDescent="0.25">
      <c r="A54" s="19" t="s">
        <v>357</v>
      </c>
      <c r="B54" s="20" t="s">
        <v>358</v>
      </c>
      <c r="C54" s="20" t="s">
        <v>359</v>
      </c>
      <c r="D54" s="20" t="s">
        <v>360</v>
      </c>
      <c r="E54" s="25">
        <v>60098</v>
      </c>
      <c r="F54" s="20" t="s">
        <v>361</v>
      </c>
      <c r="G54" s="20" t="s">
        <v>320</v>
      </c>
      <c r="H54" s="20" t="s">
        <v>152</v>
      </c>
      <c r="I54" s="21">
        <v>46.078125</v>
      </c>
      <c r="J54" s="22">
        <v>41.717171717171674</v>
      </c>
      <c r="K54" s="22">
        <v>14.498316498316495</v>
      </c>
      <c r="L54" s="22">
        <v>26.340067340067353</v>
      </c>
      <c r="M54" s="22">
        <v>31.501683501683512</v>
      </c>
      <c r="N54" s="22">
        <v>62.094276094276239</v>
      </c>
      <c r="O54" s="22">
        <v>43.548821548821515</v>
      </c>
      <c r="P54" s="22">
        <v>5.3670033670033668</v>
      </c>
      <c r="Q54" s="22">
        <v>3.047138047138048</v>
      </c>
      <c r="R54" s="22">
        <v>45.053872053872105</v>
      </c>
      <c r="S54" s="22">
        <v>10.265993265993272</v>
      </c>
      <c r="T54" s="22">
        <v>12.164983164983161</v>
      </c>
      <c r="U54" s="22">
        <v>46.572390572390525</v>
      </c>
      <c r="V54" s="22">
        <v>79.20875420875484</v>
      </c>
      <c r="W54" s="23"/>
      <c r="X54" s="20" t="s">
        <v>153</v>
      </c>
      <c r="Y54" s="26" t="s">
        <v>281</v>
      </c>
      <c r="Z54" s="20" t="s">
        <v>282</v>
      </c>
      <c r="AA54" s="24" t="s">
        <v>809</v>
      </c>
      <c r="AB54" s="20" t="s">
        <v>153</v>
      </c>
      <c r="AC54" s="26" t="s">
        <v>284</v>
      </c>
      <c r="AD54" s="26" t="s">
        <v>282</v>
      </c>
      <c r="AE54" s="32">
        <v>44105</v>
      </c>
    </row>
    <row r="55" spans="1:31" ht="15.75" x14ac:dyDescent="0.25">
      <c r="A55" s="19" t="s">
        <v>513</v>
      </c>
      <c r="B55" s="20" t="s">
        <v>514</v>
      </c>
      <c r="C55" s="20" t="s">
        <v>515</v>
      </c>
      <c r="D55" s="20" t="s">
        <v>302</v>
      </c>
      <c r="E55" s="25">
        <v>87016</v>
      </c>
      <c r="F55" s="20" t="s">
        <v>248</v>
      </c>
      <c r="G55" s="20" t="s">
        <v>201</v>
      </c>
      <c r="H55" s="20" t="s">
        <v>164</v>
      </c>
      <c r="I55" s="21">
        <v>52.960616438356197</v>
      </c>
      <c r="J55" s="22">
        <v>16.020202020202031</v>
      </c>
      <c r="K55" s="22">
        <v>86.521885521886034</v>
      </c>
      <c r="L55" s="22">
        <v>3.1043771043771042</v>
      </c>
      <c r="M55" s="22">
        <v>5.5656565656565657</v>
      </c>
      <c r="N55" s="22">
        <v>13.124579124579139</v>
      </c>
      <c r="O55" s="22">
        <v>98.087542087542957</v>
      </c>
      <c r="P55" s="22">
        <v>0</v>
      </c>
      <c r="Q55" s="22">
        <v>0</v>
      </c>
      <c r="R55" s="22">
        <v>7.2794612794612821</v>
      </c>
      <c r="S55" s="22">
        <v>2.2861952861952863</v>
      </c>
      <c r="T55" s="22">
        <v>3.4949494949494944</v>
      </c>
      <c r="U55" s="22">
        <v>98.151515151516023</v>
      </c>
      <c r="V55" s="22">
        <v>86.636363636364052</v>
      </c>
      <c r="W55" s="23">
        <v>714</v>
      </c>
      <c r="X55" s="20" t="s">
        <v>153</v>
      </c>
      <c r="Y55" s="26" t="s">
        <v>157</v>
      </c>
      <c r="Z55" s="20" t="s">
        <v>155</v>
      </c>
      <c r="AA55" s="24" t="s">
        <v>336</v>
      </c>
      <c r="AB55" s="20" t="s">
        <v>153</v>
      </c>
      <c r="AC55" s="26" t="s">
        <v>157</v>
      </c>
      <c r="AD55" s="26" t="s">
        <v>155</v>
      </c>
      <c r="AE55" s="32">
        <v>43790</v>
      </c>
    </row>
    <row r="56" spans="1:31" ht="15.75" x14ac:dyDescent="0.25">
      <c r="A56" s="19" t="s">
        <v>403</v>
      </c>
      <c r="B56" s="20" t="s">
        <v>404</v>
      </c>
      <c r="C56" s="20" t="s">
        <v>405</v>
      </c>
      <c r="D56" s="20" t="s">
        <v>149</v>
      </c>
      <c r="E56" s="25">
        <v>76574</v>
      </c>
      <c r="F56" s="20" t="s">
        <v>150</v>
      </c>
      <c r="G56" s="20" t="s">
        <v>163</v>
      </c>
      <c r="H56" s="20" t="s">
        <v>406</v>
      </c>
      <c r="I56" s="21">
        <v>28.7788605697151</v>
      </c>
      <c r="J56" s="22">
        <v>107.80134680134842</v>
      </c>
      <c r="K56" s="22">
        <v>0.35690235690235689</v>
      </c>
      <c r="L56" s="22">
        <v>0.16161616161616163</v>
      </c>
      <c r="M56" s="22">
        <v>0.44444444444444448</v>
      </c>
      <c r="N56" s="22">
        <v>0</v>
      </c>
      <c r="O56" s="22">
        <v>0</v>
      </c>
      <c r="P56" s="22">
        <v>1.2121212121212119</v>
      </c>
      <c r="Q56" s="22">
        <v>107.55218855219017</v>
      </c>
      <c r="R56" s="22">
        <v>0</v>
      </c>
      <c r="S56" s="22">
        <v>0</v>
      </c>
      <c r="T56" s="22">
        <v>1.2121212121212119</v>
      </c>
      <c r="U56" s="22">
        <v>107.55218855219017</v>
      </c>
      <c r="V56" s="22">
        <v>82.548821548822531</v>
      </c>
      <c r="W56" s="23">
        <v>461</v>
      </c>
      <c r="X56" s="20" t="s">
        <v>153</v>
      </c>
      <c r="Y56" s="26" t="s">
        <v>154</v>
      </c>
      <c r="Z56" s="20" t="s">
        <v>155</v>
      </c>
      <c r="AA56" s="24" t="s">
        <v>407</v>
      </c>
      <c r="AB56" s="20" t="s">
        <v>153</v>
      </c>
      <c r="AC56" s="26" t="s">
        <v>213</v>
      </c>
      <c r="AD56" s="26" t="s">
        <v>408</v>
      </c>
      <c r="AE56" s="32">
        <v>43706</v>
      </c>
    </row>
    <row r="57" spans="1:31" ht="15.75" x14ac:dyDescent="0.25">
      <c r="A57" s="19" t="s">
        <v>371</v>
      </c>
      <c r="B57" s="20" t="s">
        <v>372</v>
      </c>
      <c r="C57" s="20" t="s">
        <v>373</v>
      </c>
      <c r="D57" s="20" t="s">
        <v>292</v>
      </c>
      <c r="E57" s="25">
        <v>7201</v>
      </c>
      <c r="F57" s="20" t="s">
        <v>293</v>
      </c>
      <c r="G57" s="20" t="s">
        <v>151</v>
      </c>
      <c r="H57" s="20" t="s">
        <v>152</v>
      </c>
      <c r="I57" s="21">
        <v>37.409478672985799</v>
      </c>
      <c r="J57" s="22">
        <v>73.026936026936312</v>
      </c>
      <c r="K57" s="22">
        <v>30.932659932659924</v>
      </c>
      <c r="L57" s="22">
        <v>2.3737373737373764</v>
      </c>
      <c r="M57" s="22">
        <v>0.38383838383838392</v>
      </c>
      <c r="N57" s="22">
        <v>18.737373737373741</v>
      </c>
      <c r="O57" s="22">
        <v>80.56228956228982</v>
      </c>
      <c r="P57" s="22">
        <v>0.32659932659932661</v>
      </c>
      <c r="Q57" s="22">
        <v>7.0909090909091042</v>
      </c>
      <c r="R57" s="22">
        <v>4.5521885521885537</v>
      </c>
      <c r="S57" s="22">
        <v>3.8249158249158253</v>
      </c>
      <c r="T57" s="22">
        <v>11.289562289562291</v>
      </c>
      <c r="U57" s="22">
        <v>87.050505050505407</v>
      </c>
      <c r="V57" s="22">
        <v>68.98653198653227</v>
      </c>
      <c r="W57" s="23">
        <v>285</v>
      </c>
      <c r="X57" s="20" t="s">
        <v>153</v>
      </c>
      <c r="Y57" s="26" t="s">
        <v>157</v>
      </c>
      <c r="Z57" s="20" t="s">
        <v>155</v>
      </c>
      <c r="AA57" s="24" t="s">
        <v>311</v>
      </c>
      <c r="AB57" s="20" t="s">
        <v>153</v>
      </c>
      <c r="AC57" s="26" t="s">
        <v>157</v>
      </c>
      <c r="AD57" s="26" t="s">
        <v>155</v>
      </c>
      <c r="AE57" s="32">
        <v>43741</v>
      </c>
    </row>
    <row r="58" spans="1:31" ht="15.75" x14ac:dyDescent="0.25">
      <c r="A58" s="19" t="s">
        <v>374</v>
      </c>
      <c r="B58" s="20" t="s">
        <v>375</v>
      </c>
      <c r="C58" s="20" t="s">
        <v>326</v>
      </c>
      <c r="D58" s="20" t="s">
        <v>149</v>
      </c>
      <c r="E58" s="25">
        <v>78046</v>
      </c>
      <c r="F58" s="20" t="s">
        <v>150</v>
      </c>
      <c r="G58" s="20" t="s">
        <v>163</v>
      </c>
      <c r="H58" s="20" t="s">
        <v>152</v>
      </c>
      <c r="I58" s="21">
        <v>22.573363431151201</v>
      </c>
      <c r="J58" s="22">
        <v>88.989898989900141</v>
      </c>
      <c r="K58" s="22">
        <v>3.7070707070707076</v>
      </c>
      <c r="L58" s="22">
        <v>4.4680134680134671</v>
      </c>
      <c r="M58" s="22">
        <v>9.0639730639730676</v>
      </c>
      <c r="N58" s="22">
        <v>10.070707070707078</v>
      </c>
      <c r="O58" s="22">
        <v>12.892255892255893</v>
      </c>
      <c r="P58" s="22">
        <v>4.5892255892255882</v>
      </c>
      <c r="Q58" s="22">
        <v>78.676767676768492</v>
      </c>
      <c r="R58" s="22">
        <v>7.468013468013468</v>
      </c>
      <c r="S58" s="22">
        <v>2.942760942760942</v>
      </c>
      <c r="T58" s="22">
        <v>4.1481481481481479</v>
      </c>
      <c r="U58" s="22">
        <v>91.670033670034911</v>
      </c>
      <c r="V58" s="22">
        <v>88.518518518519812</v>
      </c>
      <c r="W58" s="23"/>
      <c r="X58" s="20" t="s">
        <v>153</v>
      </c>
      <c r="Y58" s="26" t="s">
        <v>154</v>
      </c>
      <c r="Z58" s="20" t="s">
        <v>155</v>
      </c>
      <c r="AA58" s="24" t="s">
        <v>208</v>
      </c>
      <c r="AB58" s="20" t="s">
        <v>153</v>
      </c>
      <c r="AC58" s="26" t="s">
        <v>157</v>
      </c>
      <c r="AD58" s="26" t="s">
        <v>155</v>
      </c>
      <c r="AE58" s="32">
        <v>43867</v>
      </c>
    </row>
    <row r="59" spans="1:31" ht="15.75" x14ac:dyDescent="0.25">
      <c r="A59" s="19" t="s">
        <v>399</v>
      </c>
      <c r="B59" s="20" t="s">
        <v>400</v>
      </c>
      <c r="C59" s="20" t="s">
        <v>401</v>
      </c>
      <c r="D59" s="20" t="s">
        <v>353</v>
      </c>
      <c r="E59" s="25">
        <v>89060</v>
      </c>
      <c r="F59" s="20" t="s">
        <v>354</v>
      </c>
      <c r="G59" s="20" t="s">
        <v>320</v>
      </c>
      <c r="H59" s="20" t="s">
        <v>152</v>
      </c>
      <c r="I59" s="21">
        <v>68.781316348195304</v>
      </c>
      <c r="J59" s="22">
        <v>47.929292929293105</v>
      </c>
      <c r="K59" s="22">
        <v>14.393939393939393</v>
      </c>
      <c r="L59" s="22">
        <v>19.114478114478111</v>
      </c>
      <c r="M59" s="22">
        <v>18.848484848484855</v>
      </c>
      <c r="N59" s="22">
        <v>46.821548821548873</v>
      </c>
      <c r="O59" s="22">
        <v>24.249158249158203</v>
      </c>
      <c r="P59" s="22">
        <v>3.609427609427609</v>
      </c>
      <c r="Q59" s="22">
        <v>25.606060606060588</v>
      </c>
      <c r="R59" s="22">
        <v>30.579124579124592</v>
      </c>
      <c r="S59" s="22">
        <v>11.427609427609431</v>
      </c>
      <c r="T59" s="22">
        <v>8.3569023569023546</v>
      </c>
      <c r="U59" s="22">
        <v>49.922558922559105</v>
      </c>
      <c r="V59" s="22">
        <v>83.050505050505421</v>
      </c>
      <c r="W59" s="23"/>
      <c r="X59" s="20" t="s">
        <v>153</v>
      </c>
      <c r="Y59" s="26" t="s">
        <v>229</v>
      </c>
      <c r="Z59" s="20" t="s">
        <v>155</v>
      </c>
      <c r="AA59" s="24" t="s">
        <v>402</v>
      </c>
      <c r="AB59" s="20" t="s">
        <v>153</v>
      </c>
      <c r="AC59" s="26" t="s">
        <v>229</v>
      </c>
      <c r="AD59" s="26" t="s">
        <v>155</v>
      </c>
      <c r="AE59" s="32">
        <v>43671</v>
      </c>
    </row>
    <row r="60" spans="1:31" ht="15.75" x14ac:dyDescent="0.25">
      <c r="A60" s="19" t="s">
        <v>350</v>
      </c>
      <c r="B60" s="20" t="s">
        <v>351</v>
      </c>
      <c r="C60" s="20" t="s">
        <v>352</v>
      </c>
      <c r="D60" s="20" t="s">
        <v>353</v>
      </c>
      <c r="E60" s="25">
        <v>89015</v>
      </c>
      <c r="F60" s="20" t="s">
        <v>354</v>
      </c>
      <c r="G60" s="20" t="s">
        <v>320</v>
      </c>
      <c r="H60" s="20" t="s">
        <v>152</v>
      </c>
      <c r="I60" s="21">
        <v>70.667774086378699</v>
      </c>
      <c r="J60" s="22">
        <v>20.622895622895637</v>
      </c>
      <c r="K60" s="22">
        <v>33.548821548821579</v>
      </c>
      <c r="L60" s="22">
        <v>32.484848484848484</v>
      </c>
      <c r="M60" s="22">
        <v>12.390572390572389</v>
      </c>
      <c r="N60" s="22">
        <v>61.835016835016866</v>
      </c>
      <c r="O60" s="22">
        <v>25.087542087542108</v>
      </c>
      <c r="P60" s="22">
        <v>8.0033670033670052</v>
      </c>
      <c r="Q60" s="22">
        <v>4.1212121212121255</v>
      </c>
      <c r="R60" s="22">
        <v>37.228956228956221</v>
      </c>
      <c r="S60" s="22">
        <v>21.235690235690235</v>
      </c>
      <c r="T60" s="22">
        <v>11.579124579124574</v>
      </c>
      <c r="U60" s="22">
        <v>29.003367003367028</v>
      </c>
      <c r="V60" s="22">
        <v>76.292929292929571</v>
      </c>
      <c r="W60" s="23"/>
      <c r="X60" s="20" t="s">
        <v>153</v>
      </c>
      <c r="Y60" s="26" t="s">
        <v>284</v>
      </c>
      <c r="Z60" s="20" t="s">
        <v>282</v>
      </c>
      <c r="AA60" s="24" t="s">
        <v>235</v>
      </c>
      <c r="AB60" s="20" t="s">
        <v>153</v>
      </c>
      <c r="AC60" s="26" t="s">
        <v>284</v>
      </c>
      <c r="AD60" s="26" t="s">
        <v>282</v>
      </c>
      <c r="AE60" s="32">
        <v>43664</v>
      </c>
    </row>
    <row r="61" spans="1:31" ht="15.75" x14ac:dyDescent="0.25">
      <c r="A61" s="19" t="s">
        <v>383</v>
      </c>
      <c r="B61" s="20" t="s">
        <v>384</v>
      </c>
      <c r="C61" s="20" t="s">
        <v>385</v>
      </c>
      <c r="D61" s="20" t="s">
        <v>386</v>
      </c>
      <c r="E61" s="25">
        <v>35901</v>
      </c>
      <c r="F61" s="20" t="s">
        <v>175</v>
      </c>
      <c r="G61" s="20" t="s">
        <v>320</v>
      </c>
      <c r="H61" s="20" t="s">
        <v>164</v>
      </c>
      <c r="I61" s="21">
        <v>54.469342251950899</v>
      </c>
      <c r="J61" s="22">
        <v>44.505050505050455</v>
      </c>
      <c r="K61" s="22">
        <v>8.9057239057239297</v>
      </c>
      <c r="L61" s="22">
        <v>19.535353535353575</v>
      </c>
      <c r="M61" s="22">
        <v>24.026936026936074</v>
      </c>
      <c r="N61" s="22">
        <v>43.915824915825048</v>
      </c>
      <c r="O61" s="22">
        <v>52.898989898989853</v>
      </c>
      <c r="P61" s="22">
        <v>5.3872053872053877E-2</v>
      </c>
      <c r="Q61" s="22">
        <v>0.10437710437710437</v>
      </c>
      <c r="R61" s="22">
        <v>28.72390572390578</v>
      </c>
      <c r="S61" s="22">
        <v>8.1380471380471402</v>
      </c>
      <c r="T61" s="22">
        <v>7.2053872053872059</v>
      </c>
      <c r="U61" s="22">
        <v>52.90572390572386</v>
      </c>
      <c r="V61" s="22">
        <v>87.942760942761637</v>
      </c>
      <c r="W61" s="23"/>
      <c r="X61" s="20" t="s">
        <v>153</v>
      </c>
      <c r="Y61" s="26" t="s">
        <v>284</v>
      </c>
      <c r="Z61" s="20" t="s">
        <v>282</v>
      </c>
      <c r="AA61" s="24" t="s">
        <v>196</v>
      </c>
      <c r="AB61" s="20" t="s">
        <v>153</v>
      </c>
      <c r="AC61" s="26" t="s">
        <v>284</v>
      </c>
      <c r="AD61" s="26" t="s">
        <v>282</v>
      </c>
      <c r="AE61" s="32">
        <v>43664</v>
      </c>
    </row>
    <row r="62" spans="1:31" ht="15.75" x14ac:dyDescent="0.25">
      <c r="A62" s="19" t="s">
        <v>395</v>
      </c>
      <c r="B62" s="20" t="s">
        <v>396</v>
      </c>
      <c r="C62" s="20" t="s">
        <v>397</v>
      </c>
      <c r="D62" s="20" t="s">
        <v>206</v>
      </c>
      <c r="E62" s="25">
        <v>93250</v>
      </c>
      <c r="F62" s="20" t="s">
        <v>398</v>
      </c>
      <c r="G62" s="20" t="s">
        <v>151</v>
      </c>
      <c r="H62" s="20" t="s">
        <v>152</v>
      </c>
      <c r="I62" s="21">
        <v>47.415300546448101</v>
      </c>
      <c r="J62" s="22">
        <v>1.8653198653198657</v>
      </c>
      <c r="K62" s="22">
        <v>6.0572390572390571</v>
      </c>
      <c r="L62" s="22">
        <v>21.986531986531983</v>
      </c>
      <c r="M62" s="22">
        <v>61.555555555555642</v>
      </c>
      <c r="N62" s="22">
        <v>88.575757575757819</v>
      </c>
      <c r="O62" s="22">
        <v>2.666666666666667</v>
      </c>
      <c r="P62" s="22">
        <v>0.22222222222222221</v>
      </c>
      <c r="Q62" s="22">
        <v>0</v>
      </c>
      <c r="R62" s="22">
        <v>80.222222222222442</v>
      </c>
      <c r="S62" s="22">
        <v>5.5824915824915813</v>
      </c>
      <c r="T62" s="22">
        <v>2.9932659932659935</v>
      </c>
      <c r="U62" s="22">
        <v>2.666666666666667</v>
      </c>
      <c r="V62" s="22">
        <v>71.501683501683715</v>
      </c>
      <c r="W62" s="23">
        <v>560</v>
      </c>
      <c r="X62" s="20" t="s">
        <v>153</v>
      </c>
      <c r="Y62" s="26" t="s">
        <v>154</v>
      </c>
      <c r="Z62" s="20" t="s">
        <v>155</v>
      </c>
      <c r="AA62" s="24" t="s">
        <v>332</v>
      </c>
      <c r="AB62" s="20" t="s">
        <v>153</v>
      </c>
      <c r="AC62" s="26" t="s">
        <v>157</v>
      </c>
      <c r="AD62" s="26" t="s">
        <v>202</v>
      </c>
      <c r="AE62" s="32">
        <v>44120</v>
      </c>
    </row>
    <row r="63" spans="1:31" ht="15.75" x14ac:dyDescent="0.25">
      <c r="A63" s="19" t="s">
        <v>409</v>
      </c>
      <c r="B63" s="20" t="s">
        <v>410</v>
      </c>
      <c r="C63" s="20" t="s">
        <v>411</v>
      </c>
      <c r="D63" s="20" t="s">
        <v>412</v>
      </c>
      <c r="E63" s="25">
        <v>74447</v>
      </c>
      <c r="F63" s="20" t="s">
        <v>200</v>
      </c>
      <c r="G63" s="20" t="s">
        <v>201</v>
      </c>
      <c r="H63" s="20" t="s">
        <v>164</v>
      </c>
      <c r="I63" s="21">
        <v>52.117824773413901</v>
      </c>
      <c r="J63" s="22">
        <v>28.124579124579157</v>
      </c>
      <c r="K63" s="22">
        <v>25.771043771043704</v>
      </c>
      <c r="L63" s="22">
        <v>13.74074074074074</v>
      </c>
      <c r="M63" s="22">
        <v>21.508417508417519</v>
      </c>
      <c r="N63" s="22">
        <v>44.511784511784597</v>
      </c>
      <c r="O63" s="22">
        <v>44.632996632996885</v>
      </c>
      <c r="P63" s="22">
        <v>0</v>
      </c>
      <c r="Q63" s="22">
        <v>0</v>
      </c>
      <c r="R63" s="22">
        <v>34.616161616161669</v>
      </c>
      <c r="S63" s="22">
        <v>5.5858585858585839</v>
      </c>
      <c r="T63" s="22">
        <v>4.390572390572391</v>
      </c>
      <c r="U63" s="22">
        <v>44.552188552188802</v>
      </c>
      <c r="V63" s="22">
        <v>69.64309764309796</v>
      </c>
      <c r="W63" s="23"/>
      <c r="X63" s="20" t="s">
        <v>153</v>
      </c>
      <c r="Y63" s="26" t="s">
        <v>157</v>
      </c>
      <c r="Z63" s="20" t="s">
        <v>155</v>
      </c>
      <c r="AA63" s="24" t="s">
        <v>336</v>
      </c>
      <c r="AB63" s="20" t="s">
        <v>153</v>
      </c>
      <c r="AC63" s="26" t="s">
        <v>157</v>
      </c>
      <c r="AD63" s="26" t="s">
        <v>155</v>
      </c>
      <c r="AE63" s="32">
        <v>43727</v>
      </c>
    </row>
    <row r="64" spans="1:31" ht="15.75" x14ac:dyDescent="0.25">
      <c r="A64" s="19" t="s">
        <v>387</v>
      </c>
      <c r="B64" s="20" t="s">
        <v>388</v>
      </c>
      <c r="C64" s="20" t="s">
        <v>389</v>
      </c>
      <c r="D64" s="20" t="s">
        <v>360</v>
      </c>
      <c r="E64" s="25">
        <v>62992</v>
      </c>
      <c r="F64" s="20" t="s">
        <v>361</v>
      </c>
      <c r="G64" s="20" t="s">
        <v>201</v>
      </c>
      <c r="H64" s="20" t="s">
        <v>152</v>
      </c>
      <c r="I64" s="21">
        <v>30.252788104089198</v>
      </c>
      <c r="J64" s="22">
        <v>19.094276094276111</v>
      </c>
      <c r="K64" s="22">
        <v>10.343434343434344</v>
      </c>
      <c r="L64" s="22">
        <v>25.575757575757567</v>
      </c>
      <c r="M64" s="22">
        <v>28.212121212121218</v>
      </c>
      <c r="N64" s="22">
        <v>54.939393939394101</v>
      </c>
      <c r="O64" s="22">
        <v>23.649831649831693</v>
      </c>
      <c r="P64" s="22">
        <v>3.8956228956228958</v>
      </c>
      <c r="Q64" s="22">
        <v>0.7407407407407407</v>
      </c>
      <c r="R64" s="22">
        <v>31.91919191919192</v>
      </c>
      <c r="S64" s="22">
        <v>15.501683501683507</v>
      </c>
      <c r="T64" s="22">
        <v>11.299663299663299</v>
      </c>
      <c r="U64" s="22">
        <v>24.505050505050548</v>
      </c>
      <c r="V64" s="22">
        <v>54.80808080808103</v>
      </c>
      <c r="W64" s="23"/>
      <c r="X64" s="20" t="s">
        <v>153</v>
      </c>
      <c r="Y64" s="26" t="s">
        <v>154</v>
      </c>
      <c r="Z64" s="20" t="s">
        <v>155</v>
      </c>
      <c r="AA64" s="24" t="s">
        <v>810</v>
      </c>
      <c r="AB64" s="20" t="s">
        <v>153</v>
      </c>
      <c r="AC64" s="26" t="s">
        <v>154</v>
      </c>
      <c r="AD64" s="26" t="s">
        <v>155</v>
      </c>
      <c r="AE64" s="32">
        <v>44265</v>
      </c>
    </row>
    <row r="65" spans="1:31" ht="15.75" x14ac:dyDescent="0.25">
      <c r="A65" s="19" t="s">
        <v>365</v>
      </c>
      <c r="B65" s="20" t="s">
        <v>366</v>
      </c>
      <c r="C65" s="20" t="s">
        <v>367</v>
      </c>
      <c r="D65" s="20" t="s">
        <v>368</v>
      </c>
      <c r="E65" s="25">
        <v>49014</v>
      </c>
      <c r="F65" s="20" t="s">
        <v>369</v>
      </c>
      <c r="G65" s="20" t="s">
        <v>201</v>
      </c>
      <c r="H65" s="20" t="s">
        <v>152</v>
      </c>
      <c r="I65" s="21">
        <v>52.846273291925499</v>
      </c>
      <c r="J65" s="22">
        <v>8.5690235690235657</v>
      </c>
      <c r="K65" s="22">
        <v>28.774410774410789</v>
      </c>
      <c r="L65" s="22">
        <v>27.265993265993306</v>
      </c>
      <c r="M65" s="22">
        <v>15.370370370370372</v>
      </c>
      <c r="N65" s="22">
        <v>62.83164983165004</v>
      </c>
      <c r="O65" s="22">
        <v>13.111111111111111</v>
      </c>
      <c r="P65" s="22">
        <v>3.1144781144781146</v>
      </c>
      <c r="Q65" s="22">
        <v>0.92255892255892258</v>
      </c>
      <c r="R65" s="22">
        <v>37.333333333333428</v>
      </c>
      <c r="S65" s="22">
        <v>16.397306397306405</v>
      </c>
      <c r="T65" s="22">
        <v>12.919191919191919</v>
      </c>
      <c r="U65" s="22">
        <v>13.329966329966332</v>
      </c>
      <c r="V65" s="22">
        <v>58.390572390572672</v>
      </c>
      <c r="W65" s="23">
        <v>75</v>
      </c>
      <c r="X65" s="20" t="s">
        <v>153</v>
      </c>
      <c r="Y65" s="26" t="s">
        <v>281</v>
      </c>
      <c r="Z65" s="20" t="s">
        <v>282</v>
      </c>
      <c r="AA65" s="24" t="s">
        <v>370</v>
      </c>
      <c r="AB65" s="20" t="s">
        <v>153</v>
      </c>
      <c r="AC65" s="26" t="s">
        <v>284</v>
      </c>
      <c r="AD65" s="26" t="s">
        <v>282</v>
      </c>
      <c r="AE65" s="32">
        <v>43895</v>
      </c>
    </row>
    <row r="66" spans="1:31" ht="15.75" x14ac:dyDescent="0.25">
      <c r="A66" s="19" t="s">
        <v>423</v>
      </c>
      <c r="B66" s="20" t="s">
        <v>424</v>
      </c>
      <c r="C66" s="20" t="s">
        <v>378</v>
      </c>
      <c r="D66" s="20" t="s">
        <v>169</v>
      </c>
      <c r="E66" s="25">
        <v>85132</v>
      </c>
      <c r="F66" s="20" t="s">
        <v>170</v>
      </c>
      <c r="G66" s="20" t="s">
        <v>191</v>
      </c>
      <c r="H66" s="20" t="s">
        <v>164</v>
      </c>
      <c r="I66" s="21">
        <v>5.9127880704925397</v>
      </c>
      <c r="J66" s="22">
        <v>56.026936026936582</v>
      </c>
      <c r="K66" s="22">
        <v>9.8484848484848708</v>
      </c>
      <c r="L66" s="22">
        <v>6.3030303030303072</v>
      </c>
      <c r="M66" s="22">
        <v>7.2626262626262674</v>
      </c>
      <c r="N66" s="22">
        <v>21.424242424242475</v>
      </c>
      <c r="O66" s="22">
        <v>57.75757575757634</v>
      </c>
      <c r="P66" s="22">
        <v>1.3468013468013467E-2</v>
      </c>
      <c r="Q66" s="22">
        <v>0.2457912457912462</v>
      </c>
      <c r="R66" s="22">
        <v>10.380471380471381</v>
      </c>
      <c r="S66" s="22">
        <v>4.7777777777777821</v>
      </c>
      <c r="T66" s="22">
        <v>5.9730639730639732</v>
      </c>
      <c r="U66" s="22">
        <v>58.309764309764908</v>
      </c>
      <c r="V66" s="22">
        <v>56.245791245791885</v>
      </c>
      <c r="W66" s="23">
        <v>392</v>
      </c>
      <c r="X66" s="20" t="s">
        <v>153</v>
      </c>
      <c r="Y66" s="26" t="s">
        <v>154</v>
      </c>
      <c r="Z66" s="20"/>
      <c r="AA66" s="24" t="s">
        <v>425</v>
      </c>
      <c r="AB66" s="20" t="s">
        <v>153</v>
      </c>
      <c r="AC66" s="26" t="s">
        <v>154</v>
      </c>
      <c r="AD66" s="26" t="s">
        <v>155</v>
      </c>
      <c r="AE66" s="32">
        <v>44139</v>
      </c>
    </row>
    <row r="67" spans="1:31" ht="15.75" x14ac:dyDescent="0.25">
      <c r="A67" s="19" t="s">
        <v>413</v>
      </c>
      <c r="B67" s="20" t="s">
        <v>414</v>
      </c>
      <c r="C67" s="20" t="s">
        <v>415</v>
      </c>
      <c r="D67" s="20" t="s">
        <v>227</v>
      </c>
      <c r="E67" s="25">
        <v>17745</v>
      </c>
      <c r="F67" s="20" t="s">
        <v>228</v>
      </c>
      <c r="G67" s="20" t="s">
        <v>320</v>
      </c>
      <c r="H67" s="20" t="s">
        <v>164</v>
      </c>
      <c r="I67" s="21">
        <v>46.932773109243698</v>
      </c>
      <c r="J67" s="22">
        <v>1.7744107744107742</v>
      </c>
      <c r="K67" s="22">
        <v>22.31649831649834</v>
      </c>
      <c r="L67" s="22">
        <v>26.410774410774422</v>
      </c>
      <c r="M67" s="22">
        <v>26.845117845117855</v>
      </c>
      <c r="N67" s="22">
        <v>76.414141414141639</v>
      </c>
      <c r="O67" s="22">
        <v>0.2121212121212121</v>
      </c>
      <c r="P67" s="22">
        <v>0.72053872053872048</v>
      </c>
      <c r="Q67" s="22">
        <v>0</v>
      </c>
      <c r="R67" s="22">
        <v>55.939393939394101</v>
      </c>
      <c r="S67" s="22">
        <v>19.656565656565661</v>
      </c>
      <c r="T67" s="22">
        <v>1.0606060606060606</v>
      </c>
      <c r="U67" s="22">
        <v>0.6902356902356902</v>
      </c>
      <c r="V67" s="22">
        <v>74.016835016835216</v>
      </c>
      <c r="W67" s="23"/>
      <c r="X67" s="20" t="s">
        <v>153</v>
      </c>
      <c r="Y67" s="26" t="s">
        <v>281</v>
      </c>
      <c r="Z67" s="20" t="s">
        <v>282</v>
      </c>
      <c r="AA67" s="24" t="s">
        <v>416</v>
      </c>
      <c r="AB67" s="20" t="s">
        <v>153</v>
      </c>
      <c r="AC67" s="26" t="s">
        <v>284</v>
      </c>
      <c r="AD67" s="26" t="s">
        <v>282</v>
      </c>
      <c r="AE67" s="32">
        <v>43734</v>
      </c>
    </row>
    <row r="68" spans="1:31" ht="15.75" x14ac:dyDescent="0.25">
      <c r="A68" s="19" t="s">
        <v>431</v>
      </c>
      <c r="B68" s="20" t="s">
        <v>432</v>
      </c>
      <c r="C68" s="20" t="s">
        <v>433</v>
      </c>
      <c r="D68" s="20" t="s">
        <v>270</v>
      </c>
      <c r="E68" s="25">
        <v>10924</v>
      </c>
      <c r="F68" s="20" t="s">
        <v>319</v>
      </c>
      <c r="G68" s="20" t="s">
        <v>201</v>
      </c>
      <c r="H68" s="20" t="s">
        <v>152</v>
      </c>
      <c r="I68" s="21">
        <v>66.692722371967704</v>
      </c>
      <c r="J68" s="22">
        <v>15.222222222222236</v>
      </c>
      <c r="K68" s="22">
        <v>15.892255892255898</v>
      </c>
      <c r="L68" s="22">
        <v>24.144781144781149</v>
      </c>
      <c r="M68" s="22">
        <v>20.986531986531983</v>
      </c>
      <c r="N68" s="22">
        <v>51.208754208754229</v>
      </c>
      <c r="O68" s="22">
        <v>20.299663299663305</v>
      </c>
      <c r="P68" s="22">
        <v>1.7676767676767673</v>
      </c>
      <c r="Q68" s="22">
        <v>2.9696969696969693</v>
      </c>
      <c r="R68" s="22">
        <v>23.117845117845121</v>
      </c>
      <c r="S68" s="22">
        <v>17.309764309764311</v>
      </c>
      <c r="T68" s="22">
        <v>13.659932659932664</v>
      </c>
      <c r="U68" s="22">
        <v>22.158249158249166</v>
      </c>
      <c r="V68" s="22">
        <v>46.033670033670148</v>
      </c>
      <c r="W68" s="23"/>
      <c r="X68" s="20" t="s">
        <v>153</v>
      </c>
      <c r="Y68" s="26" t="s">
        <v>281</v>
      </c>
      <c r="Z68" s="20" t="s">
        <v>282</v>
      </c>
      <c r="AA68" s="24" t="s">
        <v>434</v>
      </c>
      <c r="AB68" s="20" t="s">
        <v>153</v>
      </c>
      <c r="AC68" s="26" t="s">
        <v>281</v>
      </c>
      <c r="AD68" s="26" t="s">
        <v>282</v>
      </c>
      <c r="AE68" s="32">
        <v>44134</v>
      </c>
    </row>
    <row r="69" spans="1:31" ht="15.75" x14ac:dyDescent="0.25">
      <c r="A69" s="19" t="s">
        <v>417</v>
      </c>
      <c r="B69" s="20" t="s">
        <v>418</v>
      </c>
      <c r="C69" s="20" t="s">
        <v>419</v>
      </c>
      <c r="D69" s="20" t="s">
        <v>420</v>
      </c>
      <c r="E69" s="25">
        <v>2360</v>
      </c>
      <c r="F69" s="20" t="s">
        <v>421</v>
      </c>
      <c r="G69" s="20" t="s">
        <v>201</v>
      </c>
      <c r="H69" s="20" t="s">
        <v>164</v>
      </c>
      <c r="I69" s="21">
        <v>141.051502145923</v>
      </c>
      <c r="J69" s="22">
        <v>8.5420875420875397</v>
      </c>
      <c r="K69" s="22">
        <v>5.3434343434343434</v>
      </c>
      <c r="L69" s="22">
        <v>25.791245791245807</v>
      </c>
      <c r="M69" s="22">
        <v>35.377104377104388</v>
      </c>
      <c r="N69" s="22">
        <v>49.93602693602697</v>
      </c>
      <c r="O69" s="22">
        <v>25.117845117845107</v>
      </c>
      <c r="P69" s="22">
        <v>0</v>
      </c>
      <c r="Q69" s="22">
        <v>0</v>
      </c>
      <c r="R69" s="22">
        <v>34.734006734006748</v>
      </c>
      <c r="S69" s="22">
        <v>7.5589225589225597</v>
      </c>
      <c r="T69" s="22">
        <v>7.5218855218855216</v>
      </c>
      <c r="U69" s="22">
        <v>25.239057239057232</v>
      </c>
      <c r="V69" s="22">
        <v>48.929292929293005</v>
      </c>
      <c r="W69" s="23"/>
      <c r="X69" s="20" t="s">
        <v>153</v>
      </c>
      <c r="Y69" s="26" t="s">
        <v>281</v>
      </c>
      <c r="Z69" s="20" t="s">
        <v>282</v>
      </c>
      <c r="AA69" s="24" t="s">
        <v>809</v>
      </c>
      <c r="AB69" s="20" t="s">
        <v>153</v>
      </c>
      <c r="AC69" s="26" t="s">
        <v>281</v>
      </c>
      <c r="AD69" s="26" t="s">
        <v>282</v>
      </c>
      <c r="AE69" s="32">
        <v>44195</v>
      </c>
    </row>
    <row r="70" spans="1:31" ht="15.75" x14ac:dyDescent="0.25">
      <c r="A70" s="19" t="s">
        <v>380</v>
      </c>
      <c r="B70" s="20" t="s">
        <v>381</v>
      </c>
      <c r="C70" s="20" t="s">
        <v>382</v>
      </c>
      <c r="D70" s="20" t="s">
        <v>309</v>
      </c>
      <c r="E70" s="25">
        <v>23901</v>
      </c>
      <c r="F70" s="20" t="s">
        <v>310</v>
      </c>
      <c r="G70" s="20" t="s">
        <v>163</v>
      </c>
      <c r="H70" s="20" t="s">
        <v>164</v>
      </c>
      <c r="I70" s="21">
        <v>359.965986394558</v>
      </c>
      <c r="J70" s="22">
        <v>7.9797979797979801</v>
      </c>
      <c r="K70" s="22">
        <v>13.895622895622896</v>
      </c>
      <c r="L70" s="22">
        <v>19.222222222222218</v>
      </c>
      <c r="M70" s="22">
        <v>31.087542087542086</v>
      </c>
      <c r="N70" s="22">
        <v>61.774410774410796</v>
      </c>
      <c r="O70" s="22">
        <v>10.410774410774408</v>
      </c>
      <c r="P70" s="22">
        <v>0</v>
      </c>
      <c r="Q70" s="22">
        <v>0</v>
      </c>
      <c r="R70" s="22">
        <v>38.774410774410775</v>
      </c>
      <c r="S70" s="22">
        <v>18.306397306397301</v>
      </c>
      <c r="T70" s="22">
        <v>4.6936026936026929</v>
      </c>
      <c r="U70" s="22">
        <v>10.410774410774408</v>
      </c>
      <c r="V70" s="22">
        <v>49.848484848484915</v>
      </c>
      <c r="W70" s="23">
        <v>500</v>
      </c>
      <c r="X70" s="20" t="s">
        <v>153</v>
      </c>
      <c r="Y70" s="26" t="s">
        <v>154</v>
      </c>
      <c r="Z70" s="20" t="s">
        <v>155</v>
      </c>
      <c r="AA70" s="24" t="s">
        <v>283</v>
      </c>
      <c r="AB70" s="20" t="s">
        <v>153</v>
      </c>
      <c r="AC70" s="26" t="s">
        <v>157</v>
      </c>
      <c r="AD70" s="26" t="s">
        <v>155</v>
      </c>
      <c r="AE70" s="32">
        <v>43888</v>
      </c>
    </row>
    <row r="71" spans="1:31" ht="15.75" x14ac:dyDescent="0.25">
      <c r="A71" s="19" t="s">
        <v>426</v>
      </c>
      <c r="B71" s="20" t="s">
        <v>427</v>
      </c>
      <c r="C71" s="20" t="s">
        <v>428</v>
      </c>
      <c r="D71" s="20" t="s">
        <v>429</v>
      </c>
      <c r="E71" s="25">
        <v>53039</v>
      </c>
      <c r="F71" s="20" t="s">
        <v>361</v>
      </c>
      <c r="G71" s="20" t="s">
        <v>320</v>
      </c>
      <c r="H71" s="20" t="s">
        <v>152</v>
      </c>
      <c r="I71" s="21">
        <v>43.247357293868902</v>
      </c>
      <c r="J71" s="22">
        <v>8.5353535353535523</v>
      </c>
      <c r="K71" s="22">
        <v>3.6060606060606064</v>
      </c>
      <c r="L71" s="22">
        <v>26.074074074074073</v>
      </c>
      <c r="M71" s="22">
        <v>33.555555555555586</v>
      </c>
      <c r="N71" s="22">
        <v>54.117845117845199</v>
      </c>
      <c r="O71" s="22">
        <v>13.548821548821563</v>
      </c>
      <c r="P71" s="22">
        <v>4.0235690235690225</v>
      </c>
      <c r="Q71" s="22">
        <v>8.0808080808080801E-2</v>
      </c>
      <c r="R71" s="22">
        <v>31.121212121212146</v>
      </c>
      <c r="S71" s="22">
        <v>16</v>
      </c>
      <c r="T71" s="22">
        <v>10.831649831649834</v>
      </c>
      <c r="U71" s="22">
        <v>13.818181818181833</v>
      </c>
      <c r="V71" s="22">
        <v>47.158249158249291</v>
      </c>
      <c r="W71" s="23"/>
      <c r="X71" s="20" t="s">
        <v>153</v>
      </c>
      <c r="Y71" s="26" t="s">
        <v>281</v>
      </c>
      <c r="Z71" s="20" t="s">
        <v>282</v>
      </c>
      <c r="AA71" s="24" t="s">
        <v>430</v>
      </c>
      <c r="AB71" s="20" t="s">
        <v>153</v>
      </c>
      <c r="AC71" s="26" t="s">
        <v>284</v>
      </c>
      <c r="AD71" s="26" t="s">
        <v>282</v>
      </c>
      <c r="AE71" s="32">
        <v>44133</v>
      </c>
    </row>
    <row r="72" spans="1:31" ht="15.75" x14ac:dyDescent="0.25">
      <c r="A72" s="19" t="s">
        <v>452</v>
      </c>
      <c r="B72" s="20" t="s">
        <v>453</v>
      </c>
      <c r="C72" s="20" t="s">
        <v>454</v>
      </c>
      <c r="D72" s="20" t="s">
        <v>174</v>
      </c>
      <c r="E72" s="25">
        <v>70655</v>
      </c>
      <c r="F72" s="20" t="s">
        <v>175</v>
      </c>
      <c r="G72" s="20" t="s">
        <v>201</v>
      </c>
      <c r="H72" s="20" t="s">
        <v>164</v>
      </c>
      <c r="I72" s="21">
        <v>61.3724832214765</v>
      </c>
      <c r="J72" s="22">
        <v>54.686868686868706</v>
      </c>
      <c r="K72" s="22">
        <v>13.404040404040403</v>
      </c>
      <c r="L72" s="22">
        <v>2.3771043771043776</v>
      </c>
      <c r="M72" s="22">
        <v>0</v>
      </c>
      <c r="N72" s="22">
        <v>8.5084175084175051</v>
      </c>
      <c r="O72" s="22">
        <v>61.959595959595944</v>
      </c>
      <c r="P72" s="22">
        <v>0</v>
      </c>
      <c r="Q72" s="22">
        <v>0</v>
      </c>
      <c r="R72" s="22">
        <v>3.2929292929292928</v>
      </c>
      <c r="S72" s="22">
        <v>2.2053872053872055</v>
      </c>
      <c r="T72" s="22">
        <v>3.0336700336700329</v>
      </c>
      <c r="U72" s="22">
        <v>61.93602693602692</v>
      </c>
      <c r="V72" s="22">
        <v>48.848484848484908</v>
      </c>
      <c r="W72" s="23">
        <v>100</v>
      </c>
      <c r="X72" s="20" t="s">
        <v>153</v>
      </c>
      <c r="Y72" s="26" t="s">
        <v>154</v>
      </c>
      <c r="Z72" s="20" t="s">
        <v>155</v>
      </c>
      <c r="AA72" s="24" t="s">
        <v>455</v>
      </c>
      <c r="AB72" s="20" t="s">
        <v>153</v>
      </c>
      <c r="AC72" s="26" t="s">
        <v>157</v>
      </c>
      <c r="AD72" s="26" t="s">
        <v>155</v>
      </c>
      <c r="AE72" s="32">
        <v>43804</v>
      </c>
    </row>
    <row r="73" spans="1:31" ht="15.75" x14ac:dyDescent="0.25">
      <c r="A73" s="19" t="s">
        <v>811</v>
      </c>
      <c r="B73" s="20" t="s">
        <v>812</v>
      </c>
      <c r="C73" s="20" t="s">
        <v>342</v>
      </c>
      <c r="D73" s="20" t="s">
        <v>161</v>
      </c>
      <c r="E73" s="25">
        <v>31537</v>
      </c>
      <c r="F73" s="20" t="s">
        <v>162</v>
      </c>
      <c r="G73" s="20" t="s">
        <v>163</v>
      </c>
      <c r="H73" s="20" t="s">
        <v>164</v>
      </c>
      <c r="I73" s="21">
        <v>39.533923303834797</v>
      </c>
      <c r="J73" s="22">
        <v>22.744107744107716</v>
      </c>
      <c r="K73" s="22">
        <v>23.915824915824885</v>
      </c>
      <c r="L73" s="22">
        <v>10.670033670033677</v>
      </c>
      <c r="M73" s="22">
        <v>12.272727272727268</v>
      </c>
      <c r="N73" s="22">
        <v>24.744107744107783</v>
      </c>
      <c r="O73" s="22">
        <v>44.858585858585954</v>
      </c>
      <c r="P73" s="22">
        <v>0</v>
      </c>
      <c r="Q73" s="22">
        <v>0</v>
      </c>
      <c r="R73" s="22">
        <v>14.585858585858604</v>
      </c>
      <c r="S73" s="22">
        <v>6.1919191919191947</v>
      </c>
      <c r="T73" s="22">
        <v>3.9797979797979806</v>
      </c>
      <c r="U73" s="22">
        <v>44.84511784511794</v>
      </c>
      <c r="V73" s="22">
        <v>56.235690235690399</v>
      </c>
      <c r="W73" s="23"/>
      <c r="X73" s="20" t="s">
        <v>153</v>
      </c>
      <c r="Y73" s="26" t="s">
        <v>157</v>
      </c>
      <c r="Z73" s="20" t="s">
        <v>155</v>
      </c>
      <c r="AA73" s="24" t="s">
        <v>294</v>
      </c>
      <c r="AB73" s="20" t="s">
        <v>153</v>
      </c>
      <c r="AC73" s="26" t="s">
        <v>157</v>
      </c>
      <c r="AD73" s="26" t="s">
        <v>155</v>
      </c>
      <c r="AE73" s="32">
        <v>43622</v>
      </c>
    </row>
    <row r="74" spans="1:31" ht="15.75" x14ac:dyDescent="0.25">
      <c r="A74" s="19" t="s">
        <v>443</v>
      </c>
      <c r="B74" s="20" t="s">
        <v>444</v>
      </c>
      <c r="C74" s="20" t="s">
        <v>401</v>
      </c>
      <c r="D74" s="20" t="s">
        <v>353</v>
      </c>
      <c r="E74" s="25">
        <v>89060</v>
      </c>
      <c r="F74" s="20" t="s">
        <v>354</v>
      </c>
      <c r="G74" s="20" t="s">
        <v>201</v>
      </c>
      <c r="H74" s="20" t="s">
        <v>152</v>
      </c>
      <c r="I74" s="21">
        <v>43.3476482617587</v>
      </c>
      <c r="J74" s="22">
        <v>19.75084175084173</v>
      </c>
      <c r="K74" s="22">
        <v>7.2558922558922525</v>
      </c>
      <c r="L74" s="22">
        <v>19.855218855218865</v>
      </c>
      <c r="M74" s="22">
        <v>20.124579124579132</v>
      </c>
      <c r="N74" s="22">
        <v>45.286195286195451</v>
      </c>
      <c r="O74" s="22">
        <v>21.700336700336685</v>
      </c>
      <c r="P74" s="22">
        <v>0</v>
      </c>
      <c r="Q74" s="22">
        <v>0</v>
      </c>
      <c r="R74" s="22">
        <v>28.545454545454568</v>
      </c>
      <c r="S74" s="22">
        <v>9.5319865319865311</v>
      </c>
      <c r="T74" s="22">
        <v>7.5993265993265959</v>
      </c>
      <c r="U74" s="22">
        <v>21.30976430976429</v>
      </c>
      <c r="V74" s="22">
        <v>51.272727272727465</v>
      </c>
      <c r="W74" s="23"/>
      <c r="X74" s="20" t="s">
        <v>153</v>
      </c>
      <c r="Y74" s="26" t="s">
        <v>281</v>
      </c>
      <c r="Z74" s="20" t="s">
        <v>282</v>
      </c>
      <c r="AA74" s="24" t="s">
        <v>807</v>
      </c>
      <c r="AB74" s="20" t="s">
        <v>153</v>
      </c>
      <c r="AC74" s="26" t="s">
        <v>281</v>
      </c>
      <c r="AD74" s="26" t="s">
        <v>282</v>
      </c>
      <c r="AE74" s="32">
        <v>44139</v>
      </c>
    </row>
    <row r="75" spans="1:31" ht="15.75" x14ac:dyDescent="0.25">
      <c r="A75" s="19" t="s">
        <v>456</v>
      </c>
      <c r="B75" s="20" t="s">
        <v>457</v>
      </c>
      <c r="C75" s="20" t="s">
        <v>458</v>
      </c>
      <c r="D75" s="20" t="s">
        <v>459</v>
      </c>
      <c r="E75" s="25">
        <v>41005</v>
      </c>
      <c r="F75" s="20" t="s">
        <v>361</v>
      </c>
      <c r="G75" s="20" t="s">
        <v>320</v>
      </c>
      <c r="H75" s="20" t="s">
        <v>152</v>
      </c>
      <c r="I75" s="21">
        <v>41.528340080971702</v>
      </c>
      <c r="J75" s="22">
        <v>13.303030303030312</v>
      </c>
      <c r="K75" s="22">
        <v>7.8114478114478105</v>
      </c>
      <c r="L75" s="22">
        <v>24.296296296296287</v>
      </c>
      <c r="M75" s="22">
        <v>19.296296296296298</v>
      </c>
      <c r="N75" s="22">
        <v>47.191919191919304</v>
      </c>
      <c r="O75" s="22">
        <v>16.835016835016841</v>
      </c>
      <c r="P75" s="22">
        <v>0.60606060606060608</v>
      </c>
      <c r="Q75" s="22">
        <v>7.407407407407407E-2</v>
      </c>
      <c r="R75" s="22">
        <v>25.484848484848463</v>
      </c>
      <c r="S75" s="22">
        <v>12.515151515151516</v>
      </c>
      <c r="T75" s="22">
        <v>9.82154882154882</v>
      </c>
      <c r="U75" s="22">
        <v>16.885521885521893</v>
      </c>
      <c r="V75" s="22">
        <v>35.909090909090999</v>
      </c>
      <c r="W75" s="23"/>
      <c r="X75" s="20" t="s">
        <v>153</v>
      </c>
      <c r="Y75" s="26" t="s">
        <v>284</v>
      </c>
      <c r="Z75" s="20" t="s">
        <v>282</v>
      </c>
      <c r="AA75" s="24" t="s">
        <v>370</v>
      </c>
      <c r="AB75" s="20" t="s">
        <v>153</v>
      </c>
      <c r="AC75" s="26" t="s">
        <v>284</v>
      </c>
      <c r="AD75" s="26" t="s">
        <v>282</v>
      </c>
      <c r="AE75" s="32">
        <v>43895</v>
      </c>
    </row>
    <row r="76" spans="1:31" ht="15.75" x14ac:dyDescent="0.25">
      <c r="A76" s="19" t="s">
        <v>438</v>
      </c>
      <c r="B76" s="20" t="s">
        <v>439</v>
      </c>
      <c r="C76" s="20" t="s">
        <v>440</v>
      </c>
      <c r="D76" s="20" t="s">
        <v>441</v>
      </c>
      <c r="E76" s="25">
        <v>56201</v>
      </c>
      <c r="F76" s="20" t="s">
        <v>442</v>
      </c>
      <c r="G76" s="20" t="s">
        <v>201</v>
      </c>
      <c r="H76" s="20" t="s">
        <v>152</v>
      </c>
      <c r="I76" s="21">
        <v>74.224770642201804</v>
      </c>
      <c r="J76" s="22">
        <v>3.4309764309764295</v>
      </c>
      <c r="K76" s="22">
        <v>8.8047138047138045</v>
      </c>
      <c r="L76" s="22">
        <v>33.841750841750866</v>
      </c>
      <c r="M76" s="22">
        <v>16.430976430976433</v>
      </c>
      <c r="N76" s="22">
        <v>44.090909090909122</v>
      </c>
      <c r="O76" s="22">
        <v>9.1144781144781408</v>
      </c>
      <c r="P76" s="22">
        <v>7.9696969696969697</v>
      </c>
      <c r="Q76" s="22">
        <v>1.3333333333333333</v>
      </c>
      <c r="R76" s="22">
        <v>32.407407407407412</v>
      </c>
      <c r="S76" s="22">
        <v>11.478114478114479</v>
      </c>
      <c r="T76" s="22">
        <v>9.4545454545454586</v>
      </c>
      <c r="U76" s="22">
        <v>9.1683501683501962</v>
      </c>
      <c r="V76" s="22">
        <v>47.875420875420971</v>
      </c>
      <c r="W76" s="23"/>
      <c r="X76" s="20" t="s">
        <v>153</v>
      </c>
      <c r="Y76" s="26" t="s">
        <v>284</v>
      </c>
      <c r="Z76" s="20"/>
      <c r="AA76" s="24" t="s">
        <v>802</v>
      </c>
      <c r="AB76" s="20" t="s">
        <v>153</v>
      </c>
      <c r="AC76" s="26" t="s">
        <v>284</v>
      </c>
      <c r="AD76" s="26" t="s">
        <v>282</v>
      </c>
      <c r="AE76" s="32">
        <v>43657</v>
      </c>
    </row>
    <row r="77" spans="1:31" ht="15.75" x14ac:dyDescent="0.25">
      <c r="A77" s="19" t="s">
        <v>460</v>
      </c>
      <c r="B77" s="20" t="s">
        <v>461</v>
      </c>
      <c r="C77" s="20" t="s">
        <v>462</v>
      </c>
      <c r="D77" s="20" t="s">
        <v>463</v>
      </c>
      <c r="E77" s="25">
        <v>66845</v>
      </c>
      <c r="F77" s="20" t="s">
        <v>361</v>
      </c>
      <c r="G77" s="20" t="s">
        <v>201</v>
      </c>
      <c r="H77" s="20" t="s">
        <v>152</v>
      </c>
      <c r="I77" s="21">
        <v>36.895795246800702</v>
      </c>
      <c r="J77" s="22">
        <v>19.505050505050512</v>
      </c>
      <c r="K77" s="22">
        <v>17.026936026936035</v>
      </c>
      <c r="L77" s="22">
        <v>18.542087542087557</v>
      </c>
      <c r="M77" s="22">
        <v>5.7912457912457924</v>
      </c>
      <c r="N77" s="22">
        <v>33.841750841750887</v>
      </c>
      <c r="O77" s="22">
        <v>25.579124579124592</v>
      </c>
      <c r="P77" s="22">
        <v>1.0404040404040404</v>
      </c>
      <c r="Q77" s="22">
        <v>0.40404040404040403</v>
      </c>
      <c r="R77" s="22">
        <v>18.417508417508426</v>
      </c>
      <c r="S77" s="22">
        <v>5.9898989898989896</v>
      </c>
      <c r="T77" s="22">
        <v>10.474747474747478</v>
      </c>
      <c r="U77" s="22">
        <v>25.983164983164993</v>
      </c>
      <c r="V77" s="22">
        <v>47.39057239057248</v>
      </c>
      <c r="W77" s="23"/>
      <c r="X77" s="20" t="s">
        <v>153</v>
      </c>
      <c r="Y77" s="26" t="s">
        <v>281</v>
      </c>
      <c r="Z77" s="20" t="s">
        <v>282</v>
      </c>
      <c r="AA77" s="24" t="s">
        <v>192</v>
      </c>
      <c r="AB77" s="20" t="s">
        <v>153</v>
      </c>
      <c r="AC77" s="26" t="s">
        <v>284</v>
      </c>
      <c r="AD77" s="26" t="s">
        <v>282</v>
      </c>
      <c r="AE77" s="32">
        <v>43657</v>
      </c>
    </row>
    <row r="78" spans="1:31" ht="15.75" x14ac:dyDescent="0.25">
      <c r="A78" s="19" t="s">
        <v>435</v>
      </c>
      <c r="B78" s="20" t="s">
        <v>436</v>
      </c>
      <c r="C78" s="20" t="s">
        <v>437</v>
      </c>
      <c r="D78" s="20" t="s">
        <v>292</v>
      </c>
      <c r="E78" s="25">
        <v>7032</v>
      </c>
      <c r="F78" s="20" t="s">
        <v>319</v>
      </c>
      <c r="G78" s="20" t="s">
        <v>201</v>
      </c>
      <c r="H78" s="20" t="s">
        <v>152</v>
      </c>
      <c r="I78" s="21">
        <v>116.375</v>
      </c>
      <c r="J78" s="22">
        <v>1.693602693602694</v>
      </c>
      <c r="K78" s="22">
        <v>5.4713804713804715</v>
      </c>
      <c r="L78" s="22">
        <v>28.501683501683509</v>
      </c>
      <c r="M78" s="22">
        <v>23.872053872053872</v>
      </c>
      <c r="N78" s="22">
        <v>46.107744107744153</v>
      </c>
      <c r="O78" s="22">
        <v>13.430976430976431</v>
      </c>
      <c r="P78" s="22">
        <v>0</v>
      </c>
      <c r="Q78" s="22">
        <v>0</v>
      </c>
      <c r="R78" s="22">
        <v>26.276094276094284</v>
      </c>
      <c r="S78" s="22">
        <v>11.383838383838382</v>
      </c>
      <c r="T78" s="22">
        <v>9.1750841750841765</v>
      </c>
      <c r="U78" s="22">
        <v>12.703703703703702</v>
      </c>
      <c r="V78" s="22">
        <v>35.037037037037081</v>
      </c>
      <c r="W78" s="23"/>
      <c r="X78" s="20" t="s">
        <v>153</v>
      </c>
      <c r="Y78" s="26" t="s">
        <v>229</v>
      </c>
      <c r="Z78" s="20" t="s">
        <v>155</v>
      </c>
      <c r="AA78" s="24" t="s">
        <v>799</v>
      </c>
      <c r="AB78" s="20" t="s">
        <v>153</v>
      </c>
      <c r="AC78" s="26" t="s">
        <v>229</v>
      </c>
      <c r="AD78" s="26" t="s">
        <v>155</v>
      </c>
      <c r="AE78" s="32">
        <v>44111</v>
      </c>
    </row>
    <row r="79" spans="1:31" ht="15.75" x14ac:dyDescent="0.25">
      <c r="A79" s="19" t="s">
        <v>445</v>
      </c>
      <c r="B79" s="20" t="s">
        <v>446</v>
      </c>
      <c r="C79" s="20" t="s">
        <v>447</v>
      </c>
      <c r="D79" s="20" t="s">
        <v>448</v>
      </c>
      <c r="E79" s="25">
        <v>3820</v>
      </c>
      <c r="F79" s="20" t="s">
        <v>421</v>
      </c>
      <c r="G79" s="20" t="s">
        <v>201</v>
      </c>
      <c r="H79" s="20" t="s">
        <v>152</v>
      </c>
      <c r="I79" s="21">
        <v>120.08641975308601</v>
      </c>
      <c r="J79" s="22">
        <v>3.868686868686869</v>
      </c>
      <c r="K79" s="22">
        <v>4.5185185185185182</v>
      </c>
      <c r="L79" s="22">
        <v>20.686868686868689</v>
      </c>
      <c r="M79" s="22">
        <v>27.555555555555561</v>
      </c>
      <c r="N79" s="22">
        <v>33.71717171717173</v>
      </c>
      <c r="O79" s="22">
        <v>21.117845117845121</v>
      </c>
      <c r="P79" s="22">
        <v>0.21548821548821551</v>
      </c>
      <c r="Q79" s="22">
        <v>1.5791245791245794</v>
      </c>
      <c r="R79" s="22">
        <v>21.986531986531986</v>
      </c>
      <c r="S79" s="22">
        <v>5.8114478114478114</v>
      </c>
      <c r="T79" s="22">
        <v>6.1818181818181808</v>
      </c>
      <c r="U79" s="22">
        <v>22.649831649831654</v>
      </c>
      <c r="V79" s="22">
        <v>30.289562289562312</v>
      </c>
      <c r="W79" s="23"/>
      <c r="X79" s="20" t="s">
        <v>153</v>
      </c>
      <c r="Y79" s="26" t="s">
        <v>229</v>
      </c>
      <c r="Z79" s="20" t="s">
        <v>155</v>
      </c>
      <c r="AA79" s="24" t="s">
        <v>218</v>
      </c>
      <c r="AB79" s="20" t="s">
        <v>153</v>
      </c>
      <c r="AC79" s="26" t="s">
        <v>229</v>
      </c>
      <c r="AD79" s="26" t="s">
        <v>155</v>
      </c>
      <c r="AE79" s="32">
        <v>43811</v>
      </c>
    </row>
    <row r="80" spans="1:31" ht="15.75" x14ac:dyDescent="0.25">
      <c r="A80" s="19" t="s">
        <v>469</v>
      </c>
      <c r="B80" s="20" t="s">
        <v>470</v>
      </c>
      <c r="C80" s="20" t="s">
        <v>471</v>
      </c>
      <c r="D80" s="20" t="s">
        <v>412</v>
      </c>
      <c r="E80" s="25">
        <v>74647</v>
      </c>
      <c r="F80" s="20" t="s">
        <v>200</v>
      </c>
      <c r="G80" s="20" t="s">
        <v>201</v>
      </c>
      <c r="H80" s="20" t="s">
        <v>152</v>
      </c>
      <c r="I80" s="21">
        <v>41.087576374745403</v>
      </c>
      <c r="J80" s="22">
        <v>27.599326599326613</v>
      </c>
      <c r="K80" s="22">
        <v>6.4444444444444473</v>
      </c>
      <c r="L80" s="22">
        <v>12.144781144781151</v>
      </c>
      <c r="M80" s="22">
        <v>9.8855218855218894</v>
      </c>
      <c r="N80" s="22">
        <v>25.242424242424274</v>
      </c>
      <c r="O80" s="22">
        <v>19.377104377104384</v>
      </c>
      <c r="P80" s="22">
        <v>1.7542087542087541</v>
      </c>
      <c r="Q80" s="22">
        <v>9.7003367003366971</v>
      </c>
      <c r="R80" s="22">
        <v>14.430976430976436</v>
      </c>
      <c r="S80" s="22">
        <v>6.1481481481481532</v>
      </c>
      <c r="T80" s="22">
        <v>6.3400673400673453</v>
      </c>
      <c r="U80" s="22">
        <v>29.154882154882177</v>
      </c>
      <c r="V80" s="22">
        <v>40.013468013468135</v>
      </c>
      <c r="W80" s="23"/>
      <c r="X80" s="20" t="s">
        <v>153</v>
      </c>
      <c r="Y80" s="26" t="s">
        <v>157</v>
      </c>
      <c r="Z80" s="20" t="s">
        <v>155</v>
      </c>
      <c r="AA80" s="24" t="s">
        <v>468</v>
      </c>
      <c r="AB80" s="20" t="s">
        <v>153</v>
      </c>
      <c r="AC80" s="26" t="s">
        <v>157</v>
      </c>
      <c r="AD80" s="26" t="s">
        <v>155</v>
      </c>
      <c r="AE80" s="32">
        <v>43762</v>
      </c>
    </row>
    <row r="81" spans="1:31" ht="15.75" x14ac:dyDescent="0.25">
      <c r="A81" s="19" t="s">
        <v>484</v>
      </c>
      <c r="B81" s="20" t="s">
        <v>485</v>
      </c>
      <c r="C81" s="20" t="s">
        <v>275</v>
      </c>
      <c r="D81" s="20" t="s">
        <v>276</v>
      </c>
      <c r="E81" s="25">
        <v>80010</v>
      </c>
      <c r="F81" s="20" t="s">
        <v>277</v>
      </c>
      <c r="G81" s="20" t="s">
        <v>151</v>
      </c>
      <c r="H81" s="20" t="s">
        <v>152</v>
      </c>
      <c r="I81" s="21">
        <v>57.177966101694899</v>
      </c>
      <c r="J81" s="22">
        <v>17.835016835016869</v>
      </c>
      <c r="K81" s="22">
        <v>8.9292929292929326</v>
      </c>
      <c r="L81" s="22">
        <v>14.40067340067341</v>
      </c>
      <c r="M81" s="22">
        <v>13.67676767676768</v>
      </c>
      <c r="N81" s="22">
        <v>22.383838383838388</v>
      </c>
      <c r="O81" s="22">
        <v>16.060606060606073</v>
      </c>
      <c r="P81" s="22">
        <v>9.4915824915824949</v>
      </c>
      <c r="Q81" s="22">
        <v>6.9057239057239119</v>
      </c>
      <c r="R81" s="22">
        <v>23.690235690235699</v>
      </c>
      <c r="S81" s="22">
        <v>5.2592592592592586</v>
      </c>
      <c r="T81" s="22">
        <v>2.925925925925926</v>
      </c>
      <c r="U81" s="22">
        <v>22.966329966330026</v>
      </c>
      <c r="V81" s="22">
        <v>39.127946127946238</v>
      </c>
      <c r="W81" s="23">
        <v>432</v>
      </c>
      <c r="X81" s="20" t="s">
        <v>153</v>
      </c>
      <c r="Y81" s="26" t="s">
        <v>154</v>
      </c>
      <c r="Z81" s="20" t="s">
        <v>155</v>
      </c>
      <c r="AA81" s="24" t="s">
        <v>214</v>
      </c>
      <c r="AB81" s="20" t="s">
        <v>153</v>
      </c>
      <c r="AC81" s="26" t="s">
        <v>157</v>
      </c>
      <c r="AD81" s="26" t="s">
        <v>155</v>
      </c>
      <c r="AE81" s="32">
        <v>43796</v>
      </c>
    </row>
    <row r="82" spans="1:31" ht="15.75" x14ac:dyDescent="0.25">
      <c r="A82" s="19" t="s">
        <v>449</v>
      </c>
      <c r="B82" s="20" t="s">
        <v>450</v>
      </c>
      <c r="C82" s="20" t="s">
        <v>451</v>
      </c>
      <c r="D82" s="20" t="s">
        <v>441</v>
      </c>
      <c r="E82" s="25">
        <v>55330</v>
      </c>
      <c r="F82" s="20" t="s">
        <v>442</v>
      </c>
      <c r="G82" s="20" t="s">
        <v>201</v>
      </c>
      <c r="H82" s="20" t="s">
        <v>152</v>
      </c>
      <c r="I82" s="21">
        <v>146.23888888888899</v>
      </c>
      <c r="J82" s="22">
        <v>2.6868686868686864</v>
      </c>
      <c r="K82" s="22">
        <v>6.5925925925925926</v>
      </c>
      <c r="L82" s="22">
        <v>31.407407407407394</v>
      </c>
      <c r="M82" s="22">
        <v>10.538720538720543</v>
      </c>
      <c r="N82" s="22">
        <v>38.777777777777771</v>
      </c>
      <c r="O82" s="22">
        <v>8.3164983164983166</v>
      </c>
      <c r="P82" s="22">
        <v>3.9865319865319875</v>
      </c>
      <c r="Q82" s="22">
        <v>0.14478114478114479</v>
      </c>
      <c r="R82" s="22">
        <v>28.629629629629626</v>
      </c>
      <c r="S82" s="22">
        <v>9.4511784511784516</v>
      </c>
      <c r="T82" s="22">
        <v>4.9629629629629646</v>
      </c>
      <c r="U82" s="22">
        <v>8.1818181818181817</v>
      </c>
      <c r="V82" s="22">
        <v>38.326599326599357</v>
      </c>
      <c r="W82" s="23"/>
      <c r="X82" s="20" t="s">
        <v>153</v>
      </c>
      <c r="Y82" s="26" t="s">
        <v>281</v>
      </c>
      <c r="Z82" s="20" t="s">
        <v>282</v>
      </c>
      <c r="AA82" s="24" t="s">
        <v>394</v>
      </c>
      <c r="AB82" s="20" t="s">
        <v>153</v>
      </c>
      <c r="AC82" s="26" t="s">
        <v>284</v>
      </c>
      <c r="AD82" s="26" t="s">
        <v>282</v>
      </c>
      <c r="AE82" s="32">
        <v>43784</v>
      </c>
    </row>
    <row r="83" spans="1:31" ht="15.75" x14ac:dyDescent="0.25">
      <c r="A83" s="19" t="s">
        <v>464</v>
      </c>
      <c r="B83" s="20" t="s">
        <v>465</v>
      </c>
      <c r="C83" s="20" t="s">
        <v>466</v>
      </c>
      <c r="D83" s="20" t="s">
        <v>467</v>
      </c>
      <c r="E83" s="25">
        <v>47834</v>
      </c>
      <c r="F83" s="20" t="s">
        <v>361</v>
      </c>
      <c r="G83" s="20" t="s">
        <v>320</v>
      </c>
      <c r="H83" s="20" t="s">
        <v>152</v>
      </c>
      <c r="I83" s="21">
        <v>21.214067278287501</v>
      </c>
      <c r="J83" s="22">
        <v>18.124579124579114</v>
      </c>
      <c r="K83" s="22">
        <v>6.3535353535353529</v>
      </c>
      <c r="L83" s="22">
        <v>13.959595959595969</v>
      </c>
      <c r="M83" s="22">
        <v>9.9259259259259203</v>
      </c>
      <c r="N83" s="22">
        <v>25.245791245791313</v>
      </c>
      <c r="O83" s="22">
        <v>19.777777777777793</v>
      </c>
      <c r="P83" s="22">
        <v>1.7946127946127948</v>
      </c>
      <c r="Q83" s="22">
        <v>1.5454545454545456</v>
      </c>
      <c r="R83" s="22">
        <v>11.346801346801344</v>
      </c>
      <c r="S83" s="22">
        <v>4.9831649831649809</v>
      </c>
      <c r="T83" s="22">
        <v>10.811447811447806</v>
      </c>
      <c r="U83" s="22">
        <v>21.22222222222225</v>
      </c>
      <c r="V83" s="22">
        <v>28.16835016835023</v>
      </c>
      <c r="W83" s="23"/>
      <c r="X83" s="20" t="s">
        <v>153</v>
      </c>
      <c r="Y83" s="26" t="s">
        <v>229</v>
      </c>
      <c r="Z83" s="20" t="s">
        <v>258</v>
      </c>
      <c r="AA83" s="24" t="s">
        <v>807</v>
      </c>
      <c r="AB83" s="20" t="s">
        <v>153</v>
      </c>
      <c r="AC83" s="26" t="s">
        <v>229</v>
      </c>
      <c r="AD83" s="26" t="s">
        <v>155</v>
      </c>
      <c r="AE83" s="32">
        <v>44119</v>
      </c>
    </row>
    <row r="84" spans="1:31" ht="15.75" x14ac:dyDescent="0.25">
      <c r="A84" s="19" t="s">
        <v>495</v>
      </c>
      <c r="B84" s="20" t="s">
        <v>496</v>
      </c>
      <c r="C84" s="20" t="s">
        <v>497</v>
      </c>
      <c r="D84" s="20" t="s">
        <v>498</v>
      </c>
      <c r="E84" s="25">
        <v>2863</v>
      </c>
      <c r="F84" s="20" t="s">
        <v>421</v>
      </c>
      <c r="G84" s="20" t="s">
        <v>320</v>
      </c>
      <c r="H84" s="20" t="s">
        <v>164</v>
      </c>
      <c r="I84" s="21">
        <v>76.8116883116883</v>
      </c>
      <c r="J84" s="22">
        <v>12.124579124579158</v>
      </c>
      <c r="K84" s="22">
        <v>0.5185185185185186</v>
      </c>
      <c r="L84" s="22">
        <v>8.2895622895622889</v>
      </c>
      <c r="M84" s="22">
        <v>22.208754208754215</v>
      </c>
      <c r="N84" s="22">
        <v>22.602693602693606</v>
      </c>
      <c r="O84" s="22">
        <v>20.538720538720558</v>
      </c>
      <c r="P84" s="22">
        <v>0</v>
      </c>
      <c r="Q84" s="22">
        <v>0</v>
      </c>
      <c r="R84" s="22">
        <v>18.235690235690239</v>
      </c>
      <c r="S84" s="22">
        <v>2.32996632996633</v>
      </c>
      <c r="T84" s="22">
        <v>2.0437710437710432</v>
      </c>
      <c r="U84" s="22">
        <v>20.531986531986551</v>
      </c>
      <c r="V84" s="22">
        <v>32.363636363636374</v>
      </c>
      <c r="W84" s="23"/>
      <c r="X84" s="20" t="s">
        <v>153</v>
      </c>
      <c r="Y84" s="26" t="s">
        <v>281</v>
      </c>
      <c r="Z84" s="20" t="s">
        <v>282</v>
      </c>
      <c r="AA84" s="24" t="s">
        <v>425</v>
      </c>
      <c r="AB84" s="20" t="s">
        <v>153</v>
      </c>
      <c r="AC84" s="26" t="s">
        <v>281</v>
      </c>
      <c r="AD84" s="26" t="s">
        <v>282</v>
      </c>
      <c r="AE84" s="32">
        <v>44155</v>
      </c>
    </row>
    <row r="85" spans="1:31" ht="15.75" x14ac:dyDescent="0.25">
      <c r="A85" s="19" t="s">
        <v>475</v>
      </c>
      <c r="B85" s="20" t="s">
        <v>476</v>
      </c>
      <c r="C85" s="20" t="s">
        <v>477</v>
      </c>
      <c r="D85" s="20" t="s">
        <v>441</v>
      </c>
      <c r="E85" s="25">
        <v>56007</v>
      </c>
      <c r="F85" s="20" t="s">
        <v>442</v>
      </c>
      <c r="G85" s="20" t="s">
        <v>201</v>
      </c>
      <c r="H85" s="20" t="s">
        <v>164</v>
      </c>
      <c r="I85" s="21">
        <v>71.4861111111111</v>
      </c>
      <c r="J85" s="22">
        <v>2.1885521885521881</v>
      </c>
      <c r="K85" s="22">
        <v>6.4579124579124585</v>
      </c>
      <c r="L85" s="22">
        <v>20.959595959595962</v>
      </c>
      <c r="M85" s="22">
        <v>10.127946127946128</v>
      </c>
      <c r="N85" s="22">
        <v>32.424242424242429</v>
      </c>
      <c r="O85" s="22">
        <v>7.3097643097643115</v>
      </c>
      <c r="P85" s="22">
        <v>0</v>
      </c>
      <c r="Q85" s="22">
        <v>0</v>
      </c>
      <c r="R85" s="22">
        <v>21.205387205387215</v>
      </c>
      <c r="S85" s="22">
        <v>7.0639730639730649</v>
      </c>
      <c r="T85" s="22">
        <v>4.0875420875420874</v>
      </c>
      <c r="U85" s="22">
        <v>7.3771043771043789</v>
      </c>
      <c r="V85" s="22">
        <v>28.168350168350198</v>
      </c>
      <c r="W85" s="23"/>
      <c r="X85" s="20" t="s">
        <v>153</v>
      </c>
      <c r="Y85" s="26" t="s">
        <v>281</v>
      </c>
      <c r="Z85" s="20"/>
      <c r="AA85" s="24" t="s">
        <v>430</v>
      </c>
      <c r="AB85" s="20" t="s">
        <v>153</v>
      </c>
      <c r="AC85" s="26" t="s">
        <v>284</v>
      </c>
      <c r="AD85" s="26" t="s">
        <v>282</v>
      </c>
      <c r="AE85" s="32">
        <v>44084</v>
      </c>
    </row>
    <row r="86" spans="1:31" ht="15.75" x14ac:dyDescent="0.25">
      <c r="A86" s="19" t="s">
        <v>478</v>
      </c>
      <c r="B86" s="20" t="s">
        <v>479</v>
      </c>
      <c r="C86" s="20" t="s">
        <v>480</v>
      </c>
      <c r="D86" s="20" t="s">
        <v>206</v>
      </c>
      <c r="E86" s="25">
        <v>93301</v>
      </c>
      <c r="F86" s="20" t="s">
        <v>398</v>
      </c>
      <c r="G86" s="20" t="s">
        <v>151</v>
      </c>
      <c r="H86" s="20" t="s">
        <v>152</v>
      </c>
      <c r="I86" s="21">
        <v>450.26315789473699</v>
      </c>
      <c r="J86" s="22">
        <v>0</v>
      </c>
      <c r="K86" s="22">
        <v>5.2020202020202015</v>
      </c>
      <c r="L86" s="22">
        <v>14.141414141414142</v>
      </c>
      <c r="M86" s="22">
        <v>18.64983164983164</v>
      </c>
      <c r="N86" s="22">
        <v>36.993265993266007</v>
      </c>
      <c r="O86" s="22">
        <v>1</v>
      </c>
      <c r="P86" s="22">
        <v>0</v>
      </c>
      <c r="Q86" s="22">
        <v>0</v>
      </c>
      <c r="R86" s="22">
        <v>33.212121212121218</v>
      </c>
      <c r="S86" s="22">
        <v>1.8855218855218854</v>
      </c>
      <c r="T86" s="22">
        <v>1.8956228956228958</v>
      </c>
      <c r="U86" s="22">
        <v>1</v>
      </c>
      <c r="V86" s="22">
        <v>35.18518518518519</v>
      </c>
      <c r="W86" s="23">
        <v>320</v>
      </c>
      <c r="X86" s="20" t="s">
        <v>153</v>
      </c>
      <c r="Y86" s="26" t="s">
        <v>154</v>
      </c>
      <c r="Z86" s="20"/>
      <c r="AA86" s="24" t="s">
        <v>800</v>
      </c>
      <c r="AB86" s="20" t="s">
        <v>153</v>
      </c>
      <c r="AC86" s="26" t="s">
        <v>157</v>
      </c>
      <c r="AD86" s="26" t="s">
        <v>155</v>
      </c>
      <c r="AE86" s="32">
        <v>44118</v>
      </c>
    </row>
    <row r="87" spans="1:31" ht="15.75" x14ac:dyDescent="0.25">
      <c r="A87" s="19" t="s">
        <v>481</v>
      </c>
      <c r="B87" s="20" t="s">
        <v>482</v>
      </c>
      <c r="C87" s="20" t="s">
        <v>483</v>
      </c>
      <c r="D87" s="20" t="s">
        <v>227</v>
      </c>
      <c r="E87" s="25">
        <v>18428</v>
      </c>
      <c r="F87" s="20" t="s">
        <v>228</v>
      </c>
      <c r="G87" s="20" t="s">
        <v>201</v>
      </c>
      <c r="H87" s="20" t="s">
        <v>164</v>
      </c>
      <c r="I87" s="21">
        <v>110.37755102040801</v>
      </c>
      <c r="J87" s="22">
        <v>4.9090909090909092</v>
      </c>
      <c r="K87" s="22">
        <v>6.7138047138047137</v>
      </c>
      <c r="L87" s="22">
        <v>15.457912457912458</v>
      </c>
      <c r="M87" s="22">
        <v>9.9595959595959584</v>
      </c>
      <c r="N87" s="22">
        <v>26.781144781144778</v>
      </c>
      <c r="O87" s="22">
        <v>10.259259259259261</v>
      </c>
      <c r="P87" s="22">
        <v>0</v>
      </c>
      <c r="Q87" s="22">
        <v>0</v>
      </c>
      <c r="R87" s="22">
        <v>14.612794612794614</v>
      </c>
      <c r="S87" s="22">
        <v>5.7104377104377111</v>
      </c>
      <c r="T87" s="22">
        <v>6.666666666666667</v>
      </c>
      <c r="U87" s="22">
        <v>10.050505050505054</v>
      </c>
      <c r="V87" s="22">
        <v>20.83501683501683</v>
      </c>
      <c r="W87" s="23"/>
      <c r="X87" s="20" t="s">
        <v>153</v>
      </c>
      <c r="Y87" s="26" t="s">
        <v>229</v>
      </c>
      <c r="Z87" s="20" t="s">
        <v>155</v>
      </c>
      <c r="AA87" s="24" t="s">
        <v>288</v>
      </c>
      <c r="AB87" s="20" t="s">
        <v>153</v>
      </c>
      <c r="AC87" s="26" t="s">
        <v>229</v>
      </c>
      <c r="AD87" s="26" t="s">
        <v>155</v>
      </c>
      <c r="AE87" s="32">
        <v>44132</v>
      </c>
    </row>
    <row r="88" spans="1:31" ht="15.75" x14ac:dyDescent="0.25">
      <c r="A88" s="19" t="s">
        <v>486</v>
      </c>
      <c r="B88" s="20" t="s">
        <v>487</v>
      </c>
      <c r="C88" s="20" t="s">
        <v>488</v>
      </c>
      <c r="D88" s="20" t="s">
        <v>360</v>
      </c>
      <c r="E88" s="25">
        <v>60901</v>
      </c>
      <c r="F88" s="20" t="s">
        <v>361</v>
      </c>
      <c r="G88" s="20" t="s">
        <v>320</v>
      </c>
      <c r="H88" s="20" t="s">
        <v>164</v>
      </c>
      <c r="I88" s="21">
        <v>83.428571428571402</v>
      </c>
      <c r="J88" s="22">
        <v>8.9730639730639723</v>
      </c>
      <c r="K88" s="22">
        <v>4.878787878787878</v>
      </c>
      <c r="L88" s="22">
        <v>12.121212121212123</v>
      </c>
      <c r="M88" s="22">
        <v>10.858585858585856</v>
      </c>
      <c r="N88" s="22">
        <v>24.346801346801371</v>
      </c>
      <c r="O88" s="22">
        <v>12.484848484848477</v>
      </c>
      <c r="P88" s="22">
        <v>0</v>
      </c>
      <c r="Q88" s="22">
        <v>0</v>
      </c>
      <c r="R88" s="22">
        <v>16.1043771043771</v>
      </c>
      <c r="S88" s="22">
        <v>5.8181818181818166</v>
      </c>
      <c r="T88" s="22">
        <v>2.4242424242424243</v>
      </c>
      <c r="U88" s="22">
        <v>12.484848484848477</v>
      </c>
      <c r="V88" s="22">
        <v>26.434343434343468</v>
      </c>
      <c r="W88" s="23"/>
      <c r="X88" s="20" t="s">
        <v>153</v>
      </c>
      <c r="Y88" s="26" t="s">
        <v>284</v>
      </c>
      <c r="Z88" s="20" t="s">
        <v>282</v>
      </c>
      <c r="AA88" s="24" t="s">
        <v>489</v>
      </c>
      <c r="AB88" s="20" t="s">
        <v>153</v>
      </c>
      <c r="AC88" s="26" t="s">
        <v>284</v>
      </c>
      <c r="AD88" s="26" t="s">
        <v>282</v>
      </c>
      <c r="AE88" s="32">
        <v>44160</v>
      </c>
    </row>
    <row r="89" spans="1:31" ht="15.75" x14ac:dyDescent="0.25">
      <c r="A89" s="19" t="s">
        <v>490</v>
      </c>
      <c r="B89" s="20" t="s">
        <v>424</v>
      </c>
      <c r="C89" s="20" t="s">
        <v>378</v>
      </c>
      <c r="D89" s="20" t="s">
        <v>169</v>
      </c>
      <c r="E89" s="25">
        <v>85232</v>
      </c>
      <c r="F89" s="20" t="s">
        <v>170</v>
      </c>
      <c r="G89" s="20" t="s">
        <v>346</v>
      </c>
      <c r="H89" s="20" t="s">
        <v>164</v>
      </c>
      <c r="I89" s="21">
        <v>1.5775346462436199</v>
      </c>
      <c r="J89" s="22">
        <v>16.114478114478395</v>
      </c>
      <c r="K89" s="22">
        <v>7.9393939393940736</v>
      </c>
      <c r="L89" s="22">
        <v>6.1784511784512484</v>
      </c>
      <c r="M89" s="22">
        <v>5.8619528619528856</v>
      </c>
      <c r="N89" s="22">
        <v>16.309764309764624</v>
      </c>
      <c r="O89" s="22">
        <v>15.629629629629898</v>
      </c>
      <c r="P89" s="22">
        <v>0.88215488215488136</v>
      </c>
      <c r="Q89" s="22">
        <v>3.2727272727272831</v>
      </c>
      <c r="R89" s="22">
        <v>10.414141414141561</v>
      </c>
      <c r="S89" s="22">
        <v>3.5488215488215795</v>
      </c>
      <c r="T89" s="22">
        <v>2.7946127946128128</v>
      </c>
      <c r="U89" s="22">
        <v>19.33670033670068</v>
      </c>
      <c r="V89" s="22">
        <v>25.710437710438253</v>
      </c>
      <c r="W89" s="23"/>
      <c r="X89" s="20" t="s">
        <v>186</v>
      </c>
      <c r="Y89" s="26"/>
      <c r="Z89" s="20"/>
      <c r="AA89" s="24"/>
      <c r="AB89" s="20" t="s">
        <v>186</v>
      </c>
      <c r="AC89" s="26"/>
      <c r="AD89" s="26"/>
      <c r="AE89" s="32"/>
    </row>
    <row r="90" spans="1:31" ht="15.75" x14ac:dyDescent="0.25">
      <c r="A90" s="19" t="s">
        <v>499</v>
      </c>
      <c r="B90" s="20" t="s">
        <v>500</v>
      </c>
      <c r="C90" s="20" t="s">
        <v>221</v>
      </c>
      <c r="D90" s="20" t="s">
        <v>149</v>
      </c>
      <c r="E90" s="25">
        <v>77301</v>
      </c>
      <c r="F90" s="20" t="s">
        <v>222</v>
      </c>
      <c r="G90" s="20" t="s">
        <v>201</v>
      </c>
      <c r="H90" s="20" t="s">
        <v>152</v>
      </c>
      <c r="I90" s="21">
        <v>22.3333333333333</v>
      </c>
      <c r="J90" s="22">
        <v>25.841750841751235</v>
      </c>
      <c r="K90" s="22">
        <v>4.1346801346801341</v>
      </c>
      <c r="L90" s="22">
        <v>1.1414141414141414</v>
      </c>
      <c r="M90" s="22">
        <v>4.1043771043771038</v>
      </c>
      <c r="N90" s="22">
        <v>9.5892255892255953</v>
      </c>
      <c r="O90" s="22">
        <v>23.35016835016868</v>
      </c>
      <c r="P90" s="22">
        <v>2.0202020202020204E-2</v>
      </c>
      <c r="Q90" s="22">
        <v>2.2626262626262612</v>
      </c>
      <c r="R90" s="22">
        <v>5.3872053872053876</v>
      </c>
      <c r="S90" s="22">
        <v>1.0774410774410774</v>
      </c>
      <c r="T90" s="22">
        <v>3.1447811447811449</v>
      </c>
      <c r="U90" s="22">
        <v>25.612794612795007</v>
      </c>
      <c r="V90" s="22">
        <v>28.282828282828621</v>
      </c>
      <c r="W90" s="23"/>
      <c r="X90" s="20" t="s">
        <v>153</v>
      </c>
      <c r="Y90" s="26" t="s">
        <v>281</v>
      </c>
      <c r="Z90" s="20" t="s">
        <v>282</v>
      </c>
      <c r="AA90" s="24" t="s">
        <v>501</v>
      </c>
      <c r="AB90" s="20" t="s">
        <v>186</v>
      </c>
      <c r="AC90" s="26"/>
      <c r="AD90" s="26"/>
      <c r="AE90" s="32"/>
    </row>
    <row r="91" spans="1:31" ht="15.75" x14ac:dyDescent="0.25">
      <c r="A91" s="19" t="s">
        <v>472</v>
      </c>
      <c r="B91" s="20" t="s">
        <v>473</v>
      </c>
      <c r="C91" s="20" t="s">
        <v>474</v>
      </c>
      <c r="D91" s="20" t="s">
        <v>169</v>
      </c>
      <c r="E91" s="25">
        <v>85349</v>
      </c>
      <c r="F91" s="20" t="s">
        <v>207</v>
      </c>
      <c r="G91" s="20" t="s">
        <v>201</v>
      </c>
      <c r="H91" s="20" t="s">
        <v>152</v>
      </c>
      <c r="I91" s="21">
        <v>14.039735099337699</v>
      </c>
      <c r="J91" s="22">
        <v>20.006734006734156</v>
      </c>
      <c r="K91" s="22">
        <v>5.4713804713804706</v>
      </c>
      <c r="L91" s="22">
        <v>4.4175084175084152</v>
      </c>
      <c r="M91" s="22">
        <v>4.9999999999999982</v>
      </c>
      <c r="N91" s="22">
        <v>11.528619528619538</v>
      </c>
      <c r="O91" s="22">
        <v>19.026936026936141</v>
      </c>
      <c r="P91" s="22">
        <v>0.65319865319865322</v>
      </c>
      <c r="Q91" s="22">
        <v>3.6868686868686749</v>
      </c>
      <c r="R91" s="22">
        <v>6.0033670033670026</v>
      </c>
      <c r="S91" s="22">
        <v>2.4646464646464654</v>
      </c>
      <c r="T91" s="22">
        <v>3.4983164983164974</v>
      </c>
      <c r="U91" s="22">
        <v>22.929292929293148</v>
      </c>
      <c r="V91" s="22">
        <v>20.22895622895636</v>
      </c>
      <c r="W91" s="23">
        <v>100</v>
      </c>
      <c r="X91" s="20" t="s">
        <v>153</v>
      </c>
      <c r="Y91" s="26" t="s">
        <v>281</v>
      </c>
      <c r="Z91" s="20" t="s">
        <v>282</v>
      </c>
      <c r="AA91" s="24" t="s">
        <v>805</v>
      </c>
      <c r="AB91" s="20" t="s">
        <v>153</v>
      </c>
      <c r="AC91" s="26" t="s">
        <v>281</v>
      </c>
      <c r="AD91" s="26"/>
      <c r="AE91" s="32">
        <v>44160</v>
      </c>
    </row>
    <row r="92" spans="1:31" ht="15.75" x14ac:dyDescent="0.25">
      <c r="A92" s="19" t="s">
        <v>540</v>
      </c>
      <c r="B92" s="20" t="s">
        <v>541</v>
      </c>
      <c r="C92" s="20" t="s">
        <v>233</v>
      </c>
      <c r="D92" s="20" t="s">
        <v>206</v>
      </c>
      <c r="E92" s="25">
        <v>92301</v>
      </c>
      <c r="F92" s="20" t="s">
        <v>234</v>
      </c>
      <c r="G92" s="20" t="s">
        <v>151</v>
      </c>
      <c r="H92" s="20" t="s">
        <v>152</v>
      </c>
      <c r="I92" s="21">
        <v>25.9905660377358</v>
      </c>
      <c r="J92" s="22">
        <v>4.3097643097643079</v>
      </c>
      <c r="K92" s="22">
        <v>3.0437710437710441</v>
      </c>
      <c r="L92" s="22">
        <v>10.626262626262625</v>
      </c>
      <c r="M92" s="22">
        <v>16.367003367003374</v>
      </c>
      <c r="N92" s="22">
        <v>27.225589225589236</v>
      </c>
      <c r="O92" s="22">
        <v>3.373737373737375</v>
      </c>
      <c r="P92" s="22">
        <v>0.22895622895622897</v>
      </c>
      <c r="Q92" s="22">
        <v>3.5185185185185173</v>
      </c>
      <c r="R92" s="22">
        <v>21.319865319865343</v>
      </c>
      <c r="S92" s="22">
        <v>4.2962962962962958</v>
      </c>
      <c r="T92" s="22">
        <v>1.6094276094276097</v>
      </c>
      <c r="U92" s="22">
        <v>7.1212121212121247</v>
      </c>
      <c r="V92" s="22">
        <v>25.420875420875408</v>
      </c>
      <c r="W92" s="23">
        <v>120</v>
      </c>
      <c r="X92" s="20" t="s">
        <v>153</v>
      </c>
      <c r="Y92" s="26" t="s">
        <v>154</v>
      </c>
      <c r="Z92" s="20"/>
      <c r="AA92" s="24" t="s">
        <v>542</v>
      </c>
      <c r="AB92" s="20" t="s">
        <v>153</v>
      </c>
      <c r="AC92" s="26" t="s">
        <v>154</v>
      </c>
      <c r="AD92" s="26"/>
      <c r="AE92" s="32">
        <v>44133</v>
      </c>
    </row>
    <row r="93" spans="1:31" ht="15.75" x14ac:dyDescent="0.25">
      <c r="A93" s="19" t="s">
        <v>813</v>
      </c>
      <c r="B93" s="20" t="s">
        <v>557</v>
      </c>
      <c r="C93" s="20" t="s">
        <v>558</v>
      </c>
      <c r="D93" s="20" t="s">
        <v>169</v>
      </c>
      <c r="E93" s="25">
        <v>85044</v>
      </c>
      <c r="F93" s="20" t="s">
        <v>170</v>
      </c>
      <c r="G93" s="20" t="s">
        <v>814</v>
      </c>
      <c r="H93" s="20" t="s">
        <v>152</v>
      </c>
      <c r="I93" s="21">
        <v>2.2044994375703002</v>
      </c>
      <c r="J93" s="22">
        <v>24.582491582492136</v>
      </c>
      <c r="K93" s="22">
        <v>8.6902356902358502</v>
      </c>
      <c r="L93" s="22">
        <v>8.4175084175084181E-2</v>
      </c>
      <c r="M93" s="22">
        <v>0</v>
      </c>
      <c r="N93" s="22">
        <v>6.3973063973063959E-2</v>
      </c>
      <c r="O93" s="22">
        <v>16.191919191919553</v>
      </c>
      <c r="P93" s="22">
        <v>3.0303030303030304E-2</v>
      </c>
      <c r="Q93" s="22">
        <v>17.07070707070746</v>
      </c>
      <c r="R93" s="22">
        <v>6.7340067340067337E-3</v>
      </c>
      <c r="S93" s="22">
        <v>6.7340067340067337E-3</v>
      </c>
      <c r="T93" s="22">
        <v>8.0808080808080801E-2</v>
      </c>
      <c r="U93" s="22">
        <v>33.262626262627052</v>
      </c>
      <c r="V93" s="22">
        <v>0.28282828282828298</v>
      </c>
      <c r="W93" s="23"/>
      <c r="X93" s="20" t="s">
        <v>153</v>
      </c>
      <c r="Y93" s="26" t="s">
        <v>213</v>
      </c>
      <c r="Z93" s="20"/>
      <c r="AA93" s="24" t="s">
        <v>805</v>
      </c>
      <c r="AB93" s="20" t="s">
        <v>186</v>
      </c>
      <c r="AC93" s="26"/>
      <c r="AD93" s="26"/>
      <c r="AE93" s="32"/>
    </row>
    <row r="94" spans="1:31" ht="15.75" x14ac:dyDescent="0.25">
      <c r="A94" s="19" t="s">
        <v>492</v>
      </c>
      <c r="B94" s="20" t="s">
        <v>493</v>
      </c>
      <c r="C94" s="20" t="s">
        <v>494</v>
      </c>
      <c r="D94" s="20" t="s">
        <v>149</v>
      </c>
      <c r="E94" s="25">
        <v>79521</v>
      </c>
      <c r="F94" s="20" t="s">
        <v>200</v>
      </c>
      <c r="G94" s="20" t="s">
        <v>320</v>
      </c>
      <c r="H94" s="20" t="s">
        <v>152</v>
      </c>
      <c r="I94" s="21">
        <v>31.7030303030303</v>
      </c>
      <c r="J94" s="22">
        <v>12.946127946127969</v>
      </c>
      <c r="K94" s="22">
        <v>6.9158249158249161</v>
      </c>
      <c r="L94" s="22">
        <v>6.616161616161615</v>
      </c>
      <c r="M94" s="22">
        <v>5.481481481481481</v>
      </c>
      <c r="N94" s="22">
        <v>12.262626262626261</v>
      </c>
      <c r="O94" s="22">
        <v>4.7205387205387197</v>
      </c>
      <c r="P94" s="22">
        <v>4.4612794612794602</v>
      </c>
      <c r="Q94" s="22">
        <v>10.515151515151533</v>
      </c>
      <c r="R94" s="22">
        <v>7.9562289562289559</v>
      </c>
      <c r="S94" s="22">
        <v>3.8249158249158257</v>
      </c>
      <c r="T94" s="22">
        <v>4.8922558922558927</v>
      </c>
      <c r="U94" s="22">
        <v>15.286195286195307</v>
      </c>
      <c r="V94" s="22">
        <v>20.636363636363654</v>
      </c>
      <c r="W94" s="23"/>
      <c r="X94" s="20" t="s">
        <v>153</v>
      </c>
      <c r="Y94" s="26" t="s">
        <v>281</v>
      </c>
      <c r="Z94" s="20" t="s">
        <v>282</v>
      </c>
      <c r="AA94" s="24" t="s">
        <v>315</v>
      </c>
      <c r="AB94" s="20" t="s">
        <v>153</v>
      </c>
      <c r="AC94" s="26" t="s">
        <v>284</v>
      </c>
      <c r="AD94" s="26" t="s">
        <v>282</v>
      </c>
      <c r="AE94" s="32">
        <v>43685</v>
      </c>
    </row>
    <row r="95" spans="1:31" ht="15.75" x14ac:dyDescent="0.25">
      <c r="A95" s="19" t="s">
        <v>505</v>
      </c>
      <c r="B95" s="20" t="s">
        <v>506</v>
      </c>
      <c r="C95" s="20" t="s">
        <v>507</v>
      </c>
      <c r="D95" s="20" t="s">
        <v>393</v>
      </c>
      <c r="E95" s="25">
        <v>44883</v>
      </c>
      <c r="F95" s="20" t="s">
        <v>369</v>
      </c>
      <c r="G95" s="20" t="s">
        <v>201</v>
      </c>
      <c r="H95" s="20" t="s">
        <v>152</v>
      </c>
      <c r="I95" s="21">
        <v>80.754716981132106</v>
      </c>
      <c r="J95" s="22">
        <v>5.8552188552188547</v>
      </c>
      <c r="K95" s="22">
        <v>4.1683501683501678</v>
      </c>
      <c r="L95" s="22">
        <v>7.6666666666666661</v>
      </c>
      <c r="M95" s="22">
        <v>7.5117845117845166</v>
      </c>
      <c r="N95" s="22">
        <v>17.622895622895623</v>
      </c>
      <c r="O95" s="22">
        <v>6.9393939393939412</v>
      </c>
      <c r="P95" s="22">
        <v>0.63973063973063971</v>
      </c>
      <c r="Q95" s="22">
        <v>0</v>
      </c>
      <c r="R95" s="22">
        <v>8.5925925925925899</v>
      </c>
      <c r="S95" s="22">
        <v>5.0673400673400675</v>
      </c>
      <c r="T95" s="22">
        <v>4.6026936026936021</v>
      </c>
      <c r="U95" s="22">
        <v>6.9393939393939412</v>
      </c>
      <c r="V95" s="22">
        <v>18.750841750841762</v>
      </c>
      <c r="W95" s="23"/>
      <c r="X95" s="20" t="s">
        <v>153</v>
      </c>
      <c r="Y95" s="26" t="s">
        <v>284</v>
      </c>
      <c r="Z95" s="20" t="s">
        <v>282</v>
      </c>
      <c r="AA95" s="24" t="s">
        <v>244</v>
      </c>
      <c r="AB95" s="20" t="s">
        <v>153</v>
      </c>
      <c r="AC95" s="26" t="s">
        <v>284</v>
      </c>
      <c r="AD95" s="26" t="s">
        <v>508</v>
      </c>
      <c r="AE95" s="32">
        <v>43741</v>
      </c>
    </row>
    <row r="96" spans="1:31" ht="15.75" x14ac:dyDescent="0.25">
      <c r="A96" s="19" t="s">
        <v>502</v>
      </c>
      <c r="B96" s="20" t="s">
        <v>503</v>
      </c>
      <c r="C96" s="20" t="s">
        <v>504</v>
      </c>
      <c r="D96" s="20" t="s">
        <v>368</v>
      </c>
      <c r="E96" s="25">
        <v>48060</v>
      </c>
      <c r="F96" s="20" t="s">
        <v>369</v>
      </c>
      <c r="G96" s="20" t="s">
        <v>201</v>
      </c>
      <c r="H96" s="20" t="s">
        <v>164</v>
      </c>
      <c r="I96" s="21">
        <v>49.578231292517003</v>
      </c>
      <c r="J96" s="22">
        <v>2.9090909090909096</v>
      </c>
      <c r="K96" s="22">
        <v>8.5488215488215467</v>
      </c>
      <c r="L96" s="22">
        <v>8.8754208754208737</v>
      </c>
      <c r="M96" s="22">
        <v>4.0639730639730622</v>
      </c>
      <c r="N96" s="22">
        <v>17.313131313131322</v>
      </c>
      <c r="O96" s="22">
        <v>7.0841750841750848</v>
      </c>
      <c r="P96" s="22">
        <v>0</v>
      </c>
      <c r="Q96" s="22">
        <v>0</v>
      </c>
      <c r="R96" s="22">
        <v>12.30639730639731</v>
      </c>
      <c r="S96" s="22">
        <v>3.4848484848484853</v>
      </c>
      <c r="T96" s="22">
        <v>1.7912457912457918</v>
      </c>
      <c r="U96" s="22">
        <v>6.814814814814814</v>
      </c>
      <c r="V96" s="22">
        <v>19.356902356902378</v>
      </c>
      <c r="W96" s="23"/>
      <c r="X96" s="20" t="s">
        <v>153</v>
      </c>
      <c r="Y96" s="26" t="s">
        <v>229</v>
      </c>
      <c r="Z96" s="20" t="s">
        <v>155</v>
      </c>
      <c r="AA96" s="24" t="s">
        <v>336</v>
      </c>
      <c r="AB96" s="20" t="s">
        <v>153</v>
      </c>
      <c r="AC96" s="26" t="s">
        <v>229</v>
      </c>
      <c r="AD96" s="26" t="s">
        <v>155</v>
      </c>
      <c r="AE96" s="32">
        <v>43769</v>
      </c>
    </row>
    <row r="97" spans="1:31" ht="15.75" x14ac:dyDescent="0.25">
      <c r="A97" s="19" t="s">
        <v>509</v>
      </c>
      <c r="B97" s="20" t="s">
        <v>510</v>
      </c>
      <c r="C97" s="20" t="s">
        <v>511</v>
      </c>
      <c r="D97" s="20" t="s">
        <v>491</v>
      </c>
      <c r="E97" s="25">
        <v>50313</v>
      </c>
      <c r="F97" s="20" t="s">
        <v>442</v>
      </c>
      <c r="G97" s="20" t="s">
        <v>320</v>
      </c>
      <c r="H97" s="20" t="s">
        <v>152</v>
      </c>
      <c r="I97" s="21">
        <v>55.860655737704903</v>
      </c>
      <c r="J97" s="22">
        <v>5.9865319865319879</v>
      </c>
      <c r="K97" s="22">
        <v>6.0033670033670026</v>
      </c>
      <c r="L97" s="22">
        <v>5.9562289562289585</v>
      </c>
      <c r="M97" s="22">
        <v>4.0841750841750848</v>
      </c>
      <c r="N97" s="22">
        <v>18.037037037037045</v>
      </c>
      <c r="O97" s="22">
        <v>3.0538720538720536</v>
      </c>
      <c r="P97" s="22">
        <v>0.73063973063973064</v>
      </c>
      <c r="Q97" s="22">
        <v>0.20875420875420875</v>
      </c>
      <c r="R97" s="22">
        <v>7.6228956228956228</v>
      </c>
      <c r="S97" s="22">
        <v>4.8451178451178452</v>
      </c>
      <c r="T97" s="22">
        <v>6.4781144781144784</v>
      </c>
      <c r="U97" s="22">
        <v>3.084175084175083</v>
      </c>
      <c r="V97" s="22">
        <v>13.821548821548829</v>
      </c>
      <c r="W97" s="23"/>
      <c r="X97" s="20" t="s">
        <v>153</v>
      </c>
      <c r="Y97" s="26" t="s">
        <v>284</v>
      </c>
      <c r="Z97" s="20" t="s">
        <v>282</v>
      </c>
      <c r="AA97" s="24" t="s">
        <v>512</v>
      </c>
      <c r="AB97" s="20" t="s">
        <v>153</v>
      </c>
      <c r="AC97" s="26" t="s">
        <v>284</v>
      </c>
      <c r="AD97" s="26" t="s">
        <v>282</v>
      </c>
      <c r="AE97" s="32">
        <v>43314</v>
      </c>
    </row>
    <row r="98" spans="1:31" ht="15.75" x14ac:dyDescent="0.25">
      <c r="A98" s="19" t="s">
        <v>527</v>
      </c>
      <c r="B98" s="20" t="s">
        <v>528</v>
      </c>
      <c r="C98" s="20" t="s">
        <v>529</v>
      </c>
      <c r="D98" s="20" t="s">
        <v>530</v>
      </c>
      <c r="E98" s="25">
        <v>21863</v>
      </c>
      <c r="F98" s="20" t="s">
        <v>531</v>
      </c>
      <c r="G98" s="20" t="s">
        <v>201</v>
      </c>
      <c r="H98" s="20" t="s">
        <v>152</v>
      </c>
      <c r="I98" s="21">
        <v>123.333333333333</v>
      </c>
      <c r="J98" s="22">
        <v>0.3164983164983165</v>
      </c>
      <c r="K98" s="22">
        <v>0.70033670033670037</v>
      </c>
      <c r="L98" s="22">
        <v>4.0033670033670035</v>
      </c>
      <c r="M98" s="22">
        <v>15.91919191919192</v>
      </c>
      <c r="N98" s="22">
        <v>15.875420875420874</v>
      </c>
      <c r="O98" s="22">
        <v>3.9562289562289563</v>
      </c>
      <c r="P98" s="22">
        <v>0.79124579124579131</v>
      </c>
      <c r="Q98" s="22">
        <v>0.3164983164983165</v>
      </c>
      <c r="R98" s="22">
        <v>12.643097643097642</v>
      </c>
      <c r="S98" s="22">
        <v>3.3771043771043767</v>
      </c>
      <c r="T98" s="22">
        <v>0.64646464646464652</v>
      </c>
      <c r="U98" s="22">
        <v>4.2727272727272725</v>
      </c>
      <c r="V98" s="22">
        <v>13.360269360269356</v>
      </c>
      <c r="W98" s="23"/>
      <c r="X98" s="20" t="s">
        <v>153</v>
      </c>
      <c r="Y98" s="26" t="s">
        <v>281</v>
      </c>
      <c r="Z98" s="20" t="s">
        <v>282</v>
      </c>
      <c r="AA98" s="24" t="s">
        <v>208</v>
      </c>
      <c r="AB98" s="20" t="s">
        <v>153</v>
      </c>
      <c r="AC98" s="26" t="s">
        <v>284</v>
      </c>
      <c r="AD98" s="26" t="s">
        <v>282</v>
      </c>
      <c r="AE98" s="32">
        <v>43692</v>
      </c>
    </row>
    <row r="99" spans="1:31" ht="15.75" x14ac:dyDescent="0.25">
      <c r="A99" s="19" t="s">
        <v>523</v>
      </c>
      <c r="B99" s="20" t="s">
        <v>524</v>
      </c>
      <c r="C99" s="20" t="s">
        <v>525</v>
      </c>
      <c r="D99" s="20" t="s">
        <v>526</v>
      </c>
      <c r="E99" s="25">
        <v>68801</v>
      </c>
      <c r="F99" s="20" t="s">
        <v>442</v>
      </c>
      <c r="G99" s="20" t="s">
        <v>201</v>
      </c>
      <c r="H99" s="20" t="s">
        <v>152</v>
      </c>
      <c r="I99" s="21">
        <v>68.396396396396398</v>
      </c>
      <c r="J99" s="22">
        <v>1.8013468013468017</v>
      </c>
      <c r="K99" s="22">
        <v>3.1043771043771038</v>
      </c>
      <c r="L99" s="22">
        <v>6.7979797979797985</v>
      </c>
      <c r="M99" s="22">
        <v>8.3804713804713806</v>
      </c>
      <c r="N99" s="22">
        <v>16.636363636363637</v>
      </c>
      <c r="O99" s="22">
        <v>1.1885521885521888</v>
      </c>
      <c r="P99" s="22">
        <v>1.7340067340067344</v>
      </c>
      <c r="Q99" s="22">
        <v>0.5252525252525253</v>
      </c>
      <c r="R99" s="22">
        <v>6.5252525252525242</v>
      </c>
      <c r="S99" s="22">
        <v>8.7037037037037006</v>
      </c>
      <c r="T99" s="22">
        <v>3.2020202020202029</v>
      </c>
      <c r="U99" s="22">
        <v>1.6531986531986536</v>
      </c>
      <c r="V99" s="22">
        <v>14.074074074074082</v>
      </c>
      <c r="W99" s="23"/>
      <c r="X99" s="20" t="s">
        <v>153</v>
      </c>
      <c r="Y99" s="26" t="s">
        <v>284</v>
      </c>
      <c r="Z99" s="20" t="s">
        <v>282</v>
      </c>
      <c r="AA99" s="24" t="s">
        <v>311</v>
      </c>
      <c r="AB99" s="20" t="s">
        <v>153</v>
      </c>
      <c r="AC99" s="26" t="s">
        <v>284</v>
      </c>
      <c r="AD99" s="26" t="s">
        <v>282</v>
      </c>
      <c r="AE99" s="32">
        <v>43657</v>
      </c>
    </row>
    <row r="100" spans="1:31" ht="15.75" x14ac:dyDescent="0.25">
      <c r="A100" s="19" t="s">
        <v>516</v>
      </c>
      <c r="B100" s="20" t="s">
        <v>517</v>
      </c>
      <c r="C100" s="20" t="s">
        <v>518</v>
      </c>
      <c r="D100" s="20" t="s">
        <v>393</v>
      </c>
      <c r="E100" s="25">
        <v>44024</v>
      </c>
      <c r="F100" s="20" t="s">
        <v>369</v>
      </c>
      <c r="G100" s="20" t="s">
        <v>320</v>
      </c>
      <c r="H100" s="20" t="s">
        <v>152</v>
      </c>
      <c r="I100" s="21">
        <v>97.586956521739097</v>
      </c>
      <c r="J100" s="22">
        <v>3.5791245791245792</v>
      </c>
      <c r="K100" s="22">
        <v>3.8047138047138036</v>
      </c>
      <c r="L100" s="22">
        <v>7.0538720538720554</v>
      </c>
      <c r="M100" s="22">
        <v>5.3703703703703685</v>
      </c>
      <c r="N100" s="22">
        <v>14.154882154882154</v>
      </c>
      <c r="O100" s="22">
        <v>4.2255892255892258</v>
      </c>
      <c r="P100" s="22">
        <v>0.98989898989898983</v>
      </c>
      <c r="Q100" s="22">
        <v>0.43771043771043772</v>
      </c>
      <c r="R100" s="22">
        <v>7.3703703703703702</v>
      </c>
      <c r="S100" s="22">
        <v>4.1885521885521886</v>
      </c>
      <c r="T100" s="22">
        <v>3.8350168350168339</v>
      </c>
      <c r="U100" s="22">
        <v>4.4141414141414144</v>
      </c>
      <c r="V100" s="22">
        <v>12.057239057239061</v>
      </c>
      <c r="W100" s="23"/>
      <c r="X100" s="20" t="s">
        <v>153</v>
      </c>
      <c r="Y100" s="26" t="s">
        <v>284</v>
      </c>
      <c r="Z100" s="20" t="s">
        <v>282</v>
      </c>
      <c r="AA100" s="24" t="s">
        <v>218</v>
      </c>
      <c r="AB100" s="20" t="s">
        <v>153</v>
      </c>
      <c r="AC100" s="26" t="s">
        <v>284</v>
      </c>
      <c r="AD100" s="26" t="s">
        <v>282</v>
      </c>
      <c r="AE100" s="32">
        <v>43748</v>
      </c>
    </row>
    <row r="101" spans="1:31" ht="15.75" x14ac:dyDescent="0.25">
      <c r="A101" s="19" t="s">
        <v>815</v>
      </c>
      <c r="B101" s="20" t="s">
        <v>582</v>
      </c>
      <c r="C101" s="20" t="s">
        <v>247</v>
      </c>
      <c r="D101" s="20" t="s">
        <v>149</v>
      </c>
      <c r="E101" s="25">
        <v>79925</v>
      </c>
      <c r="F101" s="20" t="s">
        <v>248</v>
      </c>
      <c r="G101" s="20" t="s">
        <v>814</v>
      </c>
      <c r="H101" s="20" t="s">
        <v>152</v>
      </c>
      <c r="I101" s="21">
        <v>2.5303030303030298</v>
      </c>
      <c r="J101" s="22">
        <v>19.663299663300023</v>
      </c>
      <c r="K101" s="22">
        <v>3.7037037037037035E-2</v>
      </c>
      <c r="L101" s="22">
        <v>1.6835016835016835E-2</v>
      </c>
      <c r="M101" s="22">
        <v>0</v>
      </c>
      <c r="N101" s="22">
        <v>2.02020202020202E-2</v>
      </c>
      <c r="O101" s="22">
        <v>9.1986531986533109</v>
      </c>
      <c r="P101" s="22">
        <v>1.0101010101010102E-2</v>
      </c>
      <c r="Q101" s="22">
        <v>10.48821548821561</v>
      </c>
      <c r="R101" s="22">
        <v>6.7340067340067337E-3</v>
      </c>
      <c r="S101" s="22">
        <v>0</v>
      </c>
      <c r="T101" s="22">
        <v>2.3569023569023569E-2</v>
      </c>
      <c r="U101" s="22">
        <v>19.686868686869047</v>
      </c>
      <c r="V101" s="22">
        <v>0.32323232323232332</v>
      </c>
      <c r="W101" s="23"/>
      <c r="X101" s="20" t="s">
        <v>153</v>
      </c>
      <c r="Y101" s="26" t="s">
        <v>213</v>
      </c>
      <c r="Z101" s="20"/>
      <c r="AA101" s="24" t="s">
        <v>816</v>
      </c>
      <c r="AB101" s="20" t="s">
        <v>186</v>
      </c>
      <c r="AC101" s="26"/>
      <c r="AD101" s="26"/>
      <c r="AE101" s="32"/>
    </row>
    <row r="102" spans="1:31" ht="15.75" x14ac:dyDescent="0.25">
      <c r="A102" s="19" t="s">
        <v>519</v>
      </c>
      <c r="B102" s="20" t="s">
        <v>520</v>
      </c>
      <c r="C102" s="20" t="s">
        <v>521</v>
      </c>
      <c r="D102" s="20" t="s">
        <v>522</v>
      </c>
      <c r="E102" s="25">
        <v>96910</v>
      </c>
      <c r="F102" s="20" t="s">
        <v>398</v>
      </c>
      <c r="G102" s="20" t="s">
        <v>320</v>
      </c>
      <c r="H102" s="20" t="s">
        <v>152</v>
      </c>
      <c r="I102" s="21">
        <v>252.84615384615401</v>
      </c>
      <c r="J102" s="22">
        <v>0</v>
      </c>
      <c r="K102" s="22">
        <v>2.2760942760942759</v>
      </c>
      <c r="L102" s="22">
        <v>10.191919191919192</v>
      </c>
      <c r="M102" s="22">
        <v>6.4579124579124585</v>
      </c>
      <c r="N102" s="22">
        <v>18.875420875420875</v>
      </c>
      <c r="O102" s="22">
        <v>5.0505050505050504E-2</v>
      </c>
      <c r="P102" s="22">
        <v>0</v>
      </c>
      <c r="Q102" s="22">
        <v>0</v>
      </c>
      <c r="R102" s="22">
        <v>15.306397306397308</v>
      </c>
      <c r="S102" s="22">
        <v>1.8484848484848486</v>
      </c>
      <c r="T102" s="22">
        <v>1.7205387205387206</v>
      </c>
      <c r="U102" s="22">
        <v>5.0505050505050504E-2</v>
      </c>
      <c r="V102" s="22">
        <v>18.552188552188554</v>
      </c>
      <c r="W102" s="23"/>
      <c r="X102" s="20" t="s">
        <v>186</v>
      </c>
      <c r="Y102" s="26"/>
      <c r="Z102" s="20"/>
      <c r="AA102" s="24"/>
      <c r="AB102" s="20" t="s">
        <v>186</v>
      </c>
      <c r="AC102" s="26"/>
      <c r="AD102" s="26"/>
      <c r="AE102" s="32"/>
    </row>
    <row r="103" spans="1:31" ht="15.75" x14ac:dyDescent="0.25">
      <c r="A103" s="19" t="s">
        <v>817</v>
      </c>
      <c r="B103" s="20" t="s">
        <v>595</v>
      </c>
      <c r="C103" s="20" t="s">
        <v>247</v>
      </c>
      <c r="D103" s="20" t="s">
        <v>149</v>
      </c>
      <c r="E103" s="25">
        <v>79925</v>
      </c>
      <c r="F103" s="20" t="s">
        <v>248</v>
      </c>
      <c r="G103" s="20" t="s">
        <v>814</v>
      </c>
      <c r="H103" s="20" t="s">
        <v>152</v>
      </c>
      <c r="I103" s="21">
        <v>2.5094836670179101</v>
      </c>
      <c r="J103" s="22">
        <v>17.084175084175389</v>
      </c>
      <c r="K103" s="22">
        <v>2.3569023569023569E-2</v>
      </c>
      <c r="L103" s="22">
        <v>0</v>
      </c>
      <c r="M103" s="22">
        <v>0</v>
      </c>
      <c r="N103" s="22">
        <v>6.0606060606060601E-2</v>
      </c>
      <c r="O103" s="22">
        <v>8.2053872053872983</v>
      </c>
      <c r="P103" s="22">
        <v>6.7340067340067337E-3</v>
      </c>
      <c r="Q103" s="22">
        <v>8.8350168350169582</v>
      </c>
      <c r="R103" s="22">
        <v>0</v>
      </c>
      <c r="S103" s="22">
        <v>0</v>
      </c>
      <c r="T103" s="22">
        <v>6.7340067340067339E-2</v>
      </c>
      <c r="U103" s="22">
        <v>17.040404040404344</v>
      </c>
      <c r="V103" s="22">
        <v>0.20538720538720551</v>
      </c>
      <c r="W103" s="23"/>
      <c r="X103" s="20" t="s">
        <v>153</v>
      </c>
      <c r="Y103" s="26" t="s">
        <v>213</v>
      </c>
      <c r="Z103" s="20"/>
      <c r="AA103" s="24" t="s">
        <v>818</v>
      </c>
      <c r="AB103" s="20" t="s">
        <v>186</v>
      </c>
      <c r="AC103" s="26"/>
      <c r="AD103" s="26"/>
      <c r="AE103" s="32"/>
    </row>
    <row r="104" spans="1:31" ht="15.75" x14ac:dyDescent="0.25">
      <c r="A104" s="19" t="s">
        <v>819</v>
      </c>
      <c r="B104" s="20" t="s">
        <v>820</v>
      </c>
      <c r="C104" s="20" t="s">
        <v>148</v>
      </c>
      <c r="D104" s="20" t="s">
        <v>149</v>
      </c>
      <c r="E104" s="25">
        <v>78061</v>
      </c>
      <c r="F104" s="20" t="s">
        <v>150</v>
      </c>
      <c r="G104" s="20" t="s">
        <v>814</v>
      </c>
      <c r="H104" s="20" t="s">
        <v>152</v>
      </c>
      <c r="I104" s="21">
        <v>4.46371882086168</v>
      </c>
      <c r="J104" s="22">
        <v>15.797979797979895</v>
      </c>
      <c r="K104" s="22">
        <v>3.3670033670033669E-3</v>
      </c>
      <c r="L104" s="22">
        <v>0</v>
      </c>
      <c r="M104" s="22">
        <v>0</v>
      </c>
      <c r="N104" s="22">
        <v>2.0202020202020204E-2</v>
      </c>
      <c r="O104" s="22">
        <v>6.9225589225589532</v>
      </c>
      <c r="P104" s="22">
        <v>0</v>
      </c>
      <c r="Q104" s="22">
        <v>8.8585858585859292</v>
      </c>
      <c r="R104" s="22">
        <v>0</v>
      </c>
      <c r="S104" s="22">
        <v>0</v>
      </c>
      <c r="T104" s="22">
        <v>2.0202020202020204E-2</v>
      </c>
      <c r="U104" s="22">
        <v>15.78114478114488</v>
      </c>
      <c r="V104" s="22">
        <v>0.45454545454545464</v>
      </c>
      <c r="W104" s="23"/>
      <c r="X104" s="20" t="s">
        <v>186</v>
      </c>
      <c r="Y104" s="26"/>
      <c r="Z104" s="20"/>
      <c r="AA104" s="24"/>
      <c r="AB104" s="20" t="s">
        <v>186</v>
      </c>
      <c r="AC104" s="26"/>
      <c r="AD104" s="26"/>
      <c r="AE104" s="32"/>
    </row>
    <row r="105" spans="1:31" ht="15.75" x14ac:dyDescent="0.25">
      <c r="A105" s="19" t="s">
        <v>821</v>
      </c>
      <c r="B105" s="20" t="s">
        <v>822</v>
      </c>
      <c r="C105" s="20" t="s">
        <v>823</v>
      </c>
      <c r="D105" s="20" t="s">
        <v>169</v>
      </c>
      <c r="E105" s="25">
        <v>85253</v>
      </c>
      <c r="F105" s="20" t="s">
        <v>170</v>
      </c>
      <c r="G105" s="20" t="s">
        <v>814</v>
      </c>
      <c r="H105" s="20" t="s">
        <v>152</v>
      </c>
      <c r="I105" s="21">
        <v>1.9174917491749199</v>
      </c>
      <c r="J105" s="22">
        <v>12.861952861953164</v>
      </c>
      <c r="K105" s="22">
        <v>2.8585858585858763</v>
      </c>
      <c r="L105" s="22">
        <v>6.7340067340067337E-3</v>
      </c>
      <c r="M105" s="22">
        <v>0</v>
      </c>
      <c r="N105" s="22">
        <v>4.0404040404040401E-2</v>
      </c>
      <c r="O105" s="22">
        <v>7.3164983164984587</v>
      </c>
      <c r="P105" s="22">
        <v>0</v>
      </c>
      <c r="Q105" s="22">
        <v>8.3703703703705443</v>
      </c>
      <c r="R105" s="22">
        <v>6.7340067340067337E-3</v>
      </c>
      <c r="S105" s="22">
        <v>0</v>
      </c>
      <c r="T105" s="22">
        <v>3.3670033670033669E-2</v>
      </c>
      <c r="U105" s="22">
        <v>15.686868686869071</v>
      </c>
      <c r="V105" s="22">
        <v>7.0707070707070691E-2</v>
      </c>
      <c r="W105" s="23"/>
      <c r="X105" s="20" t="s">
        <v>186</v>
      </c>
      <c r="Y105" s="26"/>
      <c r="Z105" s="20"/>
      <c r="AA105" s="24"/>
      <c r="AB105" s="20" t="s">
        <v>186</v>
      </c>
      <c r="AC105" s="26"/>
      <c r="AD105" s="26"/>
      <c r="AE105" s="32"/>
    </row>
    <row r="106" spans="1:31" ht="15.75" x14ac:dyDescent="0.25">
      <c r="A106" s="19" t="s">
        <v>532</v>
      </c>
      <c r="B106" s="20" t="s">
        <v>533</v>
      </c>
      <c r="C106" s="20" t="s">
        <v>534</v>
      </c>
      <c r="D106" s="20" t="s">
        <v>206</v>
      </c>
      <c r="E106" s="25">
        <v>95901</v>
      </c>
      <c r="F106" s="20" t="s">
        <v>398</v>
      </c>
      <c r="G106" s="20" t="s">
        <v>201</v>
      </c>
      <c r="H106" s="20" t="s">
        <v>152</v>
      </c>
      <c r="I106" s="21">
        <v>349.1</v>
      </c>
      <c r="J106" s="22">
        <v>0.30639730639730639</v>
      </c>
      <c r="K106" s="22">
        <v>1.7171717171717173</v>
      </c>
      <c r="L106" s="22">
        <v>2.127946127946128</v>
      </c>
      <c r="M106" s="22">
        <v>11.36026936026936</v>
      </c>
      <c r="N106" s="22">
        <v>15.205387205387206</v>
      </c>
      <c r="O106" s="22">
        <v>0.30639730639730639</v>
      </c>
      <c r="P106" s="22">
        <v>0</v>
      </c>
      <c r="Q106" s="22">
        <v>0</v>
      </c>
      <c r="R106" s="22">
        <v>12.498316498316498</v>
      </c>
      <c r="S106" s="22">
        <v>1.3973063973063975</v>
      </c>
      <c r="T106" s="22">
        <v>1.3097643097643099</v>
      </c>
      <c r="U106" s="22">
        <v>0.30639730639730639</v>
      </c>
      <c r="V106" s="22">
        <v>12.888888888888889</v>
      </c>
      <c r="W106" s="23">
        <v>150</v>
      </c>
      <c r="X106" s="20" t="s">
        <v>153</v>
      </c>
      <c r="Y106" s="26" t="s">
        <v>281</v>
      </c>
      <c r="Z106" s="20" t="s">
        <v>282</v>
      </c>
      <c r="AA106" s="24" t="s">
        <v>422</v>
      </c>
      <c r="AB106" s="20" t="s">
        <v>153</v>
      </c>
      <c r="AC106" s="26" t="s">
        <v>284</v>
      </c>
      <c r="AD106" s="26" t="s">
        <v>282</v>
      </c>
      <c r="AE106" s="32">
        <v>43784</v>
      </c>
    </row>
    <row r="107" spans="1:31" ht="15.75" x14ac:dyDescent="0.25">
      <c r="A107" s="19" t="s">
        <v>824</v>
      </c>
      <c r="B107" s="20" t="s">
        <v>825</v>
      </c>
      <c r="C107" s="20" t="s">
        <v>826</v>
      </c>
      <c r="D107" s="20" t="s">
        <v>302</v>
      </c>
      <c r="E107" s="25">
        <v>87021</v>
      </c>
      <c r="F107" s="20" t="s">
        <v>248</v>
      </c>
      <c r="G107" s="20" t="s">
        <v>201</v>
      </c>
      <c r="H107" s="20" t="s">
        <v>164</v>
      </c>
      <c r="I107" s="21">
        <v>51.706422018348597</v>
      </c>
      <c r="J107" s="22">
        <v>8.2323232323232425</v>
      </c>
      <c r="K107" s="22">
        <v>6.9629629629629672</v>
      </c>
      <c r="L107" s="22">
        <v>0.12121212121212122</v>
      </c>
      <c r="M107" s="22">
        <v>0</v>
      </c>
      <c r="N107" s="22">
        <v>1.074074074074074</v>
      </c>
      <c r="O107" s="22">
        <v>14.242424242424272</v>
      </c>
      <c r="P107" s="22">
        <v>0</v>
      </c>
      <c r="Q107" s="22">
        <v>0</v>
      </c>
      <c r="R107" s="22">
        <v>0.44107744107744107</v>
      </c>
      <c r="S107" s="22">
        <v>0.31986531986531985</v>
      </c>
      <c r="T107" s="22">
        <v>0.31313131313131315</v>
      </c>
      <c r="U107" s="22">
        <v>14.242424242424272</v>
      </c>
      <c r="V107" s="22">
        <v>10.855218855218865</v>
      </c>
      <c r="W107" s="23"/>
      <c r="X107" s="20" t="s">
        <v>153</v>
      </c>
      <c r="Y107" s="26" t="s">
        <v>154</v>
      </c>
      <c r="Z107" s="20" t="s">
        <v>155</v>
      </c>
      <c r="AA107" s="24" t="s">
        <v>799</v>
      </c>
      <c r="AB107" s="20" t="s">
        <v>153</v>
      </c>
      <c r="AC107" s="26" t="s">
        <v>154</v>
      </c>
      <c r="AD107" s="26" t="s">
        <v>155</v>
      </c>
      <c r="AE107" s="32">
        <v>44168</v>
      </c>
    </row>
    <row r="108" spans="1:31" ht="15.75" x14ac:dyDescent="0.25">
      <c r="A108" s="19" t="s">
        <v>535</v>
      </c>
      <c r="B108" s="20" t="s">
        <v>536</v>
      </c>
      <c r="C108" s="20" t="s">
        <v>537</v>
      </c>
      <c r="D108" s="20" t="s">
        <v>538</v>
      </c>
      <c r="E108" s="25">
        <v>96819</v>
      </c>
      <c r="F108" s="20" t="s">
        <v>398</v>
      </c>
      <c r="G108" s="20" t="s">
        <v>539</v>
      </c>
      <c r="H108" s="20" t="s">
        <v>152</v>
      </c>
      <c r="I108" s="21">
        <v>176.558823529412</v>
      </c>
      <c r="J108" s="22">
        <v>0.92255892255892258</v>
      </c>
      <c r="K108" s="22">
        <v>4.6262626262626272</v>
      </c>
      <c r="L108" s="22">
        <v>6.8754208754208745</v>
      </c>
      <c r="M108" s="22">
        <v>2.7845117845117846</v>
      </c>
      <c r="N108" s="22">
        <v>12.882154882154882</v>
      </c>
      <c r="O108" s="22">
        <v>0.64983164983164987</v>
      </c>
      <c r="P108" s="22">
        <v>1.1414141414141414</v>
      </c>
      <c r="Q108" s="22">
        <v>0.53535353535353536</v>
      </c>
      <c r="R108" s="22">
        <v>7.4074074074074074</v>
      </c>
      <c r="S108" s="22">
        <v>5.1144781144781142</v>
      </c>
      <c r="T108" s="22">
        <v>1.5016835016835015</v>
      </c>
      <c r="U108" s="22">
        <v>1.1851851851851851</v>
      </c>
      <c r="V108" s="22">
        <v>13.067340067340069</v>
      </c>
      <c r="W108" s="23"/>
      <c r="X108" s="20" t="s">
        <v>186</v>
      </c>
      <c r="Y108" s="26"/>
      <c r="Z108" s="20"/>
      <c r="AA108" s="24"/>
      <c r="AB108" s="20" t="s">
        <v>186</v>
      </c>
      <c r="AC108" s="26"/>
      <c r="AD108" s="26"/>
      <c r="AE108" s="32"/>
    </row>
    <row r="109" spans="1:31" ht="15.75" x14ac:dyDescent="0.25">
      <c r="A109" s="19" t="s">
        <v>543</v>
      </c>
      <c r="B109" s="20" t="s">
        <v>544</v>
      </c>
      <c r="C109" s="20" t="s">
        <v>545</v>
      </c>
      <c r="D109" s="20" t="s">
        <v>526</v>
      </c>
      <c r="E109" s="25">
        <v>68102</v>
      </c>
      <c r="F109" s="20" t="s">
        <v>442</v>
      </c>
      <c r="G109" s="20" t="s">
        <v>201</v>
      </c>
      <c r="H109" s="20" t="s">
        <v>152</v>
      </c>
      <c r="I109" s="21">
        <v>17.835051546391799</v>
      </c>
      <c r="J109" s="22">
        <v>0.36363636363636359</v>
      </c>
      <c r="K109" s="22">
        <v>1.8720538720538722</v>
      </c>
      <c r="L109" s="22">
        <v>4.9494949494949481</v>
      </c>
      <c r="M109" s="22">
        <v>7.2794612794612803</v>
      </c>
      <c r="N109" s="22">
        <v>11.569023569023582</v>
      </c>
      <c r="O109" s="22">
        <v>0.48484848484848492</v>
      </c>
      <c r="P109" s="22">
        <v>2.2828282828282829</v>
      </c>
      <c r="Q109" s="22">
        <v>0.12794612794612795</v>
      </c>
      <c r="R109" s="22">
        <v>9.7878787878787925</v>
      </c>
      <c r="S109" s="22">
        <v>2.6296296296296293</v>
      </c>
      <c r="T109" s="22">
        <v>1.4478114478114481</v>
      </c>
      <c r="U109" s="22">
        <v>0.59932659932659926</v>
      </c>
      <c r="V109" s="22">
        <v>13.114478114478121</v>
      </c>
      <c r="W109" s="23"/>
      <c r="X109" s="20" t="s">
        <v>153</v>
      </c>
      <c r="Y109" s="26" t="s">
        <v>229</v>
      </c>
      <c r="Z109" s="20" t="s">
        <v>155</v>
      </c>
      <c r="AA109" s="24" t="s">
        <v>546</v>
      </c>
      <c r="AB109" s="20" t="s">
        <v>153</v>
      </c>
      <c r="AC109" s="26" t="s">
        <v>229</v>
      </c>
      <c r="AD109" s="26" t="s">
        <v>155</v>
      </c>
      <c r="AE109" s="32">
        <v>43398</v>
      </c>
    </row>
    <row r="110" spans="1:31" ht="15.75" x14ac:dyDescent="0.25">
      <c r="A110" s="19" t="s">
        <v>551</v>
      </c>
      <c r="B110" s="20" t="s">
        <v>552</v>
      </c>
      <c r="C110" s="20" t="s">
        <v>553</v>
      </c>
      <c r="D110" s="20" t="s">
        <v>161</v>
      </c>
      <c r="E110" s="25">
        <v>30250</v>
      </c>
      <c r="F110" s="20" t="s">
        <v>162</v>
      </c>
      <c r="G110" s="20" t="s">
        <v>327</v>
      </c>
      <c r="H110" s="20" t="s">
        <v>152</v>
      </c>
      <c r="I110" s="21">
        <v>9.5754475703324804</v>
      </c>
      <c r="J110" s="22">
        <v>2.1818181818181821</v>
      </c>
      <c r="K110" s="22">
        <v>1.9730639730639743</v>
      </c>
      <c r="L110" s="22">
        <v>4.6801346801346817</v>
      </c>
      <c r="M110" s="22">
        <v>3.9663299663299645</v>
      </c>
      <c r="N110" s="22">
        <v>9.8956228956229175</v>
      </c>
      <c r="O110" s="22">
        <v>2.9023569023569036</v>
      </c>
      <c r="P110" s="22">
        <v>3.3670033670033669E-3</v>
      </c>
      <c r="Q110" s="22">
        <v>0</v>
      </c>
      <c r="R110" s="22">
        <v>5.9259259259259274</v>
      </c>
      <c r="S110" s="22">
        <v>2.3737373737373741</v>
      </c>
      <c r="T110" s="22">
        <v>1.6700336700336704</v>
      </c>
      <c r="U110" s="22">
        <v>2.8316498316498331</v>
      </c>
      <c r="V110" s="22">
        <v>11.185185185185224</v>
      </c>
      <c r="W110" s="23"/>
      <c r="X110" s="20" t="s">
        <v>153</v>
      </c>
      <c r="Y110" s="26" t="s">
        <v>281</v>
      </c>
      <c r="Z110" s="20" t="s">
        <v>282</v>
      </c>
      <c r="AA110" s="24" t="s">
        <v>254</v>
      </c>
      <c r="AB110" s="20" t="s">
        <v>153</v>
      </c>
      <c r="AC110" s="26" t="s">
        <v>284</v>
      </c>
      <c r="AD110" s="26" t="s">
        <v>282</v>
      </c>
      <c r="AE110" s="32">
        <v>43804</v>
      </c>
    </row>
    <row r="111" spans="1:31" ht="15.75" x14ac:dyDescent="0.25">
      <c r="A111" s="19" t="s">
        <v>547</v>
      </c>
      <c r="B111" s="20" t="s">
        <v>548</v>
      </c>
      <c r="C111" s="20" t="s">
        <v>549</v>
      </c>
      <c r="D111" s="20" t="s">
        <v>526</v>
      </c>
      <c r="E111" s="25">
        <v>68949</v>
      </c>
      <c r="F111" s="20" t="s">
        <v>442</v>
      </c>
      <c r="G111" s="20" t="s">
        <v>320</v>
      </c>
      <c r="H111" s="20" t="s">
        <v>152</v>
      </c>
      <c r="I111" s="21">
        <v>60.241379310344797</v>
      </c>
      <c r="J111" s="22">
        <v>1.265993265993266</v>
      </c>
      <c r="K111" s="22">
        <v>2.202020202020202</v>
      </c>
      <c r="L111" s="22">
        <v>3.8451178451178447</v>
      </c>
      <c r="M111" s="22">
        <v>4.6666666666666661</v>
      </c>
      <c r="N111" s="22">
        <v>10.666666666666666</v>
      </c>
      <c r="O111" s="22">
        <v>1.0303030303030303</v>
      </c>
      <c r="P111" s="22">
        <v>0.28282828282828282</v>
      </c>
      <c r="Q111" s="22">
        <v>0</v>
      </c>
      <c r="R111" s="22">
        <v>3.32996632996633</v>
      </c>
      <c r="S111" s="22">
        <v>5.9932659932659931</v>
      </c>
      <c r="T111" s="22">
        <v>1.6262626262626261</v>
      </c>
      <c r="U111" s="22">
        <v>1.0303030303030303</v>
      </c>
      <c r="V111" s="22">
        <v>7.7744107744107724</v>
      </c>
      <c r="W111" s="23"/>
      <c r="X111" s="20" t="s">
        <v>153</v>
      </c>
      <c r="Y111" s="26" t="s">
        <v>284</v>
      </c>
      <c r="Z111" s="20"/>
      <c r="AA111" s="24" t="s">
        <v>827</v>
      </c>
      <c r="AB111" s="20" t="s">
        <v>153</v>
      </c>
      <c r="AC111" s="26" t="s">
        <v>284</v>
      </c>
      <c r="AD111" s="26" t="s">
        <v>282</v>
      </c>
      <c r="AE111" s="32">
        <v>43664</v>
      </c>
    </row>
    <row r="112" spans="1:31" ht="15.75" x14ac:dyDescent="0.25">
      <c r="A112" s="19" t="s">
        <v>562</v>
      </c>
      <c r="B112" s="20" t="s">
        <v>563</v>
      </c>
      <c r="C112" s="20" t="s">
        <v>564</v>
      </c>
      <c r="D112" s="20" t="s">
        <v>368</v>
      </c>
      <c r="E112" s="25">
        <v>48161</v>
      </c>
      <c r="F112" s="20" t="s">
        <v>369</v>
      </c>
      <c r="G112" s="20" t="s">
        <v>201</v>
      </c>
      <c r="H112" s="20" t="s">
        <v>164</v>
      </c>
      <c r="I112" s="21">
        <v>38.643356643356597</v>
      </c>
      <c r="J112" s="22">
        <v>1.0572390572390575</v>
      </c>
      <c r="K112" s="22">
        <v>6.0808080808080813</v>
      </c>
      <c r="L112" s="22">
        <v>2.7272727272727275</v>
      </c>
      <c r="M112" s="22">
        <v>1.0067340067340069</v>
      </c>
      <c r="N112" s="22">
        <v>8.0942760942760934</v>
      </c>
      <c r="O112" s="22">
        <v>2.7777777777777768</v>
      </c>
      <c r="P112" s="22">
        <v>0</v>
      </c>
      <c r="Q112" s="22">
        <v>0</v>
      </c>
      <c r="R112" s="22">
        <v>3.8552188552188538</v>
      </c>
      <c r="S112" s="22">
        <v>3.5319865319865325</v>
      </c>
      <c r="T112" s="22">
        <v>0.69360269360269355</v>
      </c>
      <c r="U112" s="22">
        <v>2.7912457912457898</v>
      </c>
      <c r="V112" s="22">
        <v>9.9090909090909065</v>
      </c>
      <c r="W112" s="23"/>
      <c r="X112" s="20" t="s">
        <v>153</v>
      </c>
      <c r="Y112" s="26" t="s">
        <v>281</v>
      </c>
      <c r="Z112" s="20" t="s">
        <v>282</v>
      </c>
      <c r="AA112" s="24" t="s">
        <v>422</v>
      </c>
      <c r="AB112" s="20" t="s">
        <v>153</v>
      </c>
      <c r="AC112" s="26" t="s">
        <v>284</v>
      </c>
      <c r="AD112" s="26" t="s">
        <v>282</v>
      </c>
      <c r="AE112" s="32">
        <v>43692</v>
      </c>
    </row>
    <row r="113" spans="1:31" ht="15.75" x14ac:dyDescent="0.25">
      <c r="A113" s="19" t="s">
        <v>565</v>
      </c>
      <c r="B113" s="20" t="s">
        <v>566</v>
      </c>
      <c r="C113" s="20" t="s">
        <v>567</v>
      </c>
      <c r="D113" s="20" t="s">
        <v>491</v>
      </c>
      <c r="E113" s="25">
        <v>51501</v>
      </c>
      <c r="F113" s="20" t="s">
        <v>442</v>
      </c>
      <c r="G113" s="20" t="s">
        <v>320</v>
      </c>
      <c r="H113" s="20" t="s">
        <v>152</v>
      </c>
      <c r="I113" s="21">
        <v>28.552238805970099</v>
      </c>
      <c r="J113" s="22">
        <v>0.18855218855218855</v>
      </c>
      <c r="K113" s="22">
        <v>1.0202020202020201</v>
      </c>
      <c r="L113" s="22">
        <v>3.9562289562289559</v>
      </c>
      <c r="M113" s="22">
        <v>3.9191919191919182</v>
      </c>
      <c r="N113" s="22">
        <v>7.9124579124579126</v>
      </c>
      <c r="O113" s="22">
        <v>1.1717171717171717</v>
      </c>
      <c r="P113" s="22">
        <v>0</v>
      </c>
      <c r="Q113" s="22">
        <v>0</v>
      </c>
      <c r="R113" s="22">
        <v>4.3164983164983157</v>
      </c>
      <c r="S113" s="22">
        <v>2.4175084175084174</v>
      </c>
      <c r="T113" s="22">
        <v>1.1784511784511784</v>
      </c>
      <c r="U113" s="22">
        <v>1.1717171717171717</v>
      </c>
      <c r="V113" s="22">
        <v>6.5151515151515156</v>
      </c>
      <c r="W113" s="23"/>
      <c r="X113" s="20" t="s">
        <v>153</v>
      </c>
      <c r="Y113" s="26" t="s">
        <v>284</v>
      </c>
      <c r="Z113" s="20" t="s">
        <v>282</v>
      </c>
      <c r="AA113" s="24" t="s">
        <v>568</v>
      </c>
      <c r="AB113" s="20" t="s">
        <v>153</v>
      </c>
      <c r="AC113" s="26" t="s">
        <v>284</v>
      </c>
      <c r="AD113" s="26" t="s">
        <v>282</v>
      </c>
      <c r="AE113" s="32">
        <v>42838</v>
      </c>
    </row>
    <row r="114" spans="1:31" ht="15.75" x14ac:dyDescent="0.25">
      <c r="A114" s="19" t="s">
        <v>554</v>
      </c>
      <c r="B114" s="20" t="s">
        <v>555</v>
      </c>
      <c r="C114" s="20" t="s">
        <v>556</v>
      </c>
      <c r="D114" s="20" t="s">
        <v>353</v>
      </c>
      <c r="E114" s="25">
        <v>89512</v>
      </c>
      <c r="F114" s="20" t="s">
        <v>354</v>
      </c>
      <c r="G114" s="20" t="s">
        <v>320</v>
      </c>
      <c r="H114" s="20" t="s">
        <v>152</v>
      </c>
      <c r="I114" s="21">
        <v>14.9005524861878</v>
      </c>
      <c r="J114" s="22">
        <v>0.39730639730639739</v>
      </c>
      <c r="K114" s="22">
        <v>0.67340067340067333</v>
      </c>
      <c r="L114" s="22">
        <v>2.457912457912458</v>
      </c>
      <c r="M114" s="22">
        <v>4.4343434343434351</v>
      </c>
      <c r="N114" s="22">
        <v>7.2053872053872032</v>
      </c>
      <c r="O114" s="22">
        <v>0.56228956228956239</v>
      </c>
      <c r="P114" s="22">
        <v>8.0808080808080801E-2</v>
      </c>
      <c r="Q114" s="22">
        <v>0.11447811447811448</v>
      </c>
      <c r="R114" s="22">
        <v>5.6936026936026911</v>
      </c>
      <c r="S114" s="22">
        <v>0.74074074074074059</v>
      </c>
      <c r="T114" s="22">
        <v>0.80808080808080784</v>
      </c>
      <c r="U114" s="22">
        <v>0.7205387205387207</v>
      </c>
      <c r="V114" s="22">
        <v>6.7474747474747474</v>
      </c>
      <c r="W114" s="23"/>
      <c r="X114" s="20" t="s">
        <v>153</v>
      </c>
      <c r="Y114" s="26" t="s">
        <v>284</v>
      </c>
      <c r="Z114" s="20" t="s">
        <v>282</v>
      </c>
      <c r="AA114" s="24" t="s">
        <v>468</v>
      </c>
      <c r="AB114" s="20" t="s">
        <v>153</v>
      </c>
      <c r="AC114" s="26" t="s">
        <v>284</v>
      </c>
      <c r="AD114" s="26" t="s">
        <v>282</v>
      </c>
      <c r="AE114" s="32">
        <v>43342</v>
      </c>
    </row>
    <row r="115" spans="1:31" ht="15.75" x14ac:dyDescent="0.25">
      <c r="A115" s="19" t="s">
        <v>559</v>
      </c>
      <c r="B115" s="20" t="s">
        <v>560</v>
      </c>
      <c r="C115" s="20" t="s">
        <v>561</v>
      </c>
      <c r="D115" s="20" t="s">
        <v>368</v>
      </c>
      <c r="E115" s="25">
        <v>49783</v>
      </c>
      <c r="F115" s="20" t="s">
        <v>369</v>
      </c>
      <c r="G115" s="20" t="s">
        <v>201</v>
      </c>
      <c r="H115" s="20" t="s">
        <v>152</v>
      </c>
      <c r="I115" s="21">
        <v>214.6</v>
      </c>
      <c r="J115" s="22">
        <v>0.92929292929292928</v>
      </c>
      <c r="K115" s="22">
        <v>0.39393939393939392</v>
      </c>
      <c r="L115" s="22">
        <v>4.2255892255892249</v>
      </c>
      <c r="M115" s="22">
        <v>0.97979797979797989</v>
      </c>
      <c r="N115" s="22">
        <v>5.3703703703703702</v>
      </c>
      <c r="O115" s="22">
        <v>0.47138047138047134</v>
      </c>
      <c r="P115" s="22">
        <v>0.68686868686868685</v>
      </c>
      <c r="Q115" s="22">
        <v>0</v>
      </c>
      <c r="R115" s="22">
        <v>4.3164983164983166</v>
      </c>
      <c r="S115" s="22">
        <v>1.6127946127946129</v>
      </c>
      <c r="T115" s="22">
        <v>0.12794612794612795</v>
      </c>
      <c r="U115" s="22">
        <v>0.47138047138047134</v>
      </c>
      <c r="V115" s="22">
        <v>6.3232323232323226</v>
      </c>
      <c r="W115" s="23"/>
      <c r="X115" s="20" t="s">
        <v>153</v>
      </c>
      <c r="Y115" s="26" t="s">
        <v>281</v>
      </c>
      <c r="Z115" s="20" t="s">
        <v>282</v>
      </c>
      <c r="AA115" s="24" t="s">
        <v>542</v>
      </c>
      <c r="AB115" s="20" t="s">
        <v>153</v>
      </c>
      <c r="AC115" s="26" t="s">
        <v>284</v>
      </c>
      <c r="AD115" s="26" t="s">
        <v>282</v>
      </c>
      <c r="AE115" s="32">
        <v>43552</v>
      </c>
    </row>
    <row r="116" spans="1:31" ht="15.75" x14ac:dyDescent="0.25">
      <c r="A116" s="19" t="s">
        <v>571</v>
      </c>
      <c r="B116" s="20" t="s">
        <v>572</v>
      </c>
      <c r="C116" s="20" t="s">
        <v>573</v>
      </c>
      <c r="D116" s="20" t="s">
        <v>270</v>
      </c>
      <c r="E116" s="25">
        <v>12180</v>
      </c>
      <c r="F116" s="20" t="s">
        <v>271</v>
      </c>
      <c r="G116" s="20" t="s">
        <v>320</v>
      </c>
      <c r="H116" s="20" t="s">
        <v>152</v>
      </c>
      <c r="I116" s="21">
        <v>22</v>
      </c>
      <c r="J116" s="22">
        <v>1.9023569023569022</v>
      </c>
      <c r="K116" s="22">
        <v>1.4276094276094276</v>
      </c>
      <c r="L116" s="22">
        <v>0.4713804713804714</v>
      </c>
      <c r="M116" s="22">
        <v>1.8013468013468015</v>
      </c>
      <c r="N116" s="22">
        <v>0.42760942760942766</v>
      </c>
      <c r="O116" s="22">
        <v>0.38047138047138063</v>
      </c>
      <c r="P116" s="22">
        <v>4.057239057239058</v>
      </c>
      <c r="Q116" s="22">
        <v>0.73737373737373735</v>
      </c>
      <c r="R116" s="22">
        <v>3.0505050505050506</v>
      </c>
      <c r="S116" s="22">
        <v>0.26262626262626265</v>
      </c>
      <c r="T116" s="22">
        <v>1.1717171717171717</v>
      </c>
      <c r="U116" s="22">
        <v>1.1178451178451179</v>
      </c>
      <c r="V116" s="22">
        <v>5.2828282828282846</v>
      </c>
      <c r="W116" s="23"/>
      <c r="X116" s="20" t="s">
        <v>186</v>
      </c>
      <c r="Y116" s="26"/>
      <c r="Z116" s="20"/>
      <c r="AA116" s="24"/>
      <c r="AB116" s="20" t="s">
        <v>186</v>
      </c>
      <c r="AC116" s="26"/>
      <c r="AD116" s="26"/>
      <c r="AE116" s="32"/>
    </row>
    <row r="117" spans="1:31" ht="15.75" x14ac:dyDescent="0.25">
      <c r="A117" s="19" t="s">
        <v>828</v>
      </c>
      <c r="B117" s="20" t="s">
        <v>829</v>
      </c>
      <c r="C117" s="20" t="s">
        <v>830</v>
      </c>
      <c r="D117" s="20" t="s">
        <v>169</v>
      </c>
      <c r="E117" s="25">
        <v>85365</v>
      </c>
      <c r="F117" s="20" t="s">
        <v>170</v>
      </c>
      <c r="G117" s="20" t="s">
        <v>814</v>
      </c>
      <c r="H117" s="20" t="s">
        <v>152</v>
      </c>
      <c r="I117" s="21">
        <v>2.2410256410256402</v>
      </c>
      <c r="J117" s="22">
        <v>1.0740740740740731</v>
      </c>
      <c r="K117" s="22">
        <v>4.1144781144781497</v>
      </c>
      <c r="L117" s="22">
        <v>6.7340067340067337E-3</v>
      </c>
      <c r="M117" s="22">
        <v>0</v>
      </c>
      <c r="N117" s="22">
        <v>1.01010101010101E-2</v>
      </c>
      <c r="O117" s="22">
        <v>2.5555555555555629</v>
      </c>
      <c r="P117" s="22">
        <v>0</v>
      </c>
      <c r="Q117" s="22">
        <v>2.6296296296296404</v>
      </c>
      <c r="R117" s="22">
        <v>0</v>
      </c>
      <c r="S117" s="22">
        <v>0</v>
      </c>
      <c r="T117" s="22">
        <v>1.01010101010101E-2</v>
      </c>
      <c r="U117" s="22">
        <v>5.1851851851852464</v>
      </c>
      <c r="V117" s="22">
        <v>6.7340067340067337E-3</v>
      </c>
      <c r="W117" s="23"/>
      <c r="X117" s="20" t="s">
        <v>186</v>
      </c>
      <c r="Y117" s="26"/>
      <c r="Z117" s="20"/>
      <c r="AA117" s="24"/>
      <c r="AB117" s="20" t="s">
        <v>186</v>
      </c>
      <c r="AC117" s="26"/>
      <c r="AD117" s="26"/>
      <c r="AE117" s="32"/>
    </row>
    <row r="118" spans="1:31" ht="15.75" x14ac:dyDescent="0.25">
      <c r="A118" s="19" t="s">
        <v>569</v>
      </c>
      <c r="B118" s="20" t="s">
        <v>570</v>
      </c>
      <c r="C118" s="20" t="s">
        <v>205</v>
      </c>
      <c r="D118" s="20" t="s">
        <v>206</v>
      </c>
      <c r="E118" s="25">
        <v>92154</v>
      </c>
      <c r="F118" s="20" t="s">
        <v>207</v>
      </c>
      <c r="G118" s="20" t="s">
        <v>59</v>
      </c>
      <c r="H118" s="20" t="s">
        <v>152</v>
      </c>
      <c r="I118" s="21">
        <v>1.64994026284349</v>
      </c>
      <c r="J118" s="22">
        <v>4.5084175084175317</v>
      </c>
      <c r="K118" s="22">
        <v>0.26936026936026952</v>
      </c>
      <c r="L118" s="22">
        <v>1.6835016835016835E-2</v>
      </c>
      <c r="M118" s="22">
        <v>1.6835016835016835E-2</v>
      </c>
      <c r="N118" s="22">
        <v>0.20202020202020204</v>
      </c>
      <c r="O118" s="22">
        <v>3.1313131313131426</v>
      </c>
      <c r="P118" s="22">
        <v>3.3670033670033669E-3</v>
      </c>
      <c r="Q118" s="22">
        <v>1.4747474747474787</v>
      </c>
      <c r="R118" s="22">
        <v>4.3771043771043766E-2</v>
      </c>
      <c r="S118" s="22">
        <v>5.0505050505050504E-2</v>
      </c>
      <c r="T118" s="22">
        <v>8.4175084175084167E-2</v>
      </c>
      <c r="U118" s="22">
        <v>4.6329966329966625</v>
      </c>
      <c r="V118" s="22">
        <v>3.2962962962963052</v>
      </c>
      <c r="W118" s="23"/>
      <c r="X118" s="20" t="s">
        <v>186</v>
      </c>
      <c r="Y118" s="26"/>
      <c r="Z118" s="20"/>
      <c r="AA118" s="24"/>
      <c r="AB118" s="20" t="s">
        <v>186</v>
      </c>
      <c r="AC118" s="26"/>
      <c r="AD118" s="26"/>
      <c r="AE118" s="32"/>
    </row>
    <row r="119" spans="1:31" ht="15.75" x14ac:dyDescent="0.25">
      <c r="A119" s="19" t="s">
        <v>574</v>
      </c>
      <c r="B119" s="20" t="s">
        <v>575</v>
      </c>
      <c r="C119" s="20" t="s">
        <v>576</v>
      </c>
      <c r="D119" s="20" t="s">
        <v>149</v>
      </c>
      <c r="E119" s="25">
        <v>76040</v>
      </c>
      <c r="F119" s="20" t="s">
        <v>200</v>
      </c>
      <c r="G119" s="20" t="s">
        <v>201</v>
      </c>
      <c r="H119" s="20" t="s">
        <v>152</v>
      </c>
      <c r="I119" s="21">
        <v>1.24361313868613</v>
      </c>
      <c r="J119" s="22">
        <v>3.3501683501683983</v>
      </c>
      <c r="K119" s="22">
        <v>0.63299663299663234</v>
      </c>
      <c r="L119" s="22">
        <v>0.25925925925925941</v>
      </c>
      <c r="M119" s="22">
        <v>0.34343434343434354</v>
      </c>
      <c r="N119" s="22">
        <v>2.3468013468013673</v>
      </c>
      <c r="O119" s="22">
        <v>1.6902356902357005</v>
      </c>
      <c r="P119" s="22">
        <v>9.7643097643097615E-2</v>
      </c>
      <c r="Q119" s="22">
        <v>0.45117845117845073</v>
      </c>
      <c r="R119" s="22">
        <v>1.0033670033670012</v>
      </c>
      <c r="S119" s="22">
        <v>0.56902356902356865</v>
      </c>
      <c r="T119" s="22">
        <v>0.90572390572390371</v>
      </c>
      <c r="U119" s="22">
        <v>2.1077441077441263</v>
      </c>
      <c r="V119" s="22">
        <v>2.2760942760942959</v>
      </c>
      <c r="W119" s="23"/>
      <c r="X119" s="20" t="s">
        <v>550</v>
      </c>
      <c r="Y119" s="26" t="s">
        <v>284</v>
      </c>
      <c r="Z119" s="20" t="s">
        <v>282</v>
      </c>
      <c r="AA119" s="24" t="s">
        <v>577</v>
      </c>
      <c r="AB119" s="20" t="s">
        <v>550</v>
      </c>
      <c r="AC119" s="26" t="s">
        <v>284</v>
      </c>
      <c r="AD119" s="26" t="s">
        <v>282</v>
      </c>
      <c r="AE119" s="32">
        <v>42613</v>
      </c>
    </row>
    <row r="120" spans="1:31" ht="15.75" x14ac:dyDescent="0.25">
      <c r="A120" s="19" t="s">
        <v>638</v>
      </c>
      <c r="B120" s="20" t="s">
        <v>639</v>
      </c>
      <c r="C120" s="20" t="s">
        <v>640</v>
      </c>
      <c r="D120" s="20" t="s">
        <v>530</v>
      </c>
      <c r="E120" s="25">
        <v>21613</v>
      </c>
      <c r="F120" s="20" t="s">
        <v>531</v>
      </c>
      <c r="G120" s="20" t="s">
        <v>201</v>
      </c>
      <c r="H120" s="20" t="s">
        <v>152</v>
      </c>
      <c r="I120" s="21">
        <v>21.6666666666667</v>
      </c>
      <c r="J120" s="22">
        <v>0</v>
      </c>
      <c r="K120" s="22">
        <v>0.26936026936026936</v>
      </c>
      <c r="L120" s="22">
        <v>1.1851851851851853</v>
      </c>
      <c r="M120" s="22">
        <v>3.0370370370370368</v>
      </c>
      <c r="N120" s="22">
        <v>4.1616161616161618</v>
      </c>
      <c r="O120" s="22">
        <v>0.32996632996632996</v>
      </c>
      <c r="P120" s="22">
        <v>0</v>
      </c>
      <c r="Q120" s="22">
        <v>0</v>
      </c>
      <c r="R120" s="22">
        <v>3.5050505050505052</v>
      </c>
      <c r="S120" s="22">
        <v>0.59259259259259256</v>
      </c>
      <c r="T120" s="22">
        <v>6.3973063973063973E-2</v>
      </c>
      <c r="U120" s="22">
        <v>0.32996632996632996</v>
      </c>
      <c r="V120" s="22">
        <v>3.9057239057239062</v>
      </c>
      <c r="W120" s="23"/>
      <c r="X120" s="20" t="s">
        <v>153</v>
      </c>
      <c r="Y120" s="26" t="s">
        <v>281</v>
      </c>
      <c r="Z120" s="20" t="s">
        <v>282</v>
      </c>
      <c r="AA120" s="24" t="s">
        <v>542</v>
      </c>
      <c r="AB120" s="20" t="s">
        <v>153</v>
      </c>
      <c r="AC120" s="26" t="s">
        <v>284</v>
      </c>
      <c r="AD120" s="26" t="s">
        <v>282</v>
      </c>
      <c r="AE120" s="32">
        <v>43908</v>
      </c>
    </row>
    <row r="121" spans="1:31" ht="15.75" x14ac:dyDescent="0.25">
      <c r="A121" s="19" t="s">
        <v>578</v>
      </c>
      <c r="B121" s="20" t="s">
        <v>579</v>
      </c>
      <c r="C121" s="20" t="s">
        <v>580</v>
      </c>
      <c r="D121" s="20" t="s">
        <v>270</v>
      </c>
      <c r="E121" s="25">
        <v>12901</v>
      </c>
      <c r="F121" s="20" t="s">
        <v>271</v>
      </c>
      <c r="G121" s="20" t="s">
        <v>320</v>
      </c>
      <c r="H121" s="20" t="s">
        <v>152</v>
      </c>
      <c r="I121" s="21">
        <v>17.6279069767442</v>
      </c>
      <c r="J121" s="22">
        <v>2.646464646464648</v>
      </c>
      <c r="K121" s="22">
        <v>1.1279461279461278</v>
      </c>
      <c r="L121" s="22">
        <v>0.12794612794612795</v>
      </c>
      <c r="M121" s="22">
        <v>0.37037037037037035</v>
      </c>
      <c r="N121" s="22">
        <v>0.69696969696969679</v>
      </c>
      <c r="O121" s="22">
        <v>2.5218855218855225</v>
      </c>
      <c r="P121" s="22">
        <v>0.59259259259259256</v>
      </c>
      <c r="Q121" s="22">
        <v>0.46127946127946129</v>
      </c>
      <c r="R121" s="22">
        <v>0.23232323232323232</v>
      </c>
      <c r="S121" s="22">
        <v>0</v>
      </c>
      <c r="T121" s="22">
        <v>1.0572390572390571</v>
      </c>
      <c r="U121" s="22">
        <v>2.9831649831649822</v>
      </c>
      <c r="V121" s="22">
        <v>1.4377104377104377</v>
      </c>
      <c r="W121" s="23"/>
      <c r="X121" s="20" t="s">
        <v>153</v>
      </c>
      <c r="Y121" s="26" t="s">
        <v>284</v>
      </c>
      <c r="Z121" s="20" t="s">
        <v>282</v>
      </c>
      <c r="AA121" s="24" t="s">
        <v>581</v>
      </c>
      <c r="AB121" s="20" t="s">
        <v>153</v>
      </c>
      <c r="AC121" s="26" t="s">
        <v>284</v>
      </c>
      <c r="AD121" s="26" t="s">
        <v>282</v>
      </c>
      <c r="AE121" s="32">
        <v>43139</v>
      </c>
    </row>
    <row r="122" spans="1:31" ht="15.75" x14ac:dyDescent="0.25">
      <c r="A122" s="19" t="s">
        <v>831</v>
      </c>
      <c r="B122" s="20" t="s">
        <v>832</v>
      </c>
      <c r="C122" s="20" t="s">
        <v>833</v>
      </c>
      <c r="D122" s="20" t="s">
        <v>602</v>
      </c>
      <c r="E122" s="25">
        <v>965</v>
      </c>
      <c r="F122" s="20" t="s">
        <v>240</v>
      </c>
      <c r="G122" s="20" t="s">
        <v>346</v>
      </c>
      <c r="H122" s="20" t="s">
        <v>152</v>
      </c>
      <c r="I122" s="21">
        <v>3.0798004987531198</v>
      </c>
      <c r="J122" s="22">
        <v>4.0067340067340043</v>
      </c>
      <c r="K122" s="22">
        <v>4.7138047138047139E-2</v>
      </c>
      <c r="L122" s="22">
        <v>5.3872053872053863E-2</v>
      </c>
      <c r="M122" s="22">
        <v>6.3973063973063959E-2</v>
      </c>
      <c r="N122" s="22">
        <v>0.27946127946127958</v>
      </c>
      <c r="O122" s="22">
        <v>3.161616161616156</v>
      </c>
      <c r="P122" s="22">
        <v>1.6835016835016835E-2</v>
      </c>
      <c r="Q122" s="22">
        <v>0.71380471380471344</v>
      </c>
      <c r="R122" s="22">
        <v>0.16161616161616166</v>
      </c>
      <c r="S122" s="22">
        <v>9.0909090909090912E-2</v>
      </c>
      <c r="T122" s="22">
        <v>4.3771043771043766E-2</v>
      </c>
      <c r="U122" s="22">
        <v>3.8754208754208723</v>
      </c>
      <c r="V122" s="22">
        <v>4.0606060606060588</v>
      </c>
      <c r="W122" s="23"/>
      <c r="X122" s="20" t="s">
        <v>186</v>
      </c>
      <c r="Y122" s="26"/>
      <c r="Z122" s="20"/>
      <c r="AA122" s="24"/>
      <c r="AB122" s="20" t="s">
        <v>186</v>
      </c>
      <c r="AC122" s="26"/>
      <c r="AD122" s="26"/>
      <c r="AE122" s="32"/>
    </row>
    <row r="123" spans="1:31" ht="15.75" x14ac:dyDescent="0.25">
      <c r="A123" s="19" t="s">
        <v>583</v>
      </c>
      <c r="B123" s="20" t="s">
        <v>584</v>
      </c>
      <c r="C123" s="20" t="s">
        <v>585</v>
      </c>
      <c r="D123" s="20" t="s">
        <v>586</v>
      </c>
      <c r="E123" s="25">
        <v>27253</v>
      </c>
      <c r="F123" s="20" t="s">
        <v>162</v>
      </c>
      <c r="G123" s="20" t="s">
        <v>201</v>
      </c>
      <c r="H123" s="20" t="s">
        <v>152</v>
      </c>
      <c r="I123" s="21">
        <v>1.9448051948051901</v>
      </c>
      <c r="J123" s="22">
        <v>0.64309764309764272</v>
      </c>
      <c r="K123" s="22">
        <v>0.69696969696969624</v>
      </c>
      <c r="L123" s="22">
        <v>1.114478114478114</v>
      </c>
      <c r="M123" s="22">
        <v>1.4747474747474765</v>
      </c>
      <c r="N123" s="22">
        <v>3.4377104377104573</v>
      </c>
      <c r="O123" s="22">
        <v>0.37037037037037046</v>
      </c>
      <c r="P123" s="22">
        <v>0.11111111111111109</v>
      </c>
      <c r="Q123" s="22">
        <v>1.0101010101010102E-2</v>
      </c>
      <c r="R123" s="22">
        <v>2.094276094276101</v>
      </c>
      <c r="S123" s="22">
        <v>0.80134680134680036</v>
      </c>
      <c r="T123" s="22">
        <v>0.6228956228956225</v>
      </c>
      <c r="U123" s="22">
        <v>0.4107744107744109</v>
      </c>
      <c r="V123" s="22">
        <v>2.5521885521885634</v>
      </c>
      <c r="W123" s="23">
        <v>50</v>
      </c>
      <c r="X123" s="20" t="s">
        <v>153</v>
      </c>
      <c r="Y123" s="26" t="s">
        <v>284</v>
      </c>
      <c r="Z123" s="20" t="s">
        <v>282</v>
      </c>
      <c r="AA123" s="24" t="s">
        <v>810</v>
      </c>
      <c r="AB123" s="20" t="s">
        <v>153</v>
      </c>
      <c r="AC123" s="26" t="s">
        <v>284</v>
      </c>
      <c r="AD123" s="26" t="s">
        <v>282</v>
      </c>
      <c r="AE123" s="32">
        <v>44204</v>
      </c>
    </row>
    <row r="124" spans="1:31" ht="15.75" x14ac:dyDescent="0.25">
      <c r="A124" s="19" t="s">
        <v>587</v>
      </c>
      <c r="B124" s="20" t="s">
        <v>588</v>
      </c>
      <c r="C124" s="20" t="s">
        <v>589</v>
      </c>
      <c r="D124" s="20" t="s">
        <v>590</v>
      </c>
      <c r="E124" s="25">
        <v>96950</v>
      </c>
      <c r="F124" s="20" t="s">
        <v>398</v>
      </c>
      <c r="G124" s="20" t="s">
        <v>320</v>
      </c>
      <c r="H124" s="20" t="s">
        <v>152</v>
      </c>
      <c r="I124" s="21">
        <v>123.769230769231</v>
      </c>
      <c r="J124" s="22">
        <v>0</v>
      </c>
      <c r="K124" s="22">
        <v>0.59259259259259267</v>
      </c>
      <c r="L124" s="22">
        <v>2.2222222222222223</v>
      </c>
      <c r="M124" s="22">
        <v>1.1077441077441077</v>
      </c>
      <c r="N124" s="22">
        <v>3.4915824915824913</v>
      </c>
      <c r="O124" s="22">
        <v>0</v>
      </c>
      <c r="P124" s="22">
        <v>0.32996632996632996</v>
      </c>
      <c r="Q124" s="22">
        <v>0.10101010101010101</v>
      </c>
      <c r="R124" s="22">
        <v>2.7912457912457915</v>
      </c>
      <c r="S124" s="22">
        <v>1.0303030303030303</v>
      </c>
      <c r="T124" s="22">
        <v>0</v>
      </c>
      <c r="U124" s="22">
        <v>0.10101010101010101</v>
      </c>
      <c r="V124" s="22">
        <v>3.922558922558923</v>
      </c>
      <c r="W124" s="23"/>
      <c r="X124" s="20" t="s">
        <v>186</v>
      </c>
      <c r="Y124" s="26"/>
      <c r="Z124" s="20"/>
      <c r="AA124" s="24"/>
      <c r="AB124" s="20" t="s">
        <v>186</v>
      </c>
      <c r="AC124" s="26"/>
      <c r="AD124" s="26"/>
      <c r="AE124" s="32"/>
    </row>
    <row r="125" spans="1:31" ht="15.75" x14ac:dyDescent="0.25">
      <c r="A125" s="19" t="s">
        <v>834</v>
      </c>
      <c r="B125" s="20" t="s">
        <v>835</v>
      </c>
      <c r="C125" s="20" t="s">
        <v>836</v>
      </c>
      <c r="D125" s="20" t="s">
        <v>149</v>
      </c>
      <c r="E125" s="25">
        <v>78380</v>
      </c>
      <c r="F125" s="20" t="s">
        <v>222</v>
      </c>
      <c r="G125" s="20" t="s">
        <v>320</v>
      </c>
      <c r="H125" s="20" t="s">
        <v>164</v>
      </c>
      <c r="I125" s="21">
        <v>2.3935483870967702</v>
      </c>
      <c r="J125" s="22">
        <v>0.55218855218855212</v>
      </c>
      <c r="K125" s="22">
        <v>3.0168350168350266</v>
      </c>
      <c r="L125" s="22">
        <v>0.11784511784511782</v>
      </c>
      <c r="M125" s="22">
        <v>9.0909090909090898E-2</v>
      </c>
      <c r="N125" s="22">
        <v>1.737373737373741</v>
      </c>
      <c r="O125" s="22">
        <v>1.9730639730639767</v>
      </c>
      <c r="P125" s="22">
        <v>2.02020202020202E-2</v>
      </c>
      <c r="Q125" s="22">
        <v>4.7138047138047139E-2</v>
      </c>
      <c r="R125" s="22">
        <v>0.83501683501683466</v>
      </c>
      <c r="S125" s="22">
        <v>0.653198653198653</v>
      </c>
      <c r="T125" s="22">
        <v>0.28619528619528634</v>
      </c>
      <c r="U125" s="22">
        <v>2.003367003367007</v>
      </c>
      <c r="V125" s="22">
        <v>2.8518518518518619</v>
      </c>
      <c r="W125" s="23"/>
      <c r="X125" s="20" t="s">
        <v>153</v>
      </c>
      <c r="Y125" s="26" t="s">
        <v>229</v>
      </c>
      <c r="Z125" s="20" t="s">
        <v>155</v>
      </c>
      <c r="AA125" s="24" t="s">
        <v>837</v>
      </c>
      <c r="AB125" s="20" t="s">
        <v>153</v>
      </c>
      <c r="AC125" s="26" t="s">
        <v>229</v>
      </c>
      <c r="AD125" s="26" t="s">
        <v>155</v>
      </c>
      <c r="AE125" s="32">
        <v>43475</v>
      </c>
    </row>
    <row r="126" spans="1:31" ht="15.75" x14ac:dyDescent="0.25">
      <c r="A126" s="19" t="s">
        <v>591</v>
      </c>
      <c r="B126" s="20" t="s">
        <v>592</v>
      </c>
      <c r="C126" s="20" t="s">
        <v>593</v>
      </c>
      <c r="D126" s="20" t="s">
        <v>149</v>
      </c>
      <c r="E126" s="25">
        <v>75202</v>
      </c>
      <c r="F126" s="20" t="s">
        <v>200</v>
      </c>
      <c r="G126" s="20" t="s">
        <v>320</v>
      </c>
      <c r="H126" s="20" t="s">
        <v>152</v>
      </c>
      <c r="I126" s="21">
        <v>1.3069828722002601</v>
      </c>
      <c r="J126" s="22">
        <v>3.3030303030303445</v>
      </c>
      <c r="K126" s="22">
        <v>6.7340067340067337E-3</v>
      </c>
      <c r="L126" s="22">
        <v>1.01010101010101E-2</v>
      </c>
      <c r="M126" s="22">
        <v>3.3670033670033669E-3</v>
      </c>
      <c r="N126" s="22">
        <v>2.3097643097643248</v>
      </c>
      <c r="O126" s="22">
        <v>0.84848484848484695</v>
      </c>
      <c r="P126" s="22">
        <v>7.7441077441077422E-2</v>
      </c>
      <c r="Q126" s="22">
        <v>8.7542087542087518E-2</v>
      </c>
      <c r="R126" s="22">
        <v>0.90909090909090706</v>
      </c>
      <c r="S126" s="22">
        <v>0.63636363636363602</v>
      </c>
      <c r="T126" s="22">
        <v>0.87542087542087388</v>
      </c>
      <c r="U126" s="22">
        <v>0.90235690235690069</v>
      </c>
      <c r="V126" s="22">
        <v>1.4208754208754237</v>
      </c>
      <c r="W126" s="23"/>
      <c r="X126" s="20" t="s">
        <v>550</v>
      </c>
      <c r="Y126" s="26" t="s">
        <v>284</v>
      </c>
      <c r="Z126" s="20" t="s">
        <v>282</v>
      </c>
      <c r="AA126" s="24" t="s">
        <v>594</v>
      </c>
      <c r="AB126" s="20" t="s">
        <v>186</v>
      </c>
      <c r="AC126" s="26"/>
      <c r="AD126" s="26"/>
      <c r="AE126" s="32"/>
    </row>
    <row r="127" spans="1:31" ht="15.75" x14ac:dyDescent="0.25">
      <c r="A127" s="19" t="s">
        <v>838</v>
      </c>
      <c r="B127" s="20" t="s">
        <v>839</v>
      </c>
      <c r="C127" s="20" t="s">
        <v>840</v>
      </c>
      <c r="D127" s="20" t="s">
        <v>276</v>
      </c>
      <c r="E127" s="25">
        <v>80814</v>
      </c>
      <c r="F127" s="20" t="s">
        <v>277</v>
      </c>
      <c r="G127" s="20" t="s">
        <v>201</v>
      </c>
      <c r="H127" s="20" t="s">
        <v>152</v>
      </c>
      <c r="I127" s="21">
        <v>38.700000000000003</v>
      </c>
      <c r="J127" s="22">
        <v>0.25925925925925924</v>
      </c>
      <c r="K127" s="22">
        <v>0.91245791245791241</v>
      </c>
      <c r="L127" s="22">
        <v>1.1178451178451183</v>
      </c>
      <c r="M127" s="22">
        <v>0.89562289562289554</v>
      </c>
      <c r="N127" s="22">
        <v>2.6531986531986522</v>
      </c>
      <c r="O127" s="22">
        <v>0.50505050505050497</v>
      </c>
      <c r="P127" s="22">
        <v>2.6936026936026938E-2</v>
      </c>
      <c r="Q127" s="22">
        <v>0</v>
      </c>
      <c r="R127" s="22">
        <v>0.59259259259259267</v>
      </c>
      <c r="S127" s="22">
        <v>2.0707070707070709</v>
      </c>
      <c r="T127" s="22">
        <v>1.6835016835016835E-2</v>
      </c>
      <c r="U127" s="22">
        <v>0.50505050505050497</v>
      </c>
      <c r="V127" s="22">
        <v>2.0000000000000004</v>
      </c>
      <c r="W127" s="23"/>
      <c r="X127" s="20" t="s">
        <v>153</v>
      </c>
      <c r="Y127" s="26" t="s">
        <v>281</v>
      </c>
      <c r="Z127" s="20" t="s">
        <v>282</v>
      </c>
      <c r="AA127" s="24" t="s">
        <v>407</v>
      </c>
      <c r="AB127" s="20" t="s">
        <v>153</v>
      </c>
      <c r="AC127" s="26" t="s">
        <v>284</v>
      </c>
      <c r="AD127" s="26"/>
      <c r="AE127" s="32">
        <v>44133</v>
      </c>
    </row>
    <row r="128" spans="1:31" ht="15.75" x14ac:dyDescent="0.25">
      <c r="A128" s="19" t="s">
        <v>841</v>
      </c>
      <c r="B128" s="20" t="s">
        <v>842</v>
      </c>
      <c r="C128" s="20" t="s">
        <v>843</v>
      </c>
      <c r="D128" s="20" t="s">
        <v>239</v>
      </c>
      <c r="E128" s="25">
        <v>34112</v>
      </c>
      <c r="F128" s="20" t="s">
        <v>240</v>
      </c>
      <c r="G128" s="20" t="s">
        <v>201</v>
      </c>
      <c r="H128" s="20" t="s">
        <v>152</v>
      </c>
      <c r="I128" s="21">
        <v>2.7478260869565201</v>
      </c>
      <c r="J128" s="22">
        <v>1.0639730639730638</v>
      </c>
      <c r="K128" s="22">
        <v>0.49158249158249162</v>
      </c>
      <c r="L128" s="22">
        <v>1.1414141414141414</v>
      </c>
      <c r="M128" s="22">
        <v>0.48484848484848492</v>
      </c>
      <c r="N128" s="22">
        <v>1.9865319865319877</v>
      </c>
      <c r="O128" s="22">
        <v>1.0841750841750837</v>
      </c>
      <c r="P128" s="22">
        <v>9.4276094276094277E-2</v>
      </c>
      <c r="Q128" s="22">
        <v>1.6835016835016835E-2</v>
      </c>
      <c r="R128" s="22">
        <v>0.43771043771043772</v>
      </c>
      <c r="S128" s="22">
        <v>0.78114478114478103</v>
      </c>
      <c r="T128" s="22">
        <v>0.90235690235690269</v>
      </c>
      <c r="U128" s="22">
        <v>1.0606060606060601</v>
      </c>
      <c r="V128" s="22">
        <v>1.5151515151515165</v>
      </c>
      <c r="W128" s="23"/>
      <c r="X128" s="20" t="s">
        <v>153</v>
      </c>
      <c r="Y128" s="26" t="s">
        <v>284</v>
      </c>
      <c r="Z128" s="20" t="s">
        <v>202</v>
      </c>
      <c r="AA128" s="24" t="s">
        <v>844</v>
      </c>
      <c r="AB128" s="20" t="s">
        <v>550</v>
      </c>
      <c r="AC128" s="26" t="s">
        <v>284</v>
      </c>
      <c r="AD128" s="26" t="s">
        <v>282</v>
      </c>
      <c r="AE128" s="32">
        <v>43364</v>
      </c>
    </row>
    <row r="129" spans="1:31" ht="15.75" x14ac:dyDescent="0.25">
      <c r="A129" s="19" t="s">
        <v>596</v>
      </c>
      <c r="B129" s="20" t="s">
        <v>597</v>
      </c>
      <c r="C129" s="20" t="s">
        <v>598</v>
      </c>
      <c r="D129" s="20" t="s">
        <v>386</v>
      </c>
      <c r="E129" s="25">
        <v>35447</v>
      </c>
      <c r="F129" s="20" t="s">
        <v>175</v>
      </c>
      <c r="G129" s="20" t="s">
        <v>201</v>
      </c>
      <c r="H129" s="20" t="s">
        <v>152</v>
      </c>
      <c r="I129" s="21">
        <v>5.39520958083832</v>
      </c>
      <c r="J129" s="22">
        <v>6.7340067340067339E-2</v>
      </c>
      <c r="K129" s="22">
        <v>0.18181818181818182</v>
      </c>
      <c r="L129" s="22">
        <v>2.4612794612794606</v>
      </c>
      <c r="M129" s="22">
        <v>0.24242424242424246</v>
      </c>
      <c r="N129" s="22">
        <v>4.7138047138047139E-2</v>
      </c>
      <c r="O129" s="22">
        <v>1.0101010101010102E-2</v>
      </c>
      <c r="P129" s="22">
        <v>2.8956228956228958</v>
      </c>
      <c r="Q129" s="22">
        <v>0</v>
      </c>
      <c r="R129" s="22">
        <v>2.6498316498316483</v>
      </c>
      <c r="S129" s="22">
        <v>0.18518518518518517</v>
      </c>
      <c r="T129" s="22">
        <v>6.7340067340067337E-3</v>
      </c>
      <c r="U129" s="22">
        <v>0.11111111111111112</v>
      </c>
      <c r="V129" s="22">
        <v>2.7104377104377093</v>
      </c>
      <c r="W129" s="23"/>
      <c r="X129" s="20" t="s">
        <v>186</v>
      </c>
      <c r="Y129" s="26"/>
      <c r="Z129" s="20"/>
      <c r="AA129" s="24"/>
      <c r="AB129" s="20" t="s">
        <v>186</v>
      </c>
      <c r="AC129" s="26"/>
      <c r="AD129" s="26"/>
      <c r="AE129" s="32"/>
    </row>
    <row r="130" spans="1:31" ht="15.75" x14ac:dyDescent="0.25">
      <c r="A130" s="19" t="s">
        <v>599</v>
      </c>
      <c r="B130" s="20" t="s">
        <v>600</v>
      </c>
      <c r="C130" s="20" t="s">
        <v>601</v>
      </c>
      <c r="D130" s="20" t="s">
        <v>602</v>
      </c>
      <c r="E130" s="25">
        <v>939</v>
      </c>
      <c r="F130" s="20" t="s">
        <v>240</v>
      </c>
      <c r="G130" s="20" t="s">
        <v>539</v>
      </c>
      <c r="H130" s="20" t="s">
        <v>152</v>
      </c>
      <c r="I130" s="21">
        <v>9.6410256410256405</v>
      </c>
      <c r="J130" s="22">
        <v>6.7340067340067337E-3</v>
      </c>
      <c r="K130" s="22">
        <v>0.59595959595959591</v>
      </c>
      <c r="L130" s="22">
        <v>1.3198653198653194</v>
      </c>
      <c r="M130" s="22">
        <v>0.52525252525252519</v>
      </c>
      <c r="N130" s="22">
        <v>2.2760942760942755</v>
      </c>
      <c r="O130" s="22">
        <v>0.13804713804713806</v>
      </c>
      <c r="P130" s="22">
        <v>3.3670033670033669E-2</v>
      </c>
      <c r="Q130" s="22">
        <v>0</v>
      </c>
      <c r="R130" s="22">
        <v>1.8956228956228955</v>
      </c>
      <c r="S130" s="22">
        <v>0.40404040404040403</v>
      </c>
      <c r="T130" s="22">
        <v>2.3569023569023569E-2</v>
      </c>
      <c r="U130" s="22">
        <v>0.12457912457912459</v>
      </c>
      <c r="V130" s="22">
        <v>1.8350168350168348</v>
      </c>
      <c r="W130" s="23"/>
      <c r="X130" s="20" t="s">
        <v>153</v>
      </c>
      <c r="Y130" s="26" t="s">
        <v>284</v>
      </c>
      <c r="Z130" s="20" t="s">
        <v>603</v>
      </c>
      <c r="AA130" s="24" t="s">
        <v>604</v>
      </c>
      <c r="AB130" s="20" t="s">
        <v>153</v>
      </c>
      <c r="AC130" s="26" t="s">
        <v>284</v>
      </c>
      <c r="AD130" s="26" t="s">
        <v>603</v>
      </c>
      <c r="AE130" s="32">
        <v>39241</v>
      </c>
    </row>
    <row r="131" spans="1:31" ht="15.75" x14ac:dyDescent="0.25">
      <c r="A131" s="19" t="s">
        <v>616</v>
      </c>
      <c r="B131" s="20" t="s">
        <v>617</v>
      </c>
      <c r="C131" s="20" t="s">
        <v>618</v>
      </c>
      <c r="D131" s="20" t="s">
        <v>619</v>
      </c>
      <c r="E131" s="25">
        <v>82901</v>
      </c>
      <c r="F131" s="20" t="s">
        <v>277</v>
      </c>
      <c r="G131" s="20" t="s">
        <v>320</v>
      </c>
      <c r="H131" s="20" t="s">
        <v>152</v>
      </c>
      <c r="I131" s="21">
        <v>7.28169014084507</v>
      </c>
      <c r="J131" s="22">
        <v>4.3771043771043766E-2</v>
      </c>
      <c r="K131" s="22">
        <v>0.15151515151515149</v>
      </c>
      <c r="L131" s="22">
        <v>0.7205387205387207</v>
      </c>
      <c r="M131" s="22">
        <v>1.0235690235690238</v>
      </c>
      <c r="N131" s="22">
        <v>1.8080808080808071</v>
      </c>
      <c r="O131" s="22">
        <v>6.0606060606060608E-2</v>
      </c>
      <c r="P131" s="22">
        <v>7.0707070707070704E-2</v>
      </c>
      <c r="Q131" s="22">
        <v>0</v>
      </c>
      <c r="R131" s="22">
        <v>1.6969696969696957</v>
      </c>
      <c r="S131" s="22">
        <v>0.13131313131313133</v>
      </c>
      <c r="T131" s="22">
        <v>5.0505050505050504E-2</v>
      </c>
      <c r="U131" s="22">
        <v>6.0606060606060608E-2</v>
      </c>
      <c r="V131" s="22">
        <v>1.6666666666666652</v>
      </c>
      <c r="W131" s="23"/>
      <c r="X131" s="20" t="s">
        <v>550</v>
      </c>
      <c r="Y131" s="26" t="s">
        <v>284</v>
      </c>
      <c r="Z131" s="20" t="s">
        <v>282</v>
      </c>
      <c r="AA131" s="24" t="s">
        <v>620</v>
      </c>
      <c r="AB131" s="20" t="s">
        <v>550</v>
      </c>
      <c r="AC131" s="26" t="s">
        <v>284</v>
      </c>
      <c r="AD131" s="26" t="s">
        <v>282</v>
      </c>
      <c r="AE131" s="32">
        <v>41493</v>
      </c>
    </row>
    <row r="132" spans="1:31" ht="15.75" x14ac:dyDescent="0.25">
      <c r="A132" s="19" t="s">
        <v>605</v>
      </c>
      <c r="B132" s="20" t="s">
        <v>606</v>
      </c>
      <c r="C132" s="20" t="s">
        <v>607</v>
      </c>
      <c r="D132" s="20" t="s">
        <v>491</v>
      </c>
      <c r="E132" s="25">
        <v>52401</v>
      </c>
      <c r="F132" s="20" t="s">
        <v>442</v>
      </c>
      <c r="G132" s="20" t="s">
        <v>320</v>
      </c>
      <c r="H132" s="20" t="s">
        <v>152</v>
      </c>
      <c r="I132" s="21">
        <v>15</v>
      </c>
      <c r="J132" s="22">
        <v>0.23569023569023567</v>
      </c>
      <c r="K132" s="22">
        <v>1.2962962962962967</v>
      </c>
      <c r="L132" s="22">
        <v>0.20202020202020202</v>
      </c>
      <c r="M132" s="22">
        <v>0.12794612794612795</v>
      </c>
      <c r="N132" s="22">
        <v>1.0707070707070709</v>
      </c>
      <c r="O132" s="22">
        <v>0.21548821548821551</v>
      </c>
      <c r="P132" s="22">
        <v>0.54882154882154888</v>
      </c>
      <c r="Q132" s="22">
        <v>2.6936026936026935E-2</v>
      </c>
      <c r="R132" s="22">
        <v>0.62962962962962954</v>
      </c>
      <c r="S132" s="22">
        <v>0.82491582491582482</v>
      </c>
      <c r="T132" s="22">
        <v>0.16498316498316495</v>
      </c>
      <c r="U132" s="22">
        <v>0.24242424242424243</v>
      </c>
      <c r="V132" s="22">
        <v>1.1683501683501682</v>
      </c>
      <c r="W132" s="23"/>
      <c r="X132" s="20" t="s">
        <v>153</v>
      </c>
      <c r="Y132" s="26" t="s">
        <v>284</v>
      </c>
      <c r="Z132" s="20" t="s">
        <v>282</v>
      </c>
      <c r="AA132" s="24" t="s">
        <v>608</v>
      </c>
      <c r="AB132" s="20" t="s">
        <v>153</v>
      </c>
      <c r="AC132" s="26" t="s">
        <v>284</v>
      </c>
      <c r="AD132" s="26" t="s">
        <v>282</v>
      </c>
      <c r="AE132" s="32">
        <v>43041</v>
      </c>
    </row>
    <row r="133" spans="1:31" ht="15.75" x14ac:dyDescent="0.25">
      <c r="A133" s="19" t="s">
        <v>845</v>
      </c>
      <c r="B133" s="20" t="s">
        <v>846</v>
      </c>
      <c r="C133" s="20" t="s">
        <v>623</v>
      </c>
      <c r="D133" s="20" t="s">
        <v>847</v>
      </c>
      <c r="E133" s="25">
        <v>29072</v>
      </c>
      <c r="F133" s="20" t="s">
        <v>162</v>
      </c>
      <c r="G133" s="20" t="s">
        <v>320</v>
      </c>
      <c r="H133" s="20" t="s">
        <v>152</v>
      </c>
      <c r="I133" s="21">
        <v>1.5981873111782501</v>
      </c>
      <c r="J133" s="22">
        <v>8.7542087542087532E-2</v>
      </c>
      <c r="K133" s="22">
        <v>0.71043771043770976</v>
      </c>
      <c r="L133" s="22">
        <v>0.52525252525252508</v>
      </c>
      <c r="M133" s="22">
        <v>0.45791245791245822</v>
      </c>
      <c r="N133" s="22">
        <v>1.3872053872053907</v>
      </c>
      <c r="O133" s="22">
        <v>0.36700336700336711</v>
      </c>
      <c r="P133" s="22">
        <v>1.6835016835016835E-2</v>
      </c>
      <c r="Q133" s="22">
        <v>1.01010101010101E-2</v>
      </c>
      <c r="R133" s="22">
        <v>0.713804713804713</v>
      </c>
      <c r="S133" s="22">
        <v>0.37037037037037035</v>
      </c>
      <c r="T133" s="22">
        <v>0.35016835016835024</v>
      </c>
      <c r="U133" s="22">
        <v>0.34680134680134694</v>
      </c>
      <c r="V133" s="22">
        <v>1.0774410774410761</v>
      </c>
      <c r="W133" s="23"/>
      <c r="X133" s="20" t="s">
        <v>550</v>
      </c>
      <c r="Y133" s="26" t="s">
        <v>284</v>
      </c>
      <c r="Z133" s="20" t="s">
        <v>282</v>
      </c>
      <c r="AA133" s="24" t="s">
        <v>848</v>
      </c>
      <c r="AB133" s="20" t="s">
        <v>550</v>
      </c>
      <c r="AC133" s="26" t="s">
        <v>284</v>
      </c>
      <c r="AD133" s="26" t="s">
        <v>282</v>
      </c>
      <c r="AE133" s="32">
        <v>42629</v>
      </c>
    </row>
    <row r="134" spans="1:31" ht="15.75" x14ac:dyDescent="0.25">
      <c r="A134" s="19" t="s">
        <v>609</v>
      </c>
      <c r="B134" s="20" t="s">
        <v>610</v>
      </c>
      <c r="C134" s="20" t="s">
        <v>611</v>
      </c>
      <c r="D134" s="20" t="s">
        <v>149</v>
      </c>
      <c r="E134" s="25">
        <v>78562</v>
      </c>
      <c r="F134" s="20" t="s">
        <v>150</v>
      </c>
      <c r="G134" s="20" t="s">
        <v>320</v>
      </c>
      <c r="H134" s="20" t="s">
        <v>152</v>
      </c>
      <c r="I134" s="21">
        <v>1.68518518518519</v>
      </c>
      <c r="J134" s="22">
        <v>1.2087542087542116</v>
      </c>
      <c r="K134" s="22">
        <v>0.19528619528619531</v>
      </c>
      <c r="L134" s="22">
        <v>0.16835016835016839</v>
      </c>
      <c r="M134" s="22">
        <v>4.7138047138047132E-2</v>
      </c>
      <c r="N134" s="22">
        <v>1.5959595959596016</v>
      </c>
      <c r="O134" s="22">
        <v>6.7340067340067337E-3</v>
      </c>
      <c r="P134" s="22">
        <v>1.6835016835016835E-2</v>
      </c>
      <c r="Q134" s="22">
        <v>0</v>
      </c>
      <c r="R134" s="22">
        <v>0.5521885521885519</v>
      </c>
      <c r="S134" s="22">
        <v>1.0572390572390575</v>
      </c>
      <c r="T134" s="22">
        <v>6.7340067340067337E-3</v>
      </c>
      <c r="U134" s="22">
        <v>3.3670033670033669E-3</v>
      </c>
      <c r="V134" s="22">
        <v>1.6026936026936078</v>
      </c>
      <c r="W134" s="23"/>
      <c r="X134" s="20" t="s">
        <v>153</v>
      </c>
      <c r="Y134" s="26" t="s">
        <v>284</v>
      </c>
      <c r="Z134" s="20" t="s">
        <v>282</v>
      </c>
      <c r="AA134" s="24" t="s">
        <v>294</v>
      </c>
      <c r="AB134" s="20" t="s">
        <v>153</v>
      </c>
      <c r="AC134" s="26" t="s">
        <v>284</v>
      </c>
      <c r="AD134" s="26" t="s">
        <v>282</v>
      </c>
      <c r="AE134" s="32">
        <v>43714</v>
      </c>
    </row>
    <row r="135" spans="1:31" ht="15.75" x14ac:dyDescent="0.25">
      <c r="A135" s="19" t="s">
        <v>612</v>
      </c>
      <c r="B135" s="20" t="s">
        <v>613</v>
      </c>
      <c r="C135" s="20" t="s">
        <v>614</v>
      </c>
      <c r="D135" s="20" t="s">
        <v>149</v>
      </c>
      <c r="E135" s="25">
        <v>78840</v>
      </c>
      <c r="F135" s="20" t="s">
        <v>150</v>
      </c>
      <c r="G135" s="20" t="s">
        <v>320</v>
      </c>
      <c r="H135" s="20" t="s">
        <v>152</v>
      </c>
      <c r="I135" s="21">
        <v>2.9160305343511501</v>
      </c>
      <c r="J135" s="22">
        <v>0.24915824915824916</v>
      </c>
      <c r="K135" s="22">
        <v>0.76767676767676751</v>
      </c>
      <c r="L135" s="22">
        <v>0.24915824915824922</v>
      </c>
      <c r="M135" s="22">
        <v>2.3569023569023569E-2</v>
      </c>
      <c r="N135" s="22">
        <v>0.98653198653198615</v>
      </c>
      <c r="O135" s="22">
        <v>0.22222222222222224</v>
      </c>
      <c r="P135" s="22">
        <v>8.0808080808080801E-2</v>
      </c>
      <c r="Q135" s="22">
        <v>0</v>
      </c>
      <c r="R135" s="22">
        <v>0.61616161616161613</v>
      </c>
      <c r="S135" s="22">
        <v>0.20202020202020204</v>
      </c>
      <c r="T135" s="22">
        <v>0.20202020202020204</v>
      </c>
      <c r="U135" s="22">
        <v>0.26936026936026936</v>
      </c>
      <c r="V135" s="22">
        <v>1.0134680134680127</v>
      </c>
      <c r="W135" s="23"/>
      <c r="X135" s="20" t="s">
        <v>153</v>
      </c>
      <c r="Y135" s="26" t="s">
        <v>284</v>
      </c>
      <c r="Z135" s="20" t="s">
        <v>282</v>
      </c>
      <c r="AA135" s="24" t="s">
        <v>615</v>
      </c>
      <c r="AB135" s="20" t="s">
        <v>550</v>
      </c>
      <c r="AC135" s="26" t="s">
        <v>284</v>
      </c>
      <c r="AD135" s="26" t="s">
        <v>282</v>
      </c>
      <c r="AE135" s="32">
        <v>43374</v>
      </c>
    </row>
    <row r="136" spans="1:31" ht="15.75" x14ac:dyDescent="0.25">
      <c r="A136" s="19" t="s">
        <v>621</v>
      </c>
      <c r="B136" s="20" t="s">
        <v>622</v>
      </c>
      <c r="C136" s="20" t="s">
        <v>623</v>
      </c>
      <c r="D136" s="20" t="s">
        <v>459</v>
      </c>
      <c r="E136" s="25">
        <v>40510</v>
      </c>
      <c r="F136" s="20" t="s">
        <v>361</v>
      </c>
      <c r="G136" s="20" t="s">
        <v>320</v>
      </c>
      <c r="H136" s="20" t="s">
        <v>152</v>
      </c>
      <c r="I136" s="21">
        <v>1.62745098039216</v>
      </c>
      <c r="J136" s="22">
        <v>0.10437710437710436</v>
      </c>
      <c r="K136" s="22">
        <v>0.32659932659932656</v>
      </c>
      <c r="L136" s="22">
        <v>0.3939393939393942</v>
      </c>
      <c r="M136" s="22">
        <v>0.30639730639730656</v>
      </c>
      <c r="N136" s="22">
        <v>0.74747474747474663</v>
      </c>
      <c r="O136" s="22">
        <v>0.367003367003367</v>
      </c>
      <c r="P136" s="22">
        <v>1.6835016835016835E-2</v>
      </c>
      <c r="Q136" s="22">
        <v>0</v>
      </c>
      <c r="R136" s="22">
        <v>0.34343434343434354</v>
      </c>
      <c r="S136" s="22">
        <v>0.25252525252525265</v>
      </c>
      <c r="T136" s="22">
        <v>0.1616161616161616</v>
      </c>
      <c r="U136" s="22">
        <v>0.37373737373737376</v>
      </c>
      <c r="V136" s="22">
        <v>0.55555555555555558</v>
      </c>
      <c r="W136" s="23"/>
      <c r="X136" s="20" t="s">
        <v>550</v>
      </c>
      <c r="Y136" s="26" t="s">
        <v>284</v>
      </c>
      <c r="Z136" s="20" t="s">
        <v>282</v>
      </c>
      <c r="AA136" s="24" t="s">
        <v>624</v>
      </c>
      <c r="AB136" s="20" t="s">
        <v>550</v>
      </c>
      <c r="AC136" s="26" t="s">
        <v>284</v>
      </c>
      <c r="AD136" s="26" t="s">
        <v>282</v>
      </c>
      <c r="AE136" s="32">
        <v>42983</v>
      </c>
    </row>
    <row r="137" spans="1:31" ht="15.75" x14ac:dyDescent="0.25">
      <c r="A137" s="19" t="s">
        <v>625</v>
      </c>
      <c r="B137" s="20" t="s">
        <v>626</v>
      </c>
      <c r="C137" s="20" t="s">
        <v>627</v>
      </c>
      <c r="D137" s="20" t="s">
        <v>239</v>
      </c>
      <c r="E137" s="25">
        <v>33762</v>
      </c>
      <c r="F137" s="20" t="s">
        <v>240</v>
      </c>
      <c r="G137" s="20" t="s">
        <v>320</v>
      </c>
      <c r="H137" s="20" t="s">
        <v>152</v>
      </c>
      <c r="I137" s="21">
        <v>1.5980392156862699</v>
      </c>
      <c r="J137" s="22">
        <v>8.7542087542087532E-2</v>
      </c>
      <c r="K137" s="22">
        <v>0.43097643097643112</v>
      </c>
      <c r="L137" s="22">
        <v>0.38047138047138074</v>
      </c>
      <c r="M137" s="22">
        <v>0.20538720538720545</v>
      </c>
      <c r="N137" s="22">
        <v>0.71717171717171635</v>
      </c>
      <c r="O137" s="22">
        <v>0.35353535353535381</v>
      </c>
      <c r="P137" s="22">
        <v>1.01010101010101E-2</v>
      </c>
      <c r="Q137" s="22">
        <v>2.3569023569023569E-2</v>
      </c>
      <c r="R137" s="22">
        <v>0.26599326599326623</v>
      </c>
      <c r="S137" s="22">
        <v>0.19865319865319872</v>
      </c>
      <c r="T137" s="22">
        <v>0.255892255892256</v>
      </c>
      <c r="U137" s="22">
        <v>0.38383838383838415</v>
      </c>
      <c r="V137" s="22">
        <v>0.60269360269360228</v>
      </c>
      <c r="W137" s="23"/>
      <c r="X137" s="20" t="s">
        <v>550</v>
      </c>
      <c r="Y137" s="26" t="s">
        <v>284</v>
      </c>
      <c r="Z137" s="20" t="s">
        <v>282</v>
      </c>
      <c r="AA137" s="24" t="s">
        <v>628</v>
      </c>
      <c r="AB137" s="20" t="s">
        <v>550</v>
      </c>
      <c r="AC137" s="26" t="s">
        <v>284</v>
      </c>
      <c r="AD137" s="26" t="s">
        <v>282</v>
      </c>
      <c r="AE137" s="32">
        <v>43019</v>
      </c>
    </row>
    <row r="138" spans="1:31" ht="15.75" x14ac:dyDescent="0.25">
      <c r="A138" s="19" t="s">
        <v>633</v>
      </c>
      <c r="B138" s="20" t="s">
        <v>634</v>
      </c>
      <c r="C138" s="20" t="s">
        <v>635</v>
      </c>
      <c r="D138" s="20" t="s">
        <v>459</v>
      </c>
      <c r="E138" s="25">
        <v>40031</v>
      </c>
      <c r="F138" s="20" t="s">
        <v>361</v>
      </c>
      <c r="G138" s="20" t="s">
        <v>320</v>
      </c>
      <c r="H138" s="20" t="s">
        <v>152</v>
      </c>
      <c r="I138" s="21">
        <v>1.3473053892215601</v>
      </c>
      <c r="J138" s="22">
        <v>0.12121212121212117</v>
      </c>
      <c r="K138" s="22">
        <v>0.22895622895622905</v>
      </c>
      <c r="L138" s="22">
        <v>0.28619528619528628</v>
      </c>
      <c r="M138" s="22">
        <v>0.15151515151515152</v>
      </c>
      <c r="N138" s="22">
        <v>0.58922558922558899</v>
      </c>
      <c r="O138" s="22">
        <v>0.1952861952861954</v>
      </c>
      <c r="P138" s="22">
        <v>0</v>
      </c>
      <c r="Q138" s="22">
        <v>3.3670033670033669E-3</v>
      </c>
      <c r="R138" s="22">
        <v>0.23905723905723916</v>
      </c>
      <c r="S138" s="22">
        <v>0.21548821548821565</v>
      </c>
      <c r="T138" s="22">
        <v>0.14141414141414138</v>
      </c>
      <c r="U138" s="22">
        <v>0.19191919191919202</v>
      </c>
      <c r="V138" s="22">
        <v>0.52525252525252542</v>
      </c>
      <c r="W138" s="23"/>
      <c r="X138" s="20" t="s">
        <v>550</v>
      </c>
      <c r="Y138" s="26" t="s">
        <v>284</v>
      </c>
      <c r="Z138" s="20" t="s">
        <v>282</v>
      </c>
      <c r="AA138" s="24" t="s">
        <v>636</v>
      </c>
      <c r="AB138" s="20" t="s">
        <v>550</v>
      </c>
      <c r="AC138" s="26" t="s">
        <v>284</v>
      </c>
      <c r="AD138" s="26" t="s">
        <v>282</v>
      </c>
      <c r="AE138" s="32">
        <v>42983</v>
      </c>
    </row>
    <row r="139" spans="1:31" ht="15.75" x14ac:dyDescent="0.25">
      <c r="A139" s="19" t="s">
        <v>629</v>
      </c>
      <c r="B139" s="20" t="s">
        <v>630</v>
      </c>
      <c r="C139" s="20" t="s">
        <v>631</v>
      </c>
      <c r="D139" s="20" t="s">
        <v>149</v>
      </c>
      <c r="E139" s="25">
        <v>78611</v>
      </c>
      <c r="F139" s="20" t="s">
        <v>150</v>
      </c>
      <c r="G139" s="20" t="s">
        <v>320</v>
      </c>
      <c r="H139" s="20" t="s">
        <v>164</v>
      </c>
      <c r="I139" s="21">
        <v>1.1570680628272301</v>
      </c>
      <c r="J139" s="22">
        <v>7.0707070707070691E-2</v>
      </c>
      <c r="K139" s="22">
        <v>0.40404040404040387</v>
      </c>
      <c r="L139" s="22">
        <v>0.15151515151515155</v>
      </c>
      <c r="M139" s="22">
        <v>0.1313131313131313</v>
      </c>
      <c r="N139" s="22">
        <v>0.43434343434343409</v>
      </c>
      <c r="O139" s="22">
        <v>0.28619528619528634</v>
      </c>
      <c r="P139" s="22">
        <v>1.3468013468013469E-2</v>
      </c>
      <c r="Q139" s="22">
        <v>2.3569023569023566E-2</v>
      </c>
      <c r="R139" s="22">
        <v>0.14141414141414144</v>
      </c>
      <c r="S139" s="22">
        <v>0.12457912457912454</v>
      </c>
      <c r="T139" s="22">
        <v>0.19528619528619545</v>
      </c>
      <c r="U139" s="22">
        <v>0.29629629629629645</v>
      </c>
      <c r="V139" s="22">
        <v>0.26262626262626293</v>
      </c>
      <c r="W139" s="23"/>
      <c r="X139" s="20" t="s">
        <v>550</v>
      </c>
      <c r="Y139" s="26" t="s">
        <v>284</v>
      </c>
      <c r="Z139" s="20" t="s">
        <v>282</v>
      </c>
      <c r="AA139" s="24" t="s">
        <v>632</v>
      </c>
      <c r="AB139" s="20" t="s">
        <v>550</v>
      </c>
      <c r="AC139" s="26" t="s">
        <v>284</v>
      </c>
      <c r="AD139" s="26" t="s">
        <v>282</v>
      </c>
      <c r="AE139" s="32">
        <v>42991</v>
      </c>
    </row>
    <row r="140" spans="1:31" ht="15.75" x14ac:dyDescent="0.25">
      <c r="A140" s="19" t="s">
        <v>849</v>
      </c>
      <c r="B140" s="20" t="s">
        <v>850</v>
      </c>
      <c r="C140" s="20" t="s">
        <v>851</v>
      </c>
      <c r="D140" s="20" t="s">
        <v>386</v>
      </c>
      <c r="E140" s="25">
        <v>36507</v>
      </c>
      <c r="F140" s="20" t="s">
        <v>175</v>
      </c>
      <c r="G140" s="20" t="s">
        <v>201</v>
      </c>
      <c r="H140" s="20" t="s">
        <v>152</v>
      </c>
      <c r="I140" s="21">
        <v>2.3152173913043499</v>
      </c>
      <c r="J140" s="22">
        <v>0.228956228956229</v>
      </c>
      <c r="K140" s="22">
        <v>0.33333333333333331</v>
      </c>
      <c r="L140" s="22">
        <v>0.11447811447811444</v>
      </c>
      <c r="M140" s="22">
        <v>5.3872053872053877E-2</v>
      </c>
      <c r="N140" s="22">
        <v>0.32323232323232337</v>
      </c>
      <c r="O140" s="22">
        <v>0.3501683501683503</v>
      </c>
      <c r="P140" s="22">
        <v>1.3468013468013467E-2</v>
      </c>
      <c r="Q140" s="22">
        <v>4.3771043771043773E-2</v>
      </c>
      <c r="R140" s="22">
        <v>0.12794612794612792</v>
      </c>
      <c r="S140" s="22">
        <v>9.0909090909090898E-2</v>
      </c>
      <c r="T140" s="22">
        <v>0.11784511784511782</v>
      </c>
      <c r="U140" s="22">
        <v>0.39393939393939414</v>
      </c>
      <c r="V140" s="22">
        <v>0.31986531986531996</v>
      </c>
      <c r="W140" s="23"/>
      <c r="X140" s="20" t="s">
        <v>550</v>
      </c>
      <c r="Y140" s="26" t="s">
        <v>284</v>
      </c>
      <c r="Z140" s="20" t="s">
        <v>282</v>
      </c>
      <c r="AA140" s="24" t="s">
        <v>852</v>
      </c>
      <c r="AB140" s="20" t="s">
        <v>550</v>
      </c>
      <c r="AC140" s="26" t="s">
        <v>284</v>
      </c>
      <c r="AD140" s="26" t="s">
        <v>282</v>
      </c>
      <c r="AE140" s="32">
        <v>42976</v>
      </c>
    </row>
    <row r="141" spans="1:31" ht="15.75" x14ac:dyDescent="0.25">
      <c r="A141" s="19" t="s">
        <v>853</v>
      </c>
      <c r="B141" s="20" t="s">
        <v>854</v>
      </c>
      <c r="C141" s="20" t="s">
        <v>855</v>
      </c>
      <c r="D141" s="20" t="s">
        <v>586</v>
      </c>
      <c r="E141" s="25">
        <v>28429</v>
      </c>
      <c r="F141" s="20" t="s">
        <v>162</v>
      </c>
      <c r="G141" s="20" t="s">
        <v>201</v>
      </c>
      <c r="H141" s="20" t="s">
        <v>152</v>
      </c>
      <c r="I141" s="21">
        <v>2.10869565217391</v>
      </c>
      <c r="J141" s="22">
        <v>0.18518518518518523</v>
      </c>
      <c r="K141" s="22">
        <v>0.16498316498316498</v>
      </c>
      <c r="L141" s="22">
        <v>0.23232323232323238</v>
      </c>
      <c r="M141" s="22">
        <v>6.3973063973063973E-2</v>
      </c>
      <c r="N141" s="22">
        <v>0.54208754208754217</v>
      </c>
      <c r="O141" s="22">
        <v>0.10101010101010099</v>
      </c>
      <c r="P141" s="22">
        <v>0</v>
      </c>
      <c r="Q141" s="22">
        <v>3.3670033670033669E-3</v>
      </c>
      <c r="R141" s="22">
        <v>0.23905723905723911</v>
      </c>
      <c r="S141" s="22">
        <v>0.14141414141414141</v>
      </c>
      <c r="T141" s="22">
        <v>0.16161616161616163</v>
      </c>
      <c r="U141" s="22">
        <v>0.10437710437710436</v>
      </c>
      <c r="V141" s="22">
        <v>0.29629629629629639</v>
      </c>
      <c r="W141" s="23"/>
      <c r="X141" s="20" t="s">
        <v>550</v>
      </c>
      <c r="Y141" s="26" t="s">
        <v>284</v>
      </c>
      <c r="Z141" s="20" t="s">
        <v>282</v>
      </c>
      <c r="AA141" s="24" t="s">
        <v>848</v>
      </c>
      <c r="AB141" s="20" t="s">
        <v>550</v>
      </c>
      <c r="AC141" s="26" t="s">
        <v>284</v>
      </c>
      <c r="AD141" s="26" t="s">
        <v>282</v>
      </c>
      <c r="AE141" s="32">
        <v>42629</v>
      </c>
    </row>
    <row r="142" spans="1:31" ht="15.75" x14ac:dyDescent="0.25">
      <c r="A142" s="20" t="s">
        <v>856</v>
      </c>
      <c r="B142" s="20" t="s">
        <v>857</v>
      </c>
      <c r="C142" s="20" t="s">
        <v>858</v>
      </c>
      <c r="D142" s="20" t="s">
        <v>227</v>
      </c>
      <c r="E142" s="25">
        <v>15001</v>
      </c>
      <c r="F142" s="20" t="s">
        <v>228</v>
      </c>
      <c r="G142" s="20" t="s">
        <v>320</v>
      </c>
      <c r="H142" s="20" t="s">
        <v>152</v>
      </c>
      <c r="I142" s="21">
        <v>12.1</v>
      </c>
      <c r="J142" s="22">
        <v>2.0202020202020204E-2</v>
      </c>
      <c r="K142" s="22">
        <v>0.17508417508417509</v>
      </c>
      <c r="L142" s="22">
        <v>0.39730639730639739</v>
      </c>
      <c r="M142" s="22">
        <v>4.3771043771043773E-2</v>
      </c>
      <c r="N142" s="22">
        <v>0.61616161616161602</v>
      </c>
      <c r="O142" s="22">
        <v>0</v>
      </c>
      <c r="P142" s="22">
        <v>2.0202020202020204E-2</v>
      </c>
      <c r="Q142" s="22">
        <v>0</v>
      </c>
      <c r="R142" s="22">
        <v>0.49494949494949497</v>
      </c>
      <c r="S142" s="22">
        <v>0.14141414141414144</v>
      </c>
      <c r="T142" s="22">
        <v>0</v>
      </c>
      <c r="U142" s="22">
        <v>0</v>
      </c>
      <c r="V142" s="22">
        <v>0.55218855218855212</v>
      </c>
      <c r="W142" s="23"/>
      <c r="X142" s="20" t="s">
        <v>550</v>
      </c>
      <c r="Y142" s="26" t="s">
        <v>284</v>
      </c>
      <c r="Z142" s="20" t="s">
        <v>282</v>
      </c>
      <c r="AA142" s="24" t="s">
        <v>859</v>
      </c>
      <c r="AB142" s="20" t="s">
        <v>186</v>
      </c>
      <c r="AC142" s="26"/>
      <c r="AD142" s="26"/>
      <c r="AE142" s="168"/>
    </row>
    <row r="143" spans="1:31" ht="15.75" x14ac:dyDescent="0.25">
      <c r="A143" s="166" t="s">
        <v>860</v>
      </c>
      <c r="B143" s="166" t="s">
        <v>861</v>
      </c>
      <c r="C143" s="166" t="s">
        <v>862</v>
      </c>
      <c r="D143" s="166" t="s">
        <v>149</v>
      </c>
      <c r="E143" s="325">
        <v>78223</v>
      </c>
      <c r="F143" s="166" t="s">
        <v>150</v>
      </c>
      <c r="G143" s="166" t="s">
        <v>59</v>
      </c>
      <c r="H143" s="166" t="s">
        <v>152</v>
      </c>
      <c r="I143" s="167">
        <v>1.4235294117647099</v>
      </c>
      <c r="J143" s="167">
        <v>0.58249158249158239</v>
      </c>
      <c r="K143" s="167">
        <v>0</v>
      </c>
      <c r="L143" s="167">
        <v>0</v>
      </c>
      <c r="M143" s="167">
        <v>0</v>
      </c>
      <c r="N143" s="167">
        <v>0</v>
      </c>
      <c r="O143" s="167">
        <v>0.31649831649831656</v>
      </c>
      <c r="P143" s="167">
        <v>0</v>
      </c>
      <c r="Q143" s="167">
        <v>0.26599326599326617</v>
      </c>
      <c r="R143" s="167">
        <v>0</v>
      </c>
      <c r="S143" s="167">
        <v>0</v>
      </c>
      <c r="T143" s="167">
        <v>0</v>
      </c>
      <c r="U143" s="167">
        <v>0.58249158249158239</v>
      </c>
      <c r="V143" s="167">
        <v>2.6936026936026935E-2</v>
      </c>
      <c r="W143" s="166"/>
      <c r="X143" s="166" t="s">
        <v>186</v>
      </c>
      <c r="Y143" s="166"/>
      <c r="Z143" s="20"/>
      <c r="AA143" s="24"/>
      <c r="AB143" s="20" t="s">
        <v>186</v>
      </c>
      <c r="AC143" s="26"/>
      <c r="AD143" s="26"/>
      <c r="AE143" s="32"/>
    </row>
    <row r="144" spans="1:31" ht="15.75" x14ac:dyDescent="0.25">
      <c r="A144" s="166" t="s">
        <v>863</v>
      </c>
      <c r="B144" s="166" t="s">
        <v>864</v>
      </c>
      <c r="C144" s="166" t="s">
        <v>865</v>
      </c>
      <c r="D144" s="166" t="s">
        <v>309</v>
      </c>
      <c r="E144" s="325">
        <v>22604</v>
      </c>
      <c r="F144" s="166" t="s">
        <v>310</v>
      </c>
      <c r="G144" s="166" t="s">
        <v>866</v>
      </c>
      <c r="H144" s="166" t="s">
        <v>152</v>
      </c>
      <c r="I144" s="167"/>
      <c r="J144" s="167">
        <v>0</v>
      </c>
      <c r="K144" s="167">
        <v>0</v>
      </c>
      <c r="L144" s="167">
        <v>0</v>
      </c>
      <c r="M144" s="167">
        <v>0.38720538720538722</v>
      </c>
      <c r="N144" s="167">
        <v>0.38720538720538722</v>
      </c>
      <c r="O144" s="167">
        <v>0</v>
      </c>
      <c r="P144" s="167">
        <v>0</v>
      </c>
      <c r="Q144" s="167">
        <v>0</v>
      </c>
      <c r="R144" s="167">
        <v>0</v>
      </c>
      <c r="S144" s="167">
        <v>0</v>
      </c>
      <c r="T144" s="167">
        <v>0.38720538720538722</v>
      </c>
      <c r="U144" s="167">
        <v>0</v>
      </c>
      <c r="V144" s="167">
        <v>0</v>
      </c>
      <c r="W144" s="166">
        <v>2</v>
      </c>
      <c r="X144" s="166" t="s">
        <v>186</v>
      </c>
      <c r="Y144" s="166"/>
      <c r="Z144" s="20"/>
      <c r="AA144" s="24"/>
      <c r="AB144" s="20" t="s">
        <v>186</v>
      </c>
      <c r="AC144" s="26"/>
      <c r="AD144" s="26"/>
      <c r="AE144" s="32"/>
    </row>
    <row r="145" spans="1:31" ht="15.75" x14ac:dyDescent="0.25">
      <c r="A145" s="19" t="s">
        <v>867</v>
      </c>
      <c r="B145" s="20" t="s">
        <v>868</v>
      </c>
      <c r="C145" s="20" t="s">
        <v>869</v>
      </c>
      <c r="D145" s="20" t="s">
        <v>463</v>
      </c>
      <c r="E145" s="25">
        <v>67846</v>
      </c>
      <c r="F145" s="20" t="s">
        <v>361</v>
      </c>
      <c r="G145" s="20" t="s">
        <v>201</v>
      </c>
      <c r="H145" s="20" t="s">
        <v>152</v>
      </c>
      <c r="I145" s="21">
        <v>1.9411764705882399</v>
      </c>
      <c r="J145" s="22">
        <v>1.6835016835016835E-2</v>
      </c>
      <c r="K145" s="22">
        <v>8.0808080808080787E-2</v>
      </c>
      <c r="L145" s="22">
        <v>7.7441077441077436E-2</v>
      </c>
      <c r="M145" s="22">
        <v>6.7340067340067339E-2</v>
      </c>
      <c r="N145" s="22">
        <v>0.15488215488215484</v>
      </c>
      <c r="O145" s="22">
        <v>7.407407407407407E-2</v>
      </c>
      <c r="P145" s="22">
        <v>1.3468013468013469E-2</v>
      </c>
      <c r="Q145" s="22">
        <v>0</v>
      </c>
      <c r="R145" s="22">
        <v>9.4276094276094291E-2</v>
      </c>
      <c r="S145" s="22">
        <v>2.6936026936026935E-2</v>
      </c>
      <c r="T145" s="22">
        <v>3.7037037037037035E-2</v>
      </c>
      <c r="U145" s="22">
        <v>8.4175084175084167E-2</v>
      </c>
      <c r="V145" s="22">
        <v>0.15151515151515149</v>
      </c>
      <c r="W145" s="23"/>
      <c r="X145" s="20" t="s">
        <v>153</v>
      </c>
      <c r="Y145" s="26" t="s">
        <v>284</v>
      </c>
      <c r="Z145" s="20" t="s">
        <v>603</v>
      </c>
      <c r="AA145" s="24" t="s">
        <v>870</v>
      </c>
      <c r="AB145" s="20" t="s">
        <v>186</v>
      </c>
      <c r="AC145" s="26"/>
      <c r="AD145" s="26"/>
      <c r="AE145" s="32"/>
    </row>
    <row r="146" spans="1:31" ht="15.75" x14ac:dyDescent="0.25">
      <c r="A146" s="19" t="s">
        <v>871</v>
      </c>
      <c r="B146" s="20" t="s">
        <v>872</v>
      </c>
      <c r="C146" s="20" t="s">
        <v>873</v>
      </c>
      <c r="D146" s="20" t="s">
        <v>874</v>
      </c>
      <c r="E146" s="25">
        <v>99501</v>
      </c>
      <c r="F146" s="20" t="s">
        <v>253</v>
      </c>
      <c r="G146" s="20" t="s">
        <v>320</v>
      </c>
      <c r="H146" s="20" t="s">
        <v>152</v>
      </c>
      <c r="I146" s="21">
        <v>4.9000000000000004</v>
      </c>
      <c r="J146" s="22">
        <v>0</v>
      </c>
      <c r="K146" s="22">
        <v>6.7340067340067339E-2</v>
      </c>
      <c r="L146" s="22">
        <v>8.4175084175084181E-2</v>
      </c>
      <c r="M146" s="22">
        <v>6.7340067340067339E-2</v>
      </c>
      <c r="N146" s="22">
        <v>0.18181818181818182</v>
      </c>
      <c r="O146" s="22">
        <v>3.7037037037037035E-2</v>
      </c>
      <c r="P146" s="22">
        <v>0</v>
      </c>
      <c r="Q146" s="22">
        <v>0</v>
      </c>
      <c r="R146" s="22">
        <v>9.4276094276094277E-2</v>
      </c>
      <c r="S146" s="22">
        <v>5.7239057239057242E-2</v>
      </c>
      <c r="T146" s="22">
        <v>3.0303030303030304E-2</v>
      </c>
      <c r="U146" s="22">
        <v>3.7037037037037035E-2</v>
      </c>
      <c r="V146" s="22">
        <v>9.7643097643097643E-2</v>
      </c>
      <c r="W146" s="23"/>
      <c r="X146" s="20" t="s">
        <v>550</v>
      </c>
      <c r="Y146" s="26" t="s">
        <v>284</v>
      </c>
      <c r="Z146" s="20" t="s">
        <v>282</v>
      </c>
      <c r="AA146" s="24" t="s">
        <v>875</v>
      </c>
      <c r="AB146" s="20" t="s">
        <v>550</v>
      </c>
      <c r="AC146" s="26" t="s">
        <v>284</v>
      </c>
      <c r="AD146" s="26" t="s">
        <v>282</v>
      </c>
      <c r="AE146" s="32">
        <v>42530</v>
      </c>
    </row>
    <row r="147" spans="1:31" ht="15.75" x14ac:dyDescent="0.25">
      <c r="A147" s="19" t="s">
        <v>876</v>
      </c>
      <c r="B147" s="20" t="s">
        <v>877</v>
      </c>
      <c r="C147" s="20" t="s">
        <v>878</v>
      </c>
      <c r="D147" s="20" t="s">
        <v>161</v>
      </c>
      <c r="E147" s="25">
        <v>30720</v>
      </c>
      <c r="F147" s="20" t="s">
        <v>162</v>
      </c>
      <c r="G147" s="20" t="s">
        <v>201</v>
      </c>
      <c r="H147" s="20" t="s">
        <v>152</v>
      </c>
      <c r="I147" s="21">
        <v>2.2380952380952399</v>
      </c>
      <c r="J147" s="22">
        <v>0</v>
      </c>
      <c r="K147" s="22">
        <v>3.3670033670033669E-2</v>
      </c>
      <c r="L147" s="22">
        <v>8.4175084175084167E-2</v>
      </c>
      <c r="M147" s="22">
        <v>5.7239057239057235E-2</v>
      </c>
      <c r="N147" s="22">
        <v>0.12457912457912455</v>
      </c>
      <c r="O147" s="22">
        <v>5.0505050505050504E-2</v>
      </c>
      <c r="P147" s="22">
        <v>0</v>
      </c>
      <c r="Q147" s="22">
        <v>0</v>
      </c>
      <c r="R147" s="22">
        <v>5.7239057239057235E-2</v>
      </c>
      <c r="S147" s="22">
        <v>4.3771043771043773E-2</v>
      </c>
      <c r="T147" s="22">
        <v>2.3569023569023569E-2</v>
      </c>
      <c r="U147" s="22">
        <v>5.0505050505050504E-2</v>
      </c>
      <c r="V147" s="22">
        <v>7.0707070707070704E-2</v>
      </c>
      <c r="W147" s="23"/>
      <c r="X147" s="20" t="s">
        <v>550</v>
      </c>
      <c r="Y147" s="26" t="s">
        <v>284</v>
      </c>
      <c r="Z147" s="20" t="s">
        <v>282</v>
      </c>
      <c r="AA147" s="24" t="s">
        <v>637</v>
      </c>
      <c r="AB147" s="20" t="s">
        <v>550</v>
      </c>
      <c r="AC147" s="26" t="s">
        <v>284</v>
      </c>
      <c r="AD147" s="26" t="s">
        <v>282</v>
      </c>
      <c r="AE147" s="168">
        <v>42993</v>
      </c>
    </row>
    <row r="148" spans="1:31" ht="15.75" x14ac:dyDescent="0.25">
      <c r="A148" s="19" t="s">
        <v>641</v>
      </c>
      <c r="B148" s="20" t="s">
        <v>642</v>
      </c>
      <c r="C148" s="20" t="s">
        <v>564</v>
      </c>
      <c r="D148" s="20" t="s">
        <v>368</v>
      </c>
      <c r="E148" s="25">
        <v>48161</v>
      </c>
      <c r="F148" s="20" t="s">
        <v>369</v>
      </c>
      <c r="G148" s="20" t="s">
        <v>201</v>
      </c>
      <c r="H148" s="20" t="s">
        <v>152</v>
      </c>
      <c r="I148" s="21">
        <v>1.3333333333333299</v>
      </c>
      <c r="J148" s="22">
        <v>0</v>
      </c>
      <c r="K148" s="22">
        <v>2.0202020202020204E-2</v>
      </c>
      <c r="L148" s="22">
        <v>6.7340067340067337E-3</v>
      </c>
      <c r="M148" s="22">
        <v>0</v>
      </c>
      <c r="N148" s="22">
        <v>2.6936026936026938E-2</v>
      </c>
      <c r="O148" s="22">
        <v>0</v>
      </c>
      <c r="P148" s="22">
        <v>0</v>
      </c>
      <c r="Q148" s="22">
        <v>0</v>
      </c>
      <c r="R148" s="22">
        <v>6.7340067340067337E-3</v>
      </c>
      <c r="S148" s="22">
        <v>1.01010101010101E-2</v>
      </c>
      <c r="T148" s="22">
        <v>1.0101010101010102E-2</v>
      </c>
      <c r="U148" s="22">
        <v>0</v>
      </c>
      <c r="V148" s="22">
        <v>1.6835016835016835E-2</v>
      </c>
      <c r="W148" s="23"/>
      <c r="X148" s="20" t="s">
        <v>153</v>
      </c>
      <c r="Y148" s="26" t="s">
        <v>284</v>
      </c>
      <c r="Z148" s="20" t="s">
        <v>282</v>
      </c>
      <c r="AA148" s="24" t="s">
        <v>643</v>
      </c>
      <c r="AB148" s="20" t="s">
        <v>153</v>
      </c>
      <c r="AC148" s="26" t="s">
        <v>284</v>
      </c>
      <c r="AD148" s="26" t="s">
        <v>603</v>
      </c>
      <c r="AE148" s="32">
        <v>40247</v>
      </c>
    </row>
    <row r="149" spans="1:31" ht="15.75" x14ac:dyDescent="0.25">
      <c r="A149" s="20" t="s">
        <v>879</v>
      </c>
      <c r="B149" s="20" t="s">
        <v>880</v>
      </c>
      <c r="C149" s="20" t="s">
        <v>881</v>
      </c>
      <c r="D149" s="20" t="s">
        <v>149</v>
      </c>
      <c r="E149" s="25">
        <v>78539</v>
      </c>
      <c r="F149" s="20" t="s">
        <v>150</v>
      </c>
      <c r="G149" s="20" t="s">
        <v>59</v>
      </c>
      <c r="H149" s="20" t="s">
        <v>152</v>
      </c>
      <c r="I149" s="21"/>
      <c r="J149" s="22">
        <v>3.3670033670033669E-3</v>
      </c>
      <c r="K149" s="22">
        <v>0</v>
      </c>
      <c r="L149" s="22">
        <v>0</v>
      </c>
      <c r="M149" s="22">
        <v>0</v>
      </c>
      <c r="N149" s="22">
        <v>0</v>
      </c>
      <c r="O149" s="22">
        <v>0</v>
      </c>
      <c r="P149" s="22">
        <v>0</v>
      </c>
      <c r="Q149" s="22">
        <v>3.3670033670033669E-3</v>
      </c>
      <c r="R149" s="22">
        <v>0</v>
      </c>
      <c r="S149" s="22">
        <v>0</v>
      </c>
      <c r="T149" s="22">
        <v>0</v>
      </c>
      <c r="U149" s="22">
        <v>3.3670033670033669E-3</v>
      </c>
      <c r="V149" s="22">
        <v>0</v>
      </c>
      <c r="W149" s="23"/>
      <c r="X149" s="20" t="s">
        <v>186</v>
      </c>
      <c r="Y149" s="26"/>
      <c r="Z149" s="20"/>
      <c r="AA149" s="24"/>
      <c r="AB149" s="20" t="s">
        <v>186</v>
      </c>
      <c r="AC149" s="26"/>
      <c r="AD149" s="26"/>
      <c r="AE149" s="32"/>
    </row>
  </sheetData>
  <mergeCells count="15">
    <mergeCell ref="W5:AE5"/>
    <mergeCell ref="A4:V4"/>
    <mergeCell ref="J5:M5"/>
    <mergeCell ref="N5:Q5"/>
    <mergeCell ref="R5:U5"/>
    <mergeCell ref="AC3:AE3"/>
    <mergeCell ref="M3:P3"/>
    <mergeCell ref="Q3:T3"/>
    <mergeCell ref="U3:X3"/>
    <mergeCell ref="Y3:AB3"/>
    <mergeCell ref="A1:D1"/>
    <mergeCell ref="A2:D2"/>
    <mergeCell ref="A3:D3"/>
    <mergeCell ref="E3:H3"/>
    <mergeCell ref="I3:L3"/>
  </mergeCells>
  <conditionalFormatting sqref="AE7">
    <cfRule type="cellIs" dxfId="64"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2D9F-C6DB-4279-863B-729C5F5BC23C}">
  <dimension ref="A1:F19"/>
  <sheetViews>
    <sheetView workbookViewId="0">
      <selection activeCell="B22" sqref="B22"/>
    </sheetView>
  </sheetViews>
  <sheetFormatPr defaultRowHeight="15" x14ac:dyDescent="0.25"/>
  <cols>
    <col min="1" max="1" width="45.5703125" customWidth="1"/>
    <col min="2" max="2" width="19" customWidth="1"/>
  </cols>
  <sheetData>
    <row r="1" spans="1:6" ht="26.25" x14ac:dyDescent="0.25">
      <c r="A1" s="231" t="s">
        <v>5</v>
      </c>
      <c r="B1" s="231"/>
      <c r="C1" s="231"/>
      <c r="D1" s="231"/>
      <c r="E1" s="231"/>
      <c r="F1" s="231"/>
    </row>
    <row r="3" spans="1:6" ht="15" customHeight="1" x14ac:dyDescent="0.25">
      <c r="A3" s="247" t="s">
        <v>794</v>
      </c>
      <c r="B3" s="303"/>
      <c r="C3" s="303"/>
      <c r="D3" s="303"/>
      <c r="E3" s="303"/>
    </row>
    <row r="4" spans="1:6" x14ac:dyDescent="0.25">
      <c r="A4" s="103" t="s">
        <v>644</v>
      </c>
      <c r="B4" s="103" t="s">
        <v>645</v>
      </c>
    </row>
    <row r="5" spans="1:6" ht="15.75" thickBot="1" x14ac:dyDescent="0.3">
      <c r="A5" s="100" t="s">
        <v>646</v>
      </c>
      <c r="B5" s="319">
        <v>78</v>
      </c>
    </row>
    <row r="6" spans="1:6" ht="15.75" thickTop="1" x14ac:dyDescent="0.25">
      <c r="A6" s="99" t="s">
        <v>647</v>
      </c>
      <c r="B6" s="320">
        <v>5</v>
      </c>
    </row>
    <row r="7" spans="1:6" x14ac:dyDescent="0.25">
      <c r="A7" s="101" t="s">
        <v>648</v>
      </c>
      <c r="B7" s="66">
        <v>1</v>
      </c>
    </row>
    <row r="8" spans="1:6" x14ac:dyDescent="0.25">
      <c r="A8" s="101" t="s">
        <v>649</v>
      </c>
      <c r="B8" s="66">
        <v>4</v>
      </c>
    </row>
    <row r="9" spans="1:6" x14ac:dyDescent="0.25">
      <c r="A9" s="99" t="s">
        <v>650</v>
      </c>
      <c r="B9" s="321">
        <f>SUM(B10:B14)</f>
        <v>5</v>
      </c>
    </row>
    <row r="10" spans="1:6" x14ac:dyDescent="0.25">
      <c r="A10" s="102" t="s">
        <v>18</v>
      </c>
      <c r="B10" s="322">
        <v>1</v>
      </c>
    </row>
    <row r="11" spans="1:6" x14ac:dyDescent="0.25">
      <c r="A11" s="102" t="s">
        <v>27</v>
      </c>
      <c r="B11" s="322">
        <v>1</v>
      </c>
    </row>
    <row r="12" spans="1:6" x14ac:dyDescent="0.25">
      <c r="A12" s="102" t="s">
        <v>33</v>
      </c>
      <c r="B12" s="322">
        <v>1</v>
      </c>
    </row>
    <row r="13" spans="1:6" x14ac:dyDescent="0.25">
      <c r="A13" s="102" t="s">
        <v>37</v>
      </c>
      <c r="B13" s="322">
        <v>1</v>
      </c>
    </row>
    <row r="14" spans="1:6" x14ac:dyDescent="0.25">
      <c r="A14" s="102" t="s">
        <v>41</v>
      </c>
      <c r="B14" s="322">
        <v>1</v>
      </c>
    </row>
    <row r="16" spans="1:6" x14ac:dyDescent="0.25">
      <c r="A16" s="304" t="s">
        <v>651</v>
      </c>
      <c r="B16" s="304"/>
    </row>
    <row r="17" spans="1:2" x14ac:dyDescent="0.25">
      <c r="A17" s="304"/>
      <c r="B17" s="304"/>
    </row>
    <row r="18" spans="1:2" x14ac:dyDescent="0.25">
      <c r="A18" s="304"/>
      <c r="B18" s="304"/>
    </row>
    <row r="19" spans="1:2" x14ac:dyDescent="0.25">
      <c r="A19" s="304"/>
      <c r="B19" s="304"/>
    </row>
  </sheetData>
  <mergeCells count="3">
    <mergeCell ref="A1:F1"/>
    <mergeCell ref="A3:E3"/>
    <mergeCell ref="A16:B1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FE9E-7E0F-488E-A57B-2DFCFAF89D99}">
  <sheetPr>
    <pageSetUpPr fitToPage="1"/>
  </sheetPr>
  <dimension ref="A1:AE99"/>
  <sheetViews>
    <sheetView showGridLines="0" topLeftCell="A85" zoomScale="75" zoomScaleNormal="75" workbookViewId="0">
      <selection activeCell="B95" sqref="B95"/>
    </sheetView>
  </sheetViews>
  <sheetFormatPr defaultRowHeight="15" x14ac:dyDescent="0.25"/>
  <cols>
    <col min="1" max="1" width="26.5703125" style="4" customWidth="1"/>
    <col min="2" max="2" width="151.42578125" style="4"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7" customFormat="1" ht="26.25" x14ac:dyDescent="0.25">
      <c r="A1" s="231" t="s">
        <v>5</v>
      </c>
      <c r="B1" s="231"/>
      <c r="C1" s="231"/>
      <c r="D1" s="231"/>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s="7" customFormat="1" ht="74.25" customHeight="1" x14ac:dyDescent="0.25">
      <c r="A2" s="232" t="s">
        <v>1</v>
      </c>
      <c r="B2" s="232"/>
      <c r="C2" s="232"/>
      <c r="D2" s="232"/>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s="7" customFormat="1" ht="48.6" customHeight="1" thickBot="1" x14ac:dyDescent="0.3">
      <c r="A3" s="53" t="s">
        <v>652</v>
      </c>
      <c r="B3" s="53"/>
      <c r="C3" s="56"/>
      <c r="D3" s="56"/>
      <c r="E3" s="305"/>
      <c r="F3" s="305"/>
      <c r="G3" s="305"/>
      <c r="H3" s="305"/>
      <c r="I3" s="305"/>
      <c r="J3" s="305"/>
      <c r="K3" s="305"/>
      <c r="L3" s="305"/>
      <c r="M3" s="305"/>
      <c r="N3" s="305"/>
      <c r="O3" s="305"/>
      <c r="P3" s="305"/>
      <c r="Q3" s="305"/>
      <c r="R3" s="305"/>
      <c r="S3" s="305"/>
      <c r="T3" s="305"/>
      <c r="U3" s="305"/>
      <c r="V3" s="305"/>
      <c r="W3" s="305"/>
      <c r="X3" s="305"/>
      <c r="Y3" s="305"/>
      <c r="Z3" s="305"/>
      <c r="AA3" s="305"/>
      <c r="AB3" s="305"/>
      <c r="AC3" s="305"/>
      <c r="AD3" s="305"/>
      <c r="AE3" s="305"/>
    </row>
    <row r="4" spans="1:31" ht="18.75" x14ac:dyDescent="0.25">
      <c r="A4" s="183" t="s">
        <v>653</v>
      </c>
      <c r="B4" s="182" t="s">
        <v>654</v>
      </c>
    </row>
    <row r="5" spans="1:31" ht="15.75" x14ac:dyDescent="0.25">
      <c r="A5" s="181" t="s">
        <v>655</v>
      </c>
      <c r="B5" s="174" t="s">
        <v>656</v>
      </c>
    </row>
    <row r="6" spans="1:31" ht="15.75" x14ac:dyDescent="0.25">
      <c r="A6" s="181" t="s">
        <v>10</v>
      </c>
      <c r="B6" s="174" t="s">
        <v>657</v>
      </c>
    </row>
    <row r="7" spans="1:31" ht="15.75" x14ac:dyDescent="0.25">
      <c r="A7" s="181" t="s">
        <v>658</v>
      </c>
      <c r="B7" s="174" t="s">
        <v>659</v>
      </c>
    </row>
    <row r="8" spans="1:31" ht="15.75" x14ac:dyDescent="0.25">
      <c r="A8" s="181" t="s">
        <v>120</v>
      </c>
      <c r="B8" s="174" t="s">
        <v>660</v>
      </c>
    </row>
    <row r="9" spans="1:31" ht="15.75" x14ac:dyDescent="0.25">
      <c r="A9" s="181" t="s">
        <v>661</v>
      </c>
      <c r="B9" s="174" t="s">
        <v>662</v>
      </c>
    </row>
    <row r="10" spans="1:31" ht="15.75" x14ac:dyDescent="0.25">
      <c r="A10" s="181" t="s">
        <v>663</v>
      </c>
      <c r="B10" s="174" t="s">
        <v>664</v>
      </c>
    </row>
    <row r="11" spans="1:31" ht="15.75" x14ac:dyDescent="0.25">
      <c r="A11" s="181" t="s">
        <v>665</v>
      </c>
      <c r="B11" s="174" t="s">
        <v>666</v>
      </c>
    </row>
    <row r="12" spans="1:31" ht="15.75" x14ac:dyDescent="0.25">
      <c r="A12" s="181" t="s">
        <v>65</v>
      </c>
      <c r="B12" s="174" t="s">
        <v>667</v>
      </c>
      <c r="Z12" s="55"/>
    </row>
    <row r="13" spans="1:31" ht="47.25" x14ac:dyDescent="0.25">
      <c r="A13" s="181" t="s">
        <v>668</v>
      </c>
      <c r="B13" s="174" t="s">
        <v>669</v>
      </c>
    </row>
    <row r="14" spans="1:31" ht="47.25" x14ac:dyDescent="0.25">
      <c r="A14" s="181" t="s">
        <v>670</v>
      </c>
      <c r="B14" s="174" t="s">
        <v>671</v>
      </c>
    </row>
    <row r="15" spans="1:31" ht="15.75" x14ac:dyDescent="0.25">
      <c r="A15" s="181" t="s">
        <v>672</v>
      </c>
      <c r="B15" s="174" t="s">
        <v>673</v>
      </c>
    </row>
    <row r="16" spans="1:31" ht="47.25" customHeight="1" x14ac:dyDescent="0.25">
      <c r="A16" s="311" t="s">
        <v>674</v>
      </c>
      <c r="B16" s="174" t="s">
        <v>675</v>
      </c>
    </row>
    <row r="17" spans="1:2" ht="47.25" x14ac:dyDescent="0.25">
      <c r="A17" s="311"/>
      <c r="B17" s="174" t="s">
        <v>676</v>
      </c>
    </row>
    <row r="18" spans="1:2" ht="47.1" customHeight="1" x14ac:dyDescent="0.25">
      <c r="A18" s="309" t="s">
        <v>677</v>
      </c>
      <c r="B18" s="174" t="s">
        <v>678</v>
      </c>
    </row>
    <row r="19" spans="1:2" ht="47.25" x14ac:dyDescent="0.25">
      <c r="A19" s="310"/>
      <c r="B19" s="174" t="s">
        <v>679</v>
      </c>
    </row>
    <row r="20" spans="1:2" ht="31.5" x14ac:dyDescent="0.25">
      <c r="A20" s="181" t="s">
        <v>680</v>
      </c>
      <c r="B20" s="174" t="s">
        <v>681</v>
      </c>
    </row>
    <row r="21" spans="1:2" ht="15.75" x14ac:dyDescent="0.25">
      <c r="A21" s="181" t="s">
        <v>19</v>
      </c>
      <c r="B21" s="174" t="s">
        <v>682</v>
      </c>
    </row>
    <row r="22" spans="1:2" ht="15.75" x14ac:dyDescent="0.25">
      <c r="A22" s="181" t="s">
        <v>683</v>
      </c>
      <c r="B22" s="174" t="s">
        <v>684</v>
      </c>
    </row>
    <row r="23" spans="1:2" ht="15.75" x14ac:dyDescent="0.25">
      <c r="A23" s="181" t="s">
        <v>63</v>
      </c>
      <c r="B23" s="174" t="s">
        <v>685</v>
      </c>
    </row>
    <row r="24" spans="1:2" ht="47.25" x14ac:dyDescent="0.25">
      <c r="A24" s="181" t="s">
        <v>686</v>
      </c>
      <c r="B24" s="174" t="s">
        <v>687</v>
      </c>
    </row>
    <row r="25" spans="1:2" ht="31.5" x14ac:dyDescent="0.25">
      <c r="A25" s="181" t="s">
        <v>688</v>
      </c>
      <c r="B25" s="174" t="s">
        <v>689</v>
      </c>
    </row>
    <row r="26" spans="1:2" ht="15.75" x14ac:dyDescent="0.25">
      <c r="A26" s="181" t="s">
        <v>141</v>
      </c>
      <c r="B26" s="174" t="s">
        <v>690</v>
      </c>
    </row>
    <row r="27" spans="1:2" ht="15.75" x14ac:dyDescent="0.25">
      <c r="A27" s="181" t="s">
        <v>691</v>
      </c>
      <c r="B27" s="174" t="s">
        <v>692</v>
      </c>
    </row>
    <row r="28" spans="1:2" ht="15.75" x14ac:dyDescent="0.25">
      <c r="A28" s="181" t="s">
        <v>139</v>
      </c>
      <c r="B28" s="174" t="s">
        <v>693</v>
      </c>
    </row>
    <row r="29" spans="1:2" ht="31.5" x14ac:dyDescent="0.25">
      <c r="A29" s="181" t="s">
        <v>122</v>
      </c>
      <c r="B29" s="174" t="s">
        <v>694</v>
      </c>
    </row>
    <row r="30" spans="1:2" ht="15.75" x14ac:dyDescent="0.25">
      <c r="A30" s="181" t="s">
        <v>695</v>
      </c>
      <c r="B30" s="174" t="s">
        <v>696</v>
      </c>
    </row>
    <row r="31" spans="1:2" ht="15.75" x14ac:dyDescent="0.25">
      <c r="A31" s="181" t="s">
        <v>94</v>
      </c>
      <c r="B31" s="174" t="s">
        <v>697</v>
      </c>
    </row>
    <row r="32" spans="1:2" ht="31.5" x14ac:dyDescent="0.25">
      <c r="A32" s="181" t="s">
        <v>698</v>
      </c>
      <c r="B32" s="174" t="s">
        <v>699</v>
      </c>
    </row>
    <row r="33" spans="1:2" ht="15.75" x14ac:dyDescent="0.25">
      <c r="A33" s="181" t="s">
        <v>95</v>
      </c>
      <c r="B33" s="174" t="s">
        <v>700</v>
      </c>
    </row>
    <row r="34" spans="1:2" ht="31.5" x14ac:dyDescent="0.25">
      <c r="A34" s="181" t="s">
        <v>143</v>
      </c>
      <c r="B34" s="174" t="s">
        <v>701</v>
      </c>
    </row>
    <row r="35" spans="1:2" ht="15.75" x14ac:dyDescent="0.25">
      <c r="A35" s="181" t="s">
        <v>702</v>
      </c>
      <c r="B35" s="174" t="s">
        <v>703</v>
      </c>
    </row>
    <row r="36" spans="1:2" ht="31.5" x14ac:dyDescent="0.25">
      <c r="A36" s="181" t="s">
        <v>145</v>
      </c>
      <c r="B36" s="174" t="s">
        <v>704</v>
      </c>
    </row>
    <row r="37" spans="1:2" ht="15.75" x14ac:dyDescent="0.25">
      <c r="A37" s="181" t="s">
        <v>705</v>
      </c>
      <c r="B37" s="174" t="s">
        <v>706</v>
      </c>
    </row>
    <row r="38" spans="1:2" ht="15.75" x14ac:dyDescent="0.25">
      <c r="A38" s="181" t="s">
        <v>21</v>
      </c>
      <c r="B38" s="174" t="s">
        <v>707</v>
      </c>
    </row>
    <row r="39" spans="1:2" ht="15.75" x14ac:dyDescent="0.25">
      <c r="A39" s="311" t="s">
        <v>708</v>
      </c>
      <c r="B39" s="174" t="s">
        <v>709</v>
      </c>
    </row>
    <row r="40" spans="1:2" ht="15.75" x14ac:dyDescent="0.25">
      <c r="A40" s="311"/>
      <c r="B40" s="174" t="s">
        <v>710</v>
      </c>
    </row>
    <row r="41" spans="1:2" ht="47.25" x14ac:dyDescent="0.25">
      <c r="A41" s="311"/>
      <c r="B41" s="174" t="s">
        <v>711</v>
      </c>
    </row>
    <row r="42" spans="1:2" ht="15.75" x14ac:dyDescent="0.25">
      <c r="A42" s="311"/>
      <c r="B42" s="174" t="s">
        <v>712</v>
      </c>
    </row>
    <row r="43" spans="1:2" ht="47.25" x14ac:dyDescent="0.25">
      <c r="A43" s="311"/>
      <c r="B43" s="174" t="s">
        <v>713</v>
      </c>
    </row>
    <row r="44" spans="1:2" ht="15.75" x14ac:dyDescent="0.25">
      <c r="A44" s="311"/>
      <c r="B44" s="174" t="s">
        <v>714</v>
      </c>
    </row>
    <row r="45" spans="1:2" ht="31.5" x14ac:dyDescent="0.25">
      <c r="A45" s="311"/>
      <c r="B45" s="174" t="s">
        <v>715</v>
      </c>
    </row>
    <row r="46" spans="1:2" ht="31.5" x14ac:dyDescent="0.25">
      <c r="A46" s="311"/>
      <c r="B46" s="174" t="s">
        <v>716</v>
      </c>
    </row>
    <row r="47" spans="1:2" ht="15.75" x14ac:dyDescent="0.25">
      <c r="A47" s="181" t="s">
        <v>717</v>
      </c>
      <c r="B47" s="174" t="s">
        <v>718</v>
      </c>
    </row>
    <row r="48" spans="1:2" ht="31.5" x14ac:dyDescent="0.25">
      <c r="A48" s="309" t="s">
        <v>719</v>
      </c>
      <c r="B48" s="174" t="s">
        <v>720</v>
      </c>
    </row>
    <row r="49" spans="1:2" ht="15.75" x14ac:dyDescent="0.25">
      <c r="A49" s="315"/>
      <c r="B49" s="174" t="s">
        <v>721</v>
      </c>
    </row>
    <row r="50" spans="1:2" ht="15.75" x14ac:dyDescent="0.25">
      <c r="A50" s="310"/>
      <c r="B50" s="174" t="s">
        <v>722</v>
      </c>
    </row>
    <row r="51" spans="1:2" ht="15.75" customHeight="1" x14ac:dyDescent="0.25">
      <c r="A51" s="316" t="s">
        <v>723</v>
      </c>
      <c r="B51" s="178" t="s">
        <v>784</v>
      </c>
    </row>
    <row r="52" spans="1:2" ht="15.75" x14ac:dyDescent="0.25">
      <c r="A52" s="317"/>
      <c r="B52" s="174" t="s">
        <v>724</v>
      </c>
    </row>
    <row r="53" spans="1:2" ht="35.450000000000003" customHeight="1" x14ac:dyDescent="0.25">
      <c r="A53" s="317"/>
      <c r="B53" s="174" t="s">
        <v>725</v>
      </c>
    </row>
    <row r="54" spans="1:2" ht="86.25" customHeight="1" x14ac:dyDescent="0.25">
      <c r="A54" s="317"/>
      <c r="B54" s="174" t="s">
        <v>726</v>
      </c>
    </row>
    <row r="55" spans="1:2" ht="87.6" customHeight="1" x14ac:dyDescent="0.25">
      <c r="A55" s="317"/>
      <c r="B55" s="174" t="s">
        <v>727</v>
      </c>
    </row>
    <row r="56" spans="1:2" ht="31.5" x14ac:dyDescent="0.25">
      <c r="A56" s="317"/>
      <c r="B56" s="174" t="s">
        <v>728</v>
      </c>
    </row>
    <row r="57" spans="1:2" ht="78.75" x14ac:dyDescent="0.25">
      <c r="A57" s="317"/>
      <c r="B57" s="174" t="s">
        <v>729</v>
      </c>
    </row>
    <row r="58" spans="1:2" ht="15.75" x14ac:dyDescent="0.25">
      <c r="A58" s="317"/>
      <c r="B58" s="174" t="s">
        <v>730</v>
      </c>
    </row>
    <row r="59" spans="1:2" ht="31.5" x14ac:dyDescent="0.25">
      <c r="A59" s="317"/>
      <c r="B59" s="174" t="s">
        <v>731</v>
      </c>
    </row>
    <row r="60" spans="1:2" ht="31.5" x14ac:dyDescent="0.25">
      <c r="A60" s="318"/>
      <c r="B60" s="174" t="s">
        <v>732</v>
      </c>
    </row>
    <row r="61" spans="1:2" ht="15.75" x14ac:dyDescent="0.25">
      <c r="A61" s="312" t="s">
        <v>733</v>
      </c>
      <c r="B61" s="178" t="s">
        <v>785</v>
      </c>
    </row>
    <row r="62" spans="1:2" ht="31.5" x14ac:dyDescent="0.25">
      <c r="A62" s="313"/>
      <c r="B62" s="174" t="s">
        <v>734</v>
      </c>
    </row>
    <row r="63" spans="1:2" ht="15.75" x14ac:dyDescent="0.25">
      <c r="A63" s="313"/>
      <c r="B63" s="174" t="s">
        <v>735</v>
      </c>
    </row>
    <row r="64" spans="1:2" ht="15.75" x14ac:dyDescent="0.25">
      <c r="A64" s="313"/>
      <c r="B64" s="174" t="s">
        <v>736</v>
      </c>
    </row>
    <row r="65" spans="1:2" ht="78.75" x14ac:dyDescent="0.25">
      <c r="A65" s="313"/>
      <c r="B65" s="174" t="s">
        <v>737</v>
      </c>
    </row>
    <row r="66" spans="1:2" ht="50.1" customHeight="1" x14ac:dyDescent="0.25">
      <c r="A66" s="314"/>
      <c r="B66" s="174" t="s">
        <v>732</v>
      </c>
    </row>
    <row r="67" spans="1:2" ht="15.75" x14ac:dyDescent="0.25">
      <c r="A67" s="309" t="s">
        <v>738</v>
      </c>
      <c r="B67" s="178" t="s">
        <v>786</v>
      </c>
    </row>
    <row r="68" spans="1:2" ht="15.75" x14ac:dyDescent="0.25">
      <c r="A68" s="315"/>
      <c r="B68" s="174" t="s">
        <v>739</v>
      </c>
    </row>
    <row r="69" spans="1:2" ht="39.950000000000003" customHeight="1" x14ac:dyDescent="0.25">
      <c r="A69" s="315"/>
      <c r="B69" s="174" t="s">
        <v>779</v>
      </c>
    </row>
    <row r="70" spans="1:2" ht="63" x14ac:dyDescent="0.25">
      <c r="A70" s="315"/>
      <c r="B70" s="174" t="s">
        <v>780</v>
      </c>
    </row>
    <row r="71" spans="1:2" ht="31.5" x14ac:dyDescent="0.25">
      <c r="A71" s="310"/>
      <c r="B71" s="174" t="s">
        <v>732</v>
      </c>
    </row>
    <row r="72" spans="1:2" ht="30" customHeight="1" x14ac:dyDescent="0.25">
      <c r="A72" s="180" t="s">
        <v>740</v>
      </c>
      <c r="B72" s="178" t="s">
        <v>787</v>
      </c>
    </row>
    <row r="73" spans="1:2" ht="15.75" x14ac:dyDescent="0.25">
      <c r="A73" s="180"/>
      <c r="B73" s="174" t="s">
        <v>741</v>
      </c>
    </row>
    <row r="74" spans="1:2" ht="83.45" customHeight="1" x14ac:dyDescent="0.25">
      <c r="A74" s="176"/>
      <c r="B74" s="174" t="s">
        <v>737</v>
      </c>
    </row>
    <row r="75" spans="1:2" ht="78.75" x14ac:dyDescent="0.25">
      <c r="A75" s="177"/>
      <c r="B75" s="178" t="s">
        <v>729</v>
      </c>
    </row>
    <row r="76" spans="1:2" ht="15.75" x14ac:dyDescent="0.25">
      <c r="A76" s="177"/>
      <c r="B76" s="174" t="s">
        <v>730</v>
      </c>
    </row>
    <row r="77" spans="1:2" ht="31.5" x14ac:dyDescent="0.25">
      <c r="A77" s="177"/>
      <c r="B77" s="174" t="s">
        <v>781</v>
      </c>
    </row>
    <row r="78" spans="1:2" ht="31.5" x14ac:dyDescent="0.25">
      <c r="A78" s="179"/>
      <c r="B78" s="174" t="s">
        <v>742</v>
      </c>
    </row>
    <row r="79" spans="1:2" ht="15.75" x14ac:dyDescent="0.25">
      <c r="A79" s="177" t="s">
        <v>743</v>
      </c>
      <c r="B79" s="178" t="s">
        <v>784</v>
      </c>
    </row>
    <row r="80" spans="1:2" ht="15.75" x14ac:dyDescent="0.25">
      <c r="A80" s="177"/>
      <c r="B80" s="174" t="s">
        <v>741</v>
      </c>
    </row>
    <row r="81" spans="1:2" ht="31.5" x14ac:dyDescent="0.25">
      <c r="A81" s="177"/>
      <c r="B81" s="174" t="s">
        <v>728</v>
      </c>
    </row>
    <row r="82" spans="1:2" ht="15.75" x14ac:dyDescent="0.25">
      <c r="A82" s="177"/>
      <c r="B82" s="174" t="s">
        <v>744</v>
      </c>
    </row>
    <row r="83" spans="1:2" ht="47.25" x14ac:dyDescent="0.25">
      <c r="A83" s="176"/>
      <c r="B83" s="174" t="s">
        <v>745</v>
      </c>
    </row>
    <row r="84" spans="1:2" ht="31.5" x14ac:dyDescent="0.25">
      <c r="A84" s="176"/>
      <c r="B84" s="174" t="s">
        <v>746</v>
      </c>
    </row>
    <row r="85" spans="1:2" ht="15.75" x14ac:dyDescent="0.25">
      <c r="A85" s="176"/>
      <c r="B85" s="174" t="s">
        <v>747</v>
      </c>
    </row>
    <row r="86" spans="1:2" ht="15.75" x14ac:dyDescent="0.25">
      <c r="A86" s="176"/>
      <c r="B86" s="174" t="s">
        <v>730</v>
      </c>
    </row>
    <row r="87" spans="1:2" ht="78.75" x14ac:dyDescent="0.25">
      <c r="A87" s="176"/>
      <c r="B87" s="174" t="s">
        <v>737</v>
      </c>
    </row>
    <row r="88" spans="1:2" ht="15.75" x14ac:dyDescent="0.25">
      <c r="A88" s="175"/>
      <c r="B88" s="174" t="s">
        <v>748</v>
      </c>
    </row>
    <row r="89" spans="1:2" ht="15.6" customHeight="1" x14ac:dyDescent="0.25">
      <c r="A89" s="306" t="s">
        <v>749</v>
      </c>
      <c r="B89" s="172" t="s">
        <v>788</v>
      </c>
    </row>
    <row r="90" spans="1:2" ht="15.75" x14ac:dyDescent="0.25">
      <c r="A90" s="307"/>
      <c r="B90" s="172" t="s">
        <v>789</v>
      </c>
    </row>
    <row r="91" spans="1:2" ht="15.75" x14ac:dyDescent="0.25">
      <c r="A91" s="307"/>
      <c r="B91" s="173" t="s">
        <v>741</v>
      </c>
    </row>
    <row r="92" spans="1:2" ht="15.75" x14ac:dyDescent="0.25">
      <c r="A92" s="307"/>
      <c r="B92" s="172" t="s">
        <v>790</v>
      </c>
    </row>
    <row r="93" spans="1:2" ht="63" x14ac:dyDescent="0.25">
      <c r="A93" s="307"/>
      <c r="B93" s="173" t="s">
        <v>782</v>
      </c>
    </row>
    <row r="94" spans="1:2" ht="31.5" x14ac:dyDescent="0.25">
      <c r="A94" s="307"/>
      <c r="B94" s="173" t="s">
        <v>750</v>
      </c>
    </row>
    <row r="95" spans="1:2" ht="47.25" x14ac:dyDescent="0.25">
      <c r="A95" s="307"/>
      <c r="B95" s="172" t="s">
        <v>792</v>
      </c>
    </row>
    <row r="96" spans="1:2" ht="31.5" x14ac:dyDescent="0.25">
      <c r="A96" s="307"/>
      <c r="B96" s="173" t="s">
        <v>783</v>
      </c>
    </row>
    <row r="97" spans="1:2" ht="141.75" x14ac:dyDescent="0.25">
      <c r="A97" s="307"/>
      <c r="B97" s="172" t="s">
        <v>793</v>
      </c>
    </row>
    <row r="98" spans="1:2" ht="63.75" thickBot="1" x14ac:dyDescent="0.3">
      <c r="A98" s="307"/>
      <c r="B98" s="171" t="s">
        <v>751</v>
      </c>
    </row>
    <row r="99" spans="1:2" ht="16.5" thickBot="1" x14ac:dyDescent="0.3">
      <c r="A99" s="308"/>
      <c r="B99" s="171" t="s">
        <v>791</v>
      </c>
    </row>
  </sheetData>
  <mergeCells count="17">
    <mergeCell ref="A89:A99"/>
    <mergeCell ref="A1:D1"/>
    <mergeCell ref="A2:D2"/>
    <mergeCell ref="Y3:AB3"/>
    <mergeCell ref="A18:A19"/>
    <mergeCell ref="A39:A46"/>
    <mergeCell ref="A61:A66"/>
    <mergeCell ref="A67:A71"/>
    <mergeCell ref="A16:A17"/>
    <mergeCell ref="A48:A50"/>
    <mergeCell ref="A51:A60"/>
    <mergeCell ref="AC3:AE3"/>
    <mergeCell ref="E3:H3"/>
    <mergeCell ref="I3:L3"/>
    <mergeCell ref="M3:P3"/>
    <mergeCell ref="Q3:T3"/>
    <mergeCell ref="U3:X3"/>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4fb1db5d-19c2-4c8a-82e5-c8fdf1b06038"/>
    <ds:schemaRef ds:uri="http://www.w3.org/XML/1998/namespace"/>
  </ds:schemaRefs>
</ds:datastoreItem>
</file>

<file path=customXml/itemProps2.xml><?xml version="1.0" encoding="utf-8"?>
<ds:datastoreItem xmlns:ds="http://schemas.openxmlformats.org/officeDocument/2006/customXml" ds:itemID="{5A943CBC-937E-45BB-8BAD-93650B713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vt:lpstr>
      <vt:lpstr>ATD FY21 YTD</vt:lpstr>
      <vt:lpstr>Detention FY21 YTD</vt:lpstr>
      <vt:lpstr> ICLOS and Detainees</vt:lpstr>
      <vt:lpstr>Facilities FY21 YTD</vt:lpstr>
      <vt:lpstr>Trans. Detainee Pop. FY21 YTD </vt:lpstr>
      <vt:lpstr>Footnotes</vt:lpstr>
      <vt:lpstr>'Detention FY21 YTD'!Print_Area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Eric Lingwall</cp:lastModifiedBy>
  <cp:revision/>
  <dcterms:created xsi:type="dcterms:W3CDTF">2020-01-31T18:40:16Z</dcterms:created>
  <dcterms:modified xsi:type="dcterms:W3CDTF">2021-08-04T22:17:18Z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