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https://icegov-my.sharepoint.com/personal/0238658247_ice_dhs_gov/Documents/Desktop/"/>
    </mc:Choice>
  </mc:AlternateContent>
  <xr:revisionPtr revIDLastSave="1388" documentId="8_{ABAE9F52-CDC0-4A5E-8E15-5CD38D8C6FD6}" xr6:coauthVersionLast="47" xr6:coauthVersionMax="47" xr10:uidLastSave="{AA2EFF27-BE7D-4DF4-8F65-7D76975CA269}"/>
  <bookViews>
    <workbookView xWindow="-120" yWindow="-120" windowWidth="29040" windowHeight="15990" tabRatio="626" activeTab="5" xr2:uid="{00000000-000D-0000-FFFF-FFFF00000000}"/>
  </bookViews>
  <sheets>
    <sheet name="Header" sheetId="9" r:id="rId1"/>
    <sheet name="ATD FY21 YTD" sheetId="15" r:id="rId2"/>
    <sheet name="Detention FY21 YTD" sheetId="16" r:id="rId3"/>
    <sheet name=" ICLOS and Detainees" sheetId="19" r:id="rId4"/>
    <sheet name="Facilities FY21 YTD" sheetId="20" r:id="rId5"/>
    <sheet name="Trans. Detainee Pop. FY21 YTD " sheetId="21" r:id="rId6"/>
    <sheet name="Footnotes" sheetId="18" r:id="rId7"/>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7" i="19" l="1"/>
  <c r="AB46" i="19"/>
  <c r="AB45" i="19"/>
  <c r="AB44" i="19"/>
  <c r="AB48" i="19" s="1"/>
  <c r="AB42" i="19"/>
  <c r="AB36" i="19"/>
  <c r="AB30" i="19"/>
  <c r="AA30" i="19"/>
  <c r="Z30" i="19"/>
  <c r="Y30" i="19"/>
  <c r="X30" i="19"/>
  <c r="W30" i="19"/>
  <c r="V30" i="19"/>
  <c r="U30" i="19"/>
  <c r="T30" i="19"/>
  <c r="S30" i="19"/>
  <c r="R30" i="19"/>
  <c r="Q30" i="19"/>
  <c r="P30" i="19"/>
  <c r="O30" i="19"/>
  <c r="N30" i="19"/>
  <c r="M30" i="19"/>
  <c r="L30" i="19"/>
  <c r="K30" i="19"/>
  <c r="J30" i="19"/>
  <c r="I30" i="19"/>
  <c r="H30" i="19"/>
  <c r="G30" i="19"/>
  <c r="F30" i="19"/>
  <c r="E30" i="19"/>
  <c r="D30" i="19"/>
  <c r="C30" i="19"/>
  <c r="B30" i="19"/>
  <c r="AB24" i="19"/>
  <c r="AA24" i="19"/>
  <c r="Z24" i="19"/>
  <c r="Y24" i="19"/>
  <c r="X24" i="19"/>
  <c r="W24" i="19"/>
  <c r="V24" i="19"/>
  <c r="U24" i="19"/>
  <c r="T24" i="19"/>
  <c r="S24" i="19"/>
  <c r="R24" i="19"/>
  <c r="Q24" i="19"/>
  <c r="P24" i="19"/>
  <c r="O24" i="19"/>
  <c r="N24" i="19"/>
  <c r="M24" i="19"/>
  <c r="L24" i="19"/>
  <c r="K24" i="19"/>
  <c r="J24" i="19"/>
  <c r="I24" i="19"/>
  <c r="H24" i="19"/>
  <c r="G24" i="19"/>
  <c r="F24" i="19"/>
  <c r="E24" i="19"/>
  <c r="D24" i="19"/>
  <c r="C24" i="19"/>
  <c r="B24" i="19"/>
  <c r="M42" i="16" l="1"/>
  <c r="M41" i="16"/>
  <c r="M40" i="16"/>
  <c r="M39" i="16"/>
  <c r="C39" i="16"/>
  <c r="D39" i="16"/>
  <c r="E39" i="16"/>
  <c r="F39" i="16"/>
  <c r="G39" i="16"/>
  <c r="H39" i="16"/>
  <c r="I39" i="16"/>
  <c r="J39" i="16"/>
  <c r="K39" i="16"/>
  <c r="L39" i="16"/>
  <c r="C40" i="16"/>
  <c r="D40" i="16"/>
  <c r="E40" i="16"/>
  <c r="F40" i="16"/>
  <c r="G40" i="16"/>
  <c r="H40" i="16"/>
  <c r="I40" i="16"/>
  <c r="J40" i="16"/>
  <c r="K40" i="16"/>
  <c r="L40" i="16"/>
  <c r="C41" i="16"/>
  <c r="D41" i="16"/>
  <c r="E41" i="16"/>
  <c r="F41" i="16"/>
  <c r="G41" i="16"/>
  <c r="H41" i="16"/>
  <c r="I41" i="16"/>
  <c r="J41" i="16"/>
  <c r="K41" i="16"/>
  <c r="L41" i="16"/>
  <c r="C42" i="16"/>
  <c r="D42" i="16"/>
  <c r="E42" i="16"/>
  <c r="F42" i="16"/>
  <c r="G42" i="16"/>
  <c r="H42" i="16"/>
  <c r="I42" i="16"/>
  <c r="J42" i="16"/>
  <c r="K42" i="16"/>
  <c r="L42" i="16"/>
  <c r="L44" i="19" l="1"/>
  <c r="L45" i="19"/>
  <c r="L46" i="19"/>
  <c r="H44" i="19"/>
  <c r="E21" i="16"/>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AA46" i="19"/>
  <c r="Z46" i="19"/>
  <c r="Y46" i="19"/>
  <c r="X46" i="19"/>
  <c r="W46" i="19"/>
  <c r="V46" i="19"/>
  <c r="U46" i="19"/>
  <c r="T46" i="19"/>
  <c r="S46" i="19"/>
  <c r="R46" i="19"/>
  <c r="Q46" i="19"/>
  <c r="P46" i="19"/>
  <c r="O46" i="19"/>
  <c r="N46" i="19"/>
  <c r="M46" i="19"/>
  <c r="K46" i="19"/>
  <c r="J46" i="19"/>
  <c r="I46" i="19"/>
  <c r="H46" i="19"/>
  <c r="G46" i="19"/>
  <c r="F46" i="19"/>
  <c r="E46" i="19"/>
  <c r="D46" i="19"/>
  <c r="C46" i="19"/>
  <c r="B46" i="19"/>
  <c r="AA45" i="19"/>
  <c r="Z45" i="19"/>
  <c r="Y45" i="19"/>
  <c r="X45" i="19"/>
  <c r="W45" i="19"/>
  <c r="V45" i="19"/>
  <c r="U45" i="19"/>
  <c r="T45" i="19"/>
  <c r="S45" i="19"/>
  <c r="R45" i="19"/>
  <c r="Q45" i="19"/>
  <c r="P45" i="19"/>
  <c r="O45" i="19"/>
  <c r="N45" i="19"/>
  <c r="M45" i="19"/>
  <c r="K45" i="19"/>
  <c r="J45" i="19"/>
  <c r="I45" i="19"/>
  <c r="H45" i="19"/>
  <c r="G45" i="19"/>
  <c r="F45" i="19"/>
  <c r="E45" i="19"/>
  <c r="D45" i="19"/>
  <c r="C45" i="19"/>
  <c r="B45" i="19"/>
  <c r="AA44" i="19"/>
  <c r="Z44" i="19"/>
  <c r="Z48" i="19" s="1"/>
  <c r="Y44" i="19"/>
  <c r="X44" i="19"/>
  <c r="W44" i="19"/>
  <c r="V44" i="19"/>
  <c r="V48" i="19" s="1"/>
  <c r="U44" i="19"/>
  <c r="T44" i="19"/>
  <c r="S44" i="19"/>
  <c r="R44" i="19"/>
  <c r="R48" i="19" s="1"/>
  <c r="Q44" i="19"/>
  <c r="Q48" i="19" s="1"/>
  <c r="P44" i="19"/>
  <c r="O44" i="19"/>
  <c r="N44" i="19"/>
  <c r="M44" i="19"/>
  <c r="K44" i="19"/>
  <c r="J44" i="19"/>
  <c r="I44" i="19"/>
  <c r="G44" i="19"/>
  <c r="F44" i="19"/>
  <c r="E44" i="19"/>
  <c r="D44" i="19"/>
  <c r="C44" i="19"/>
  <c r="B44" i="19"/>
  <c r="AA42" i="19"/>
  <c r="Z42" i="19"/>
  <c r="Y42" i="19"/>
  <c r="X42" i="19"/>
  <c r="W42" i="19"/>
  <c r="V42" i="19"/>
  <c r="U42" i="19"/>
  <c r="T42" i="19"/>
  <c r="S42" i="19"/>
  <c r="R42" i="19"/>
  <c r="Q42" i="19"/>
  <c r="P42" i="19"/>
  <c r="O42" i="19"/>
  <c r="N42" i="19"/>
  <c r="AA36" i="19"/>
  <c r="Z36" i="19"/>
  <c r="Y36" i="19"/>
  <c r="X36" i="19"/>
  <c r="W36" i="19"/>
  <c r="V36" i="19"/>
  <c r="U36" i="19"/>
  <c r="T36" i="19"/>
  <c r="S36" i="19"/>
  <c r="R36" i="19"/>
  <c r="Q36" i="19"/>
  <c r="P36" i="19"/>
  <c r="O36" i="19"/>
  <c r="N36" i="19"/>
  <c r="D38" i="16"/>
  <c r="E38" i="16"/>
  <c r="F38" i="16"/>
  <c r="G38" i="16"/>
  <c r="H38" i="16"/>
  <c r="I38" i="16"/>
  <c r="J38" i="16"/>
  <c r="K38" i="16"/>
  <c r="L38" i="16"/>
  <c r="M38" i="16"/>
  <c r="N38" i="16"/>
  <c r="E20" i="16"/>
  <c r="C22" i="16"/>
  <c r="E22" i="16"/>
  <c r="N48" i="19" l="1"/>
  <c r="O48" i="19"/>
  <c r="J48" i="19"/>
  <c r="I48" i="19"/>
  <c r="E48" i="19"/>
  <c r="W48" i="19"/>
  <c r="S48" i="19"/>
  <c r="Y48" i="19"/>
  <c r="X48" i="19"/>
  <c r="U48" i="19"/>
  <c r="T48" i="19"/>
  <c r="P48" i="19"/>
  <c r="M48" i="19"/>
  <c r="L48" i="19"/>
  <c r="K48" i="19"/>
  <c r="H48" i="19"/>
  <c r="G48" i="19"/>
  <c r="F48" i="19"/>
  <c r="D48" i="19"/>
  <c r="C48" i="19"/>
  <c r="B48" i="19"/>
  <c r="AA48" i="19"/>
  <c r="C38" i="16"/>
  <c r="O38" i="16" s="1"/>
  <c r="C20" i="16"/>
  <c r="C21" i="16"/>
  <c r="C23" i="16"/>
  <c r="E23" i="16"/>
  <c r="O40" i="16"/>
  <c r="O41" i="16"/>
  <c r="O42" i="16"/>
  <c r="O39" i="16" l="1"/>
</calcChain>
</file>

<file path=xl/sharedStrings.xml><?xml version="1.0" encoding="utf-8"?>
<sst xmlns="http://schemas.openxmlformats.org/spreadsheetml/2006/main" count="2482" uniqueCount="876">
  <si>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</si>
  <si>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</si>
  <si>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</si>
  <si>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</si>
  <si>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</si>
  <si>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</si>
  <si>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FY21</t>
  </si>
  <si>
    <t>ATD Active Population by Status, Extended Case Management Service, Count and ALIP, FY21</t>
  </si>
  <si>
    <t>FAMU Status</t>
  </si>
  <si>
    <t>Count</t>
  </si>
  <si>
    <t>ALIP</t>
  </si>
  <si>
    <t>FAMU</t>
  </si>
  <si>
    <t>ECMS-FAMU</t>
  </si>
  <si>
    <t>Single Adult</t>
  </si>
  <si>
    <t>ECMS-Single Adult</t>
  </si>
  <si>
    <t>Total</t>
  </si>
  <si>
    <t>Active ATD Participants and Average Length in Program, FY21,  as of 5/8/2021, by AOR and Technology</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</si>
  <si>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</si>
  <si>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</si>
  <si>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</si>
  <si>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</si>
  <si>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</si>
  <si>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</si>
  <si>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</si>
  <si>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</si>
  <si>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</si>
  <si>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</si>
  <si>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</si>
  <si>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</si>
  <si>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</si>
  <si>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</si>
  <si>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</si>
  <si>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</si>
  <si>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</si>
  <si>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</si>
  <si>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</si>
  <si>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</si>
  <si>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</si>
  <si>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</si>
  <si>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</si>
  <si>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</si>
  <si>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</si>
  <si>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</si>
  <si>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</si>
  <si>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</si>
  <si>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</si>
  <si>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DETENTION DATA, FY21 YTD</t>
  </si>
  <si>
    <t xml:space="preserve">ICE Currently Detained by Processing Disposition and Detention Facility Type: </t>
  </si>
  <si>
    <t>Average Time from USCIS Fear Decision Service Date to ICE Release (In Days)</t>
  </si>
  <si>
    <t>Aliens with USCIS-Established Fear Decisions in an ICE Detention Facility by Facility Type</t>
  </si>
  <si>
    <t>Processing Disposition</t>
  </si>
  <si>
    <t>FRC</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</si>
  <si>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</si>
  <si>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</si>
  <si>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</si>
  <si>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</si>
  <si>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</si>
  <si>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</si>
  <si>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</si>
  <si>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</si>
  <si>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</si>
  <si>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</si>
  <si>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ICE Initial Book-Ins by Arresting Agency and Month: FY2021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</si>
  <si>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</si>
  <si>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</si>
  <si>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</si>
  <si>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</si>
  <si>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</si>
  <si>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</si>
  <si>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</si>
  <si>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</si>
  <si>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</si>
  <si>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</si>
  <si>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</si>
  <si>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</si>
  <si>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</si>
  <si>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</si>
  <si>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</si>
  <si>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</si>
  <si>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</si>
  <si>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</si>
  <si>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</si>
  <si>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</si>
  <si>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</si>
  <si>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</si>
  <si>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FY2021 YTD</t>
  </si>
  <si>
    <t>ICE Final Releases by Facility Type: FY2021 YTD</t>
  </si>
  <si>
    <t>ICE Removals: FY2021 YTD</t>
  </si>
  <si>
    <t>Facility Type</t>
  </si>
  <si>
    <t>Removals</t>
  </si>
  <si>
    <t>ICE Final Releases by Release Reason, Month and Criminality: FY2021 YTD</t>
  </si>
  <si>
    <t>Release Reason</t>
  </si>
  <si>
    <t>Bonded Out</t>
  </si>
  <si>
    <t>Bond Set by ICE</t>
  </si>
  <si>
    <t>Bond Set by IJ</t>
  </si>
  <si>
    <t>Order of Recognizance</t>
  </si>
  <si>
    <t>Order of Supervision</t>
  </si>
  <si>
    <t>Paroled</t>
  </si>
  <si>
    <t>ICE Average Daily Population by Arresting Agency, Month and Criminality: FY2021 YTD</t>
  </si>
  <si>
    <t>FY Overall</t>
  </si>
  <si>
    <t>CBP Average</t>
  </si>
  <si>
    <t xml:space="preserve">ICE Average  </t>
  </si>
  <si>
    <t xml:space="preserve">Average </t>
  </si>
  <si>
    <t>ICE Average Length of Stay by Arresting Agency, Month and Criminality: FY2021 YTD</t>
  </si>
  <si>
    <t>ICE Average Daily Population by Facility Type and Month: FY2021 YTD</t>
  </si>
  <si>
    <t>ICE Average Length of Stay by Facility Type and Month: FY2021 YTD</t>
  </si>
  <si>
    <t>These statistics are made available to the public pursuant to the Fiscal Year 2021 Department of Homeland Security Appropriations Bill.</t>
  </si>
  <si>
    <t>ICE FACILITIES DATA, FY21 YTD</t>
  </si>
  <si>
    <t>ICE Enforcement and Removal Operations Data, FY2021 YTD</t>
  </si>
  <si>
    <t>Facility Information</t>
  </si>
  <si>
    <t>Facility Average Length of Stay</t>
  </si>
  <si>
    <t>FY21 ADP: Detainee Classification Level</t>
  </si>
  <si>
    <t>FY21 ADP: Criminality</t>
  </si>
  <si>
    <t>FY21 ADP: ICE Threat Level</t>
  </si>
  <si>
    <t>FY21 ADP: Mandatory</t>
  </si>
  <si>
    <t>Contract Facility Inspections Information</t>
  </si>
  <si>
    <t>Name</t>
  </si>
  <si>
    <t>Address</t>
  </si>
  <si>
    <t>City</t>
  </si>
  <si>
    <t>State</t>
  </si>
  <si>
    <t>Zip</t>
  </si>
  <si>
    <t>AOR</t>
  </si>
  <si>
    <t>Type Detailed</t>
  </si>
  <si>
    <t>Male/Female</t>
  </si>
  <si>
    <t>FY21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</si>
  <si>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</si>
  <si>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</si>
  <si>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</si>
  <si>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</si>
  <si>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</si>
  <si>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</si>
  <si>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</si>
  <si>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</si>
  <si>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</si>
  <si>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</si>
  <si>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</si>
  <si>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</si>
  <si>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</si>
  <si>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</si>
  <si>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</si>
  <si>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</si>
  <si>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</si>
  <si>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</si>
  <si>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</si>
  <si>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</si>
  <si>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</si>
  <si>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</si>
  <si>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SOUTH TEXAS ICE PROCESSING CENTER</t>
  </si>
  <si>
    <t>566 VETERANS DRIVE</t>
  </si>
  <si>
    <t>PEARSALL</t>
  </si>
  <si>
    <t>TX</t>
  </si>
  <si>
    <t>SNA</t>
  </si>
  <si>
    <t>CDF</t>
  </si>
  <si>
    <t>Female/Male</t>
  </si>
  <si>
    <t>Regular</t>
  </si>
  <si>
    <t>PBNDS 2011 - 2016 Revisions</t>
  </si>
  <si>
    <t>Meets Standard</t>
  </si>
  <si>
    <t>2/26/2021</t>
  </si>
  <si>
    <t>PBNDS 2011</t>
  </si>
  <si>
    <t>STEWART DETENTION CENTER</t>
  </si>
  <si>
    <t>146 CCA ROAD</t>
  </si>
  <si>
    <t>LUMPKIN</t>
  </si>
  <si>
    <t>GA</t>
  </si>
  <si>
    <t>ATL</t>
  </si>
  <si>
    <t>DIGSA</t>
  </si>
  <si>
    <t>Male</t>
  </si>
  <si>
    <t>9/24/2020</t>
  </si>
  <si>
    <t>LA PALMA CORRECTIONAL CENTER</t>
  </si>
  <si>
    <t>5501 NORTH LA PALMA ROAD</t>
  </si>
  <si>
    <t>ELOY</t>
  </si>
  <si>
    <t>AZ</t>
  </si>
  <si>
    <t>PHO</t>
  </si>
  <si>
    <t>LASALLE ICE PROCESSING CENTER (JENA)</t>
  </si>
  <si>
    <t>830 PINEHILL ROAD</t>
  </si>
  <si>
    <t>JENA</t>
  </si>
  <si>
    <t>LA</t>
  </si>
  <si>
    <t>NOL</t>
  </si>
  <si>
    <t>10/7/2020</t>
  </si>
  <si>
    <t>ADAMS COUNTY DET CENTER</t>
  </si>
  <si>
    <t>20 HOBO FORK RD.</t>
  </si>
  <si>
    <t>NATCHEZ</t>
  </si>
  <si>
    <t>MS</t>
  </si>
  <si>
    <t>12/3/2020</t>
  </si>
  <si>
    <t>ELOY FEDERAL CONTRACT FACILITY</t>
  </si>
  <si>
    <t>1705 EAST HANNA RD.</t>
  </si>
  <si>
    <t>2/5/2021</t>
  </si>
  <si>
    <t>LA PALMA CORRECTION CENTER - APSO</t>
  </si>
  <si>
    <t>N/A</t>
  </si>
  <si>
    <t>New Facility</t>
  </si>
  <si>
    <t>PORT ISABEL</t>
  </si>
  <si>
    <t>27991 BUENA VISTA BOULEVARD</t>
  </si>
  <si>
    <t>LOS FRESNOS</t>
  </si>
  <si>
    <t>SPC</t>
  </si>
  <si>
    <t>1/27/2021</t>
  </si>
  <si>
    <t>WINN CORRECTIONAL CENTER</t>
  </si>
  <si>
    <t>560 GUM SPRING ROAD</t>
  </si>
  <si>
    <t>WINNFIELD</t>
  </si>
  <si>
    <t>10/23/2020</t>
  </si>
  <si>
    <t>BLUEBONNET DETENTION FACILITY</t>
  </si>
  <si>
    <t>400 2ND STREET</t>
  </si>
  <si>
    <t>ANSON</t>
  </si>
  <si>
    <t>DAL</t>
  </si>
  <si>
    <t>IGSA</t>
  </si>
  <si>
    <t>Special Review - Pre-Occupancy</t>
  </si>
  <si>
    <t>OTAY MESA DETENTION CENTER (SAN DIEGO CDF)</t>
  </si>
  <si>
    <t>7488 CALZADA DE LA FUENTE</t>
  </si>
  <si>
    <t>SAN DIEGO</t>
  </si>
  <si>
    <t>CA</t>
  </si>
  <si>
    <t>SND</t>
  </si>
  <si>
    <t>2/3/2021</t>
  </si>
  <si>
    <t>SOUTH TEXAS FAMILY RESIDENTIAL CENTER</t>
  </si>
  <si>
    <t>300 EL RANCHO WAY</t>
  </si>
  <si>
    <t>DILLEY</t>
  </si>
  <si>
    <t>FAMILY</t>
  </si>
  <si>
    <t>JFRMU Family</t>
  </si>
  <si>
    <t>1/29/2021</t>
  </si>
  <si>
    <t>EL VALLE DETENTION FACILITY</t>
  </si>
  <si>
    <t>1800 INDUSTRIAL DRIVE</t>
  </si>
  <si>
    <t>RAYMONDVILLE</t>
  </si>
  <si>
    <t>12/10/2020</t>
  </si>
  <si>
    <t>MONTGOMERY ICE PROCESSING CENTER</t>
  </si>
  <si>
    <t>806 HILBIG RD</t>
  </si>
  <si>
    <t>CONROE</t>
  </si>
  <si>
    <t>HOU</t>
  </si>
  <si>
    <t>12/16/2020</t>
  </si>
  <si>
    <t>YORK</t>
  </si>
  <si>
    <t>PA</t>
  </si>
  <si>
    <t>PHI</t>
  </si>
  <si>
    <t>PBNDS 2008</t>
  </si>
  <si>
    <t>12/11/2020</t>
  </si>
  <si>
    <t>ADELANTO ICE PROCESSING CENTER</t>
  </si>
  <si>
    <t>10250 RANCHO ROAD</t>
  </si>
  <si>
    <t>ADELANTO</t>
  </si>
  <si>
    <t>LOS</t>
  </si>
  <si>
    <t>11/20/2020</t>
  </si>
  <si>
    <t>BROWARD TRANSITIONAL CENTER</t>
  </si>
  <si>
    <t>3900 NORTH POWERLINE ROAD</t>
  </si>
  <si>
    <t>POMPANO BEACH</t>
  </si>
  <si>
    <t>FL</t>
  </si>
  <si>
    <t>MIA</t>
  </si>
  <si>
    <t>IMPERIAL REGIONAL DETENTION FACILITY</t>
  </si>
  <si>
    <t>1572 GATEWAY</t>
  </si>
  <si>
    <t>CALEXICO</t>
  </si>
  <si>
    <t>1/13/2021</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</si>
  <si>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</si>
  <si>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</si>
  <si>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</si>
  <si>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</si>
  <si>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</si>
  <si>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</si>
  <si>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</si>
  <si>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</si>
  <si>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</si>
  <si>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</si>
  <si>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</si>
  <si>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</si>
  <si>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</si>
  <si>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Does Not Meet Standards</t>
  </si>
  <si>
    <t>2/10/2021</t>
  </si>
  <si>
    <t>PRAIRIELAND DETENTION FACILITY</t>
  </si>
  <si>
    <t>1209 SUNFLOWER LN</t>
  </si>
  <si>
    <t>ALVARADO</t>
  </si>
  <si>
    <t>IRWIN COUNTY DETENTION CENTER</t>
  </si>
  <si>
    <t>132 COTTON DRIVE</t>
  </si>
  <si>
    <t>OCILLA</t>
  </si>
  <si>
    <t>9/25/2020</t>
  </si>
  <si>
    <t>BUFFALO (BATAVIA) SERVICE PROCESSING CENTER</t>
  </si>
  <si>
    <t>4250 FEDERAL DRIVE</t>
  </si>
  <si>
    <t>BATAVIA</t>
  </si>
  <si>
    <t>NY</t>
  </si>
  <si>
    <t>BUF</t>
  </si>
  <si>
    <t>3/11/2021</t>
  </si>
  <si>
    <t>DENVER CONTRACT DETENTION FACILITY</t>
  </si>
  <si>
    <t>3130 N. OAKLAND ST.</t>
  </si>
  <si>
    <t>AURORA</t>
  </si>
  <si>
    <t>CO</t>
  </si>
  <si>
    <t>DEN</t>
  </si>
  <si>
    <t>GLADES COUNTY DETENTION CENTER</t>
  </si>
  <si>
    <t>1297 EAST SR 78</t>
  </si>
  <si>
    <t>MOORE HAVEN</t>
  </si>
  <si>
    <t>NDS 2019</t>
  </si>
  <si>
    <t>Acceptable</t>
  </si>
  <si>
    <t>2/24/2021</t>
  </si>
  <si>
    <t>NDS</t>
  </si>
  <si>
    <t>PINE PRAIRIE ICE PROCESSING CENTER</t>
  </si>
  <si>
    <t>1133 HAMPTON DUPRE ROAD</t>
  </si>
  <si>
    <t>PINE PRAIRIE</t>
  </si>
  <si>
    <t>4/21/2021</t>
  </si>
  <si>
    <t>NJ</t>
  </si>
  <si>
    <t>NEW</t>
  </si>
  <si>
    <t>10/9/2020</t>
  </si>
  <si>
    <t>HOUSTON CONTRACT DETENTION FACILITY</t>
  </si>
  <si>
    <t>15850 EXPORT PLAZA DRIVE</t>
  </si>
  <si>
    <t>HOUSTON</t>
  </si>
  <si>
    <t>1/6/2021</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</si>
  <si>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</si>
  <si>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</si>
  <si>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</si>
  <si>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</si>
  <si>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</si>
  <si>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</si>
  <si>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</si>
  <si>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</si>
  <si>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</si>
  <si>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</si>
  <si>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</si>
  <si>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</si>
  <si>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9/17/2020</t>
  </si>
  <si>
    <t>RICHWOOD CORRECTIONAL CENTER</t>
  </si>
  <si>
    <t>180 PINE BAYOU CIRCLE</t>
  </si>
  <si>
    <t>RICHWOOD</t>
  </si>
  <si>
    <t>10/21/2020</t>
  </si>
  <si>
    <t>BERGEN COUNTY JAIL</t>
  </si>
  <si>
    <t>160 SOUTH RIVER STREET</t>
  </si>
  <si>
    <t>HACKENSACK</t>
  </si>
  <si>
    <t>NYC</t>
  </si>
  <si>
    <t>USMS IGA</t>
  </si>
  <si>
    <t>BAKER COUNTY SHERIFF'S OFFICE</t>
  </si>
  <si>
    <t>1 SHERIFF OFFICE DRIVE</t>
  </si>
  <si>
    <t>MACCLENNY</t>
  </si>
  <si>
    <t>RIO GRANDE DETENTION CENTER</t>
  </si>
  <si>
    <t>1001 SAN RIO BOULEVARD</t>
  </si>
  <si>
    <t>LAREDO</t>
  </si>
  <si>
    <t>USMS CDF</t>
  </si>
  <si>
    <t>3/10/2021</t>
  </si>
  <si>
    <t>RIVER CORRECTIONAL CENTER</t>
  </si>
  <si>
    <t>26362 HIGHWAY 15</t>
  </si>
  <si>
    <t>FERRIDAY</t>
  </si>
  <si>
    <t>3/17/2021</t>
  </si>
  <si>
    <t>LIMESTONE COUNTY DETENTION CENTER</t>
  </si>
  <si>
    <t>910 NORTH TYUS STREET</t>
  </si>
  <si>
    <t>GROESBECK</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</si>
  <si>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</si>
  <si>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</si>
  <si>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</si>
  <si>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</si>
  <si>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</si>
  <si>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</si>
  <si>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</si>
  <si>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</si>
  <si>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</si>
  <si>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</si>
  <si>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</si>
  <si>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KARNES COUNTY RESIDENTIAL CENTER</t>
  </si>
  <si>
    <t>409 FM 1144</t>
  </si>
  <si>
    <t>KARNES CITY</t>
  </si>
  <si>
    <t>HENDERSON DETENTION CENTER</t>
  </si>
  <si>
    <t>18 E BASIC ROAD</t>
  </si>
  <si>
    <t>HENDERSON</t>
  </si>
  <si>
    <t>NV</t>
  </si>
  <si>
    <t>SLC</t>
  </si>
  <si>
    <t>LAREDO PROCESSING CENTER</t>
  </si>
  <si>
    <t>4702 EAST SAUNDERS STREET</t>
  </si>
  <si>
    <t>MCHENRY COUNTY CORRECTIONAL FACILITY</t>
  </si>
  <si>
    <t>2200 NORTH SEMINARY AVENUE</t>
  </si>
  <si>
    <t>WOODSTOCK</t>
  </si>
  <si>
    <t>IL</t>
  </si>
  <si>
    <t>CHI</t>
  </si>
  <si>
    <t>IAH SECURE ADULT DETENTION FACILITY (POLK)</t>
  </si>
  <si>
    <t>3400 FM 350 SOUTH</t>
  </si>
  <si>
    <t>LIVINGSTON</t>
  </si>
  <si>
    <t>CALHOUN COUNTY CORRECTIONAL CENTER</t>
  </si>
  <si>
    <t>185 EAST MICHIGAN AVENUE</t>
  </si>
  <si>
    <t>BATTLE CREEK</t>
  </si>
  <si>
    <t>MI</t>
  </si>
  <si>
    <t>DET</t>
  </si>
  <si>
    <t>3/3/2021</t>
  </si>
  <si>
    <t>ELIZABETH CONTRACT DETENTION FACILITY</t>
  </si>
  <si>
    <t>625 EVANS STREET</t>
  </si>
  <si>
    <t>ELIZABETH</t>
  </si>
  <si>
    <t>WEBB COUNTY DETENTION CENTER (CCA)</t>
  </si>
  <si>
    <t>9998 SOUTH HIGHWAY 83</t>
  </si>
  <si>
    <t>CCA, FLORENCE CORRECTIONAL CENTER</t>
  </si>
  <si>
    <t>1100 BOWLING ROAD</t>
  </si>
  <si>
    <t>FLORENCE</t>
  </si>
  <si>
    <t>11/6/2020</t>
  </si>
  <si>
    <t>IMMIGRATION CENTERS OF AMERICA FARMVILLE</t>
  </si>
  <si>
    <t>508 WATERWORKS ROAD</t>
  </si>
  <si>
    <t>FARMVILLE</t>
  </si>
  <si>
    <t>ETOWAH COUNTY JAIL (ALABAMA)</t>
  </si>
  <si>
    <t>827 FORREST AVENUE</t>
  </si>
  <si>
    <t>GADSDEN</t>
  </si>
  <si>
    <t>AL</t>
  </si>
  <si>
    <t>PULASKI COUNTY JAIL</t>
  </si>
  <si>
    <t>1026 SHAWNEE COLLEGE ROAD</t>
  </si>
  <si>
    <t>ULLIN</t>
  </si>
  <si>
    <t>EDEN DETENTION CENTER</t>
  </si>
  <si>
    <t>702 E BROADWAY ST</t>
  </si>
  <si>
    <t>EDEN</t>
  </si>
  <si>
    <t>OH</t>
  </si>
  <si>
    <t>1/21/2021</t>
  </si>
  <si>
    <t>GOLDEN STATE ANNEX</t>
  </si>
  <si>
    <t>611 FRONTAGE RD</t>
  </si>
  <si>
    <t>MCFARLAND</t>
  </si>
  <si>
    <t>SFR</t>
  </si>
  <si>
    <t>NEVADA SOUTHERN DETENTION CENTER</t>
  </si>
  <si>
    <t>2190 EAST MESQUITE AVENUE</t>
  </si>
  <si>
    <t>PAHRUMP</t>
  </si>
  <si>
    <t>T. DON HUTTO DETENTION CENTER</t>
  </si>
  <si>
    <t>1001 WELCH STREET</t>
  </si>
  <si>
    <t>TAYLOR</t>
  </si>
  <si>
    <t>Female</t>
  </si>
  <si>
    <t>3/31/2021</t>
  </si>
  <si>
    <t>Pending</t>
  </si>
  <si>
    <t>OKMULGEE COUNTY JAIL</t>
  </si>
  <si>
    <t>314 W. 7TH STREET</t>
  </si>
  <si>
    <t>OKMULGEE</t>
  </si>
  <si>
    <t>OK</t>
  </si>
  <si>
    <t>CLINTON COUNTY CORRECTIONAL FACILITY</t>
  </si>
  <si>
    <t>419 SHOEMAKER ROAD</t>
  </si>
  <si>
    <t>LOCK HAVEN</t>
  </si>
  <si>
    <t>11/25/2020</t>
  </si>
  <si>
    <t>PLYMOUTH COUNTY CORRECTIONAL FACILITY</t>
  </si>
  <si>
    <t>26 LONG POND ROAD</t>
  </si>
  <si>
    <t>PLYMOUTH</t>
  </si>
  <si>
    <t>MA</t>
  </si>
  <si>
    <t>BOS</t>
  </si>
  <si>
    <t>12/30/2020</t>
  </si>
  <si>
    <t>FLORENCE SERVICE PROCESSING CENTER</t>
  </si>
  <si>
    <t>3250 NORTH PINAL PARKWAY</t>
  </si>
  <si>
    <t>4/8/2021</t>
  </si>
  <si>
    <t>DODGE COUNTY JAIL</t>
  </si>
  <si>
    <t>215 WEST CENTRAL STREET</t>
  </si>
  <si>
    <t>JUNEAU</t>
  </si>
  <si>
    <t>WI</t>
  </si>
  <si>
    <t>4/16/2021</t>
  </si>
  <si>
    <t>ORANGE COUNTY JAIL</t>
  </si>
  <si>
    <t>110 WELLS FARM ROAD</t>
  </si>
  <si>
    <t>GOSHEN</t>
  </si>
  <si>
    <t>4/14/2021</t>
  </si>
  <si>
    <t>HUDSON COUNTY CORRECTIONAL CENTER</t>
  </si>
  <si>
    <t>30-35 HACKENSACK AVE.</t>
  </si>
  <si>
    <t>KEARNY</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</si>
  <si>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</si>
  <si>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</si>
  <si>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</si>
  <si>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</si>
  <si>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</si>
  <si>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</si>
  <si>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</si>
  <si>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</si>
  <si>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</si>
  <si>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</si>
  <si>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</si>
  <si>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</si>
  <si>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</si>
  <si>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</si>
  <si>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</si>
  <si>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</si>
  <si>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</si>
  <si>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12/9/2020</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</si>
  <si>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</si>
  <si>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</si>
  <si>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</si>
  <si>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</si>
  <si>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</si>
  <si>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</si>
  <si>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</si>
  <si>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</si>
  <si>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</si>
  <si>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</si>
  <si>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</si>
  <si>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</si>
  <si>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10/15/2020</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</si>
  <si>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</si>
  <si>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</si>
  <si>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</si>
  <si>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</si>
  <si>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</si>
  <si>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</si>
  <si>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</si>
  <si>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</si>
  <si>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</si>
  <si>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</si>
  <si>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</si>
  <si>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</si>
  <si>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</si>
  <si>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</si>
  <si>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</si>
  <si>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DENVER CONTRACT DETENTION FACILITY (CDF) II</t>
  </si>
  <si>
    <t>11901 E. 30th AVE</t>
  </si>
  <si>
    <t>KANKAKEE COUNTY JAIL (JEROME COMBS DET CTR)</t>
  </si>
  <si>
    <t>3050 JUSTICE WAY</t>
  </si>
  <si>
    <t>KANKAKEE</t>
  </si>
  <si>
    <t>4/7/2021</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</si>
  <si>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</si>
  <si>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</si>
  <si>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</si>
  <si>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</si>
  <si>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</si>
  <si>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</si>
  <si>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</si>
  <si>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</si>
  <si>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</si>
  <si>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</si>
  <si>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</si>
  <si>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12/18/2020</t>
  </si>
  <si>
    <t>SAINT CLAIR COUNTY JAIL</t>
  </si>
  <si>
    <t>1170 MICHIGAN ROAD</t>
  </si>
  <si>
    <t>PORT HURON</t>
  </si>
  <si>
    <t>SENECA COUNTY JAIL</t>
  </si>
  <si>
    <t>3040 SOUTH STATE HIGHWAY 100</t>
  </si>
  <si>
    <t>TIFFIN</t>
  </si>
  <si>
    <t>TAR Assigned</t>
  </si>
  <si>
    <t>POLK COUNTY JAIL</t>
  </si>
  <si>
    <t>1985 NE 51ST PLACE</t>
  </si>
  <si>
    <t>DES MOINES</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</si>
  <si>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</si>
  <si>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</si>
  <si>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</si>
  <si>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</si>
  <si>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</si>
  <si>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</si>
  <si>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</si>
  <si>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</si>
  <si>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</si>
  <si>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</si>
  <si>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</si>
  <si>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</si>
  <si>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</si>
  <si>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</si>
  <si>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WORCESTER COUNTY JAIL</t>
  </si>
  <si>
    <t>5022 JOYNER ROAD</t>
  </si>
  <si>
    <t>SNOW HILL</t>
  </si>
  <si>
    <t>MD</t>
  </si>
  <si>
    <t>BAL</t>
  </si>
  <si>
    <t>YUBA COUNTY JAIL</t>
  </si>
  <si>
    <t>215 5TH STREET</t>
  </si>
  <si>
    <t>MARYSVILLE</t>
  </si>
  <si>
    <t>HONOLULU FEDERAL DETENTION CENTER</t>
  </si>
  <si>
    <t>351 ELLIOTT ST.</t>
  </si>
  <si>
    <t>HONOLULU</t>
  </si>
  <si>
    <t>HI</t>
  </si>
  <si>
    <t>BOP</t>
  </si>
  <si>
    <t>DESERT VIEW</t>
  </si>
  <si>
    <t>10450 RANCHO ROAD</t>
  </si>
  <si>
    <t>3/24/2021</t>
  </si>
  <si>
    <t>DOUGLAS COUNTY DEPARTMENT OF CORRECTIONS</t>
  </si>
  <si>
    <t>710 SOUTH 17TH ST</t>
  </si>
  <si>
    <t>OMAHA</t>
  </si>
  <si>
    <t>10/24/2019</t>
  </si>
  <si>
    <t>PHELPS COUNTY JAIL</t>
  </si>
  <si>
    <t>715 5TH AVENUE</t>
  </si>
  <si>
    <t>HOLDREGE</t>
  </si>
  <si>
    <t>ORSA</t>
  </si>
  <si>
    <t>ROBERT A. DEYTON DETENTION FACILITY</t>
  </si>
  <si>
    <t>11866 HASTINGS BRIDGE RD</t>
  </si>
  <si>
    <t>LOVEJOY</t>
  </si>
  <si>
    <t>WASHOE COUNTY JAIL</t>
  </si>
  <si>
    <t>911 PARR BOULEVARD</t>
  </si>
  <si>
    <t>RENO</t>
  </si>
  <si>
    <t>15221 S  50TH ST</t>
  </si>
  <si>
    <t>PHOENIX</t>
  </si>
  <si>
    <t>CHIPPEWA COUNTY SSM</t>
  </si>
  <si>
    <t>325 COURT STREET</t>
  </si>
  <si>
    <t>SAULT SAINTE MARIE</t>
  </si>
  <si>
    <t>MONROE COUNTY DETENTION-DORM</t>
  </si>
  <si>
    <t>7000 EAST DUNBAR ROAD</t>
  </si>
  <si>
    <t>MONROE</t>
  </si>
  <si>
    <t>POTTAWATTAMIE COUNTY JAIL</t>
  </si>
  <si>
    <t>1400 BIG LAKE ROAD</t>
  </si>
  <si>
    <t>COUNCIL BLUFFS</t>
  </si>
  <si>
    <t>4/12/2018</t>
  </si>
  <si>
    <t>CBP CHULA VISTA BPS</t>
  </si>
  <si>
    <t>311 ATHEY AVE</t>
  </si>
  <si>
    <t>RENSSELAER COUNTY CORRECTIONAL FACILITY</t>
  </si>
  <si>
    <t>4000 MAIN STREET</t>
  </si>
  <si>
    <t>TROY</t>
  </si>
  <si>
    <t>EULESS CITY JAIL</t>
  </si>
  <si>
    <t>1102 W. EULESS BLVD.</t>
  </si>
  <si>
    <t>EULESS</t>
  </si>
  <si>
    <t>10/11/2017</t>
  </si>
  <si>
    <t>CLINTON COUNTY JAIL</t>
  </si>
  <si>
    <t>25 MCCARTHY DRIVE</t>
  </si>
  <si>
    <t>PLATTSBURGH</t>
  </si>
  <si>
    <t>10/25/2018</t>
  </si>
  <si>
    <t>6655 GATEWAY BLVD W.</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</si>
  <si>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</si>
  <si>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</si>
  <si>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</si>
  <si>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</si>
  <si>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</si>
  <si>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</si>
  <si>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</si>
  <si>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</si>
  <si>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</si>
  <si>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</si>
  <si>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</si>
  <si>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10/20/2017</t>
  </si>
  <si>
    <t>CARVER COUNTY JAIL</t>
  </si>
  <si>
    <t>600 EAST FOURTH ST.</t>
  </si>
  <si>
    <t>CHASKA</t>
  </si>
  <si>
    <t>12/5/2019</t>
  </si>
  <si>
    <t>1940 AIRWAY BLVD</t>
  </si>
  <si>
    <t>UT</t>
  </si>
  <si>
    <t>9/15/2018</t>
  </si>
  <si>
    <t>GUAYNABO MDC (SAN JUAN)</t>
  </si>
  <si>
    <t>HWY 28 INTSECT OF ROAD 165</t>
  </si>
  <si>
    <t>SAN JUAN</t>
  </si>
  <si>
    <t>PR</t>
  </si>
  <si>
    <t>Superior</t>
  </si>
  <si>
    <t>5/8/2008</t>
  </si>
  <si>
    <t>LINN COUNTY JAIL</t>
  </si>
  <si>
    <t>53 3RD AVENUE BRIDGE</t>
  </si>
  <si>
    <t>CEDAR RAPIDS</t>
  </si>
  <si>
    <t>6/20/2019</t>
  </si>
  <si>
    <t>EAST HIDALGO DETENTION CENTER</t>
  </si>
  <si>
    <t>1330 HIGHWAY 107</t>
  </si>
  <si>
    <t>LA VILLA</t>
  </si>
  <si>
    <t>ID</t>
  </si>
  <si>
    <t>9/17/2018</t>
  </si>
  <si>
    <t>SWEETWATER COUNTY JAIL</t>
  </si>
  <si>
    <t>50140 UNITED STATES HIGHWAY 191 SOUTH</t>
  </si>
  <si>
    <t>ROCK SPRINGS</t>
  </si>
  <si>
    <t>WY</t>
  </si>
  <si>
    <t>6/14/2014</t>
  </si>
  <si>
    <t>LEXINGTON</t>
  </si>
  <si>
    <t>9/27/2018</t>
  </si>
  <si>
    <t>BURNET COUNTY JAIL</t>
  </si>
  <si>
    <t>JAIL ADMINISTRATOR</t>
  </si>
  <si>
    <t>BURNET</t>
  </si>
  <si>
    <t>10/1/2018</t>
  </si>
  <si>
    <t>DORCHESTER COUNTY DETENTION CENTER</t>
  </si>
  <si>
    <t>829 FIELDCREST ROAD</t>
  </si>
  <si>
    <t>CAMBRIDGE</t>
  </si>
  <si>
    <t>MCCLELLAN COUNTY JAIL</t>
  </si>
  <si>
    <t>501 WASHINGTON AVENUE</t>
  </si>
  <si>
    <t>WACO</t>
  </si>
  <si>
    <t>2/5/2009</t>
  </si>
  <si>
    <t>OGLE COUNTY JAIL</t>
  </si>
  <si>
    <t>103 JEFFERSON STREET</t>
  </si>
  <si>
    <t>OREGON</t>
  </si>
  <si>
    <t>FY 2021 YTD</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</si>
  <si>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</si>
  <si>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</si>
  <si>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</si>
  <si>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</si>
  <si>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</si>
  <si>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</si>
  <si>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</si>
  <si>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</si>
  <si>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</si>
  <si>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</si>
  <si>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</si>
  <si>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</si>
  <si>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</si>
  <si>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</si>
  <si>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</si>
  <si>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</si>
  <si>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</si>
  <si>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</si>
  <si>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</si>
  <si>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</si>
  <si>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</si>
  <si>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</si>
  <si>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</si>
  <si>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</si>
  <si>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</si>
  <si>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</si>
  <si>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</si>
  <si>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</si>
  <si>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</si>
  <si>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</si>
  <si>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</si>
  <si>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</si>
  <si>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</si>
  <si>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</si>
  <si>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</si>
  <si>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</si>
  <si>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
As of 02/26/2021, Berks County Family Shelter is no longer being used as a FRC, however, detentions on or before 02/26 are included in the FRC ALOS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</si>
  <si>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</si>
  <si>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</si>
  <si>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</si>
  <si>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</si>
  <si>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</si>
  <si>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</si>
  <si>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</si>
  <si>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</si>
  <si>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</si>
  <si>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</si>
  <si>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</si>
  <si>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</si>
  <si>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</si>
  <si>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</si>
  <si>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</si>
  <si>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</si>
  <si>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</si>
  <si>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</si>
  <si>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</si>
  <si>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</si>
  <si>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</si>
  <si>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</si>
  <si>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</si>
  <si>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</si>
  <si>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</si>
  <si>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</si>
  <si>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</si>
  <si>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</si>
  <si>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</si>
  <si>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</si>
  <si>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</si>
  <si>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</si>
  <si>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</si>
  <si>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</si>
  <si>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</si>
  <si>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</si>
  <si>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</si>
  <si>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</si>
  <si>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</si>
  <si>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</si>
  <si>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</si>
  <si>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FY2021 YTD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</si>
  <si>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</si>
  <si>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</si>
  <si>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</si>
  <si>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</si>
  <si>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</si>
  <si>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</si>
  <si>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</si>
  <si>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</si>
  <si>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FRCs are Family Residential Centers and include the following ICE facilities:  Berks County Family Shelter, Karnes County Residential Center, and South Texas Family Residential Center.</t>
  </si>
  <si>
    <t>FY2021 ICE Final Releases</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</si>
  <si>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</si>
  <si>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</si>
  <si>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</si>
  <si>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</si>
  <si>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Removals</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</si>
  <si>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</si>
  <si>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</si>
  <si>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</si>
  <si>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FRCs are Family Residential Centers and include the following ICE facilities: Berks County Family Shelter, Karnes County Residential Center, and South Texas Family Residential Center.</t>
  </si>
  <si>
    <t>FY2021 YTD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</si>
  <si>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</si>
  <si>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</si>
  <si>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</si>
  <si>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</si>
  <si>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FRCs are Family Residential Centers and include the following ICE facilities: Karnes County Residential Center and South Texas Family Residential Center.</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</si>
  <si>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</si>
  <si>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</si>
  <si>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</si>
  <si>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Average Length of Stay Adult Facility Type by Month and Arresting Agency: FY2021 YTD</t>
  </si>
  <si>
    <t>Arresting Agency</t>
  </si>
  <si>
    <t>Removals with a FRC Detention</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</si>
  <si>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</si>
  <si>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</si>
  <si>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</si>
  <si>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</si>
  <si>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</si>
  <si>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</si>
  <si>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</si>
  <si>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</si>
  <si>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</si>
  <si>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</si>
  <si>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</si>
  <si>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</si>
  <si>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</si>
  <si>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</si>
  <si>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</si>
  <si>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</si>
  <si>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FRC Facility Individuals</t>
  </si>
  <si>
    <t>Post-Determination for Adult Facility Individuals with Postive Fear Claim</t>
  </si>
  <si>
    <t>Post-Determination for FRC Facility Individuals with Positive Fear Claim</t>
  </si>
  <si>
    <t>Detainees</t>
  </si>
  <si>
    <t>0-180 Days</t>
  </si>
  <si>
    <t>181-365 Days</t>
  </si>
  <si>
    <t>366-730 Days</t>
  </si>
  <si>
    <t>More than 730 Days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</si>
  <si>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</si>
  <si>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</si>
  <si>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</si>
  <si>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</si>
  <si>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</si>
  <si>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</si>
  <si>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</si>
  <si>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</si>
  <si>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</si>
  <si>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 xml:space="preserve">ICLOS and Detainees </t>
  </si>
  <si>
    <t>FRC facilities refers to Family facilities</t>
  </si>
  <si>
    <t>FY2021 YTD ICE Detention data are updated through 08/28/2021 (IIDS v.1.34 run date 08/30/2021; EID as of 08/28/2021).</t>
  </si>
  <si>
    <t>FY2021 YTD ICE Final Releases data are updated through 08/28/2021 (IIDS v.1.34 run date 08/30/2021; EID as of 08/28/2021).</t>
  </si>
  <si>
    <t>FY2021 YTD ICE Removals data are updated through 08/28/2021 (IIDS v.1.34 run date 08/30/2021; EID as of 08/28/2021).</t>
  </si>
  <si>
    <t>ICE National Docket data are a snapshot as of 08/28/2021 (IIDS v.1.34 run date 08/30/2021; EID as of 08/28/2021).</t>
  </si>
  <si>
    <t>Non Citizens Currently in ICE Detention Facilities data are a snapshot as of 08/28/2021 (IIDS v.1.34 run date 08/30/2021; EID as of 08/28/2021).</t>
  </si>
  <si>
    <t>FY2021 YTD ICE Releases data are updated through 08/28/2021 (IIDS v.1.34 run date 08/30/2021; EID as of 08/28/2021).</t>
  </si>
  <si>
    <t>USCIS provided data containing APSO (Asylum Pre Screening Officer) cases clocked during FY2019 - FY2021 YTD.  Data were received on 08/30/2021.</t>
  </si>
  <si>
    <t>Of the 215,079 records in the USCIS provided data the breakdown of the fear screening determinations is as follows; 118,141 positive fear screening determinations, 51,948 negative fear screening determinations and 44,990 without an identified determination. Of the 118,141 with positive fear screening determinations; 80,902 have Persecution Claim Established and 37,239 have Torture Claim Established.</t>
  </si>
  <si>
    <t>The data provided by USCIS contains multiple records for some Alien File Numbers. There are 215,079 unique fear determinations and 2,494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</si>
  <si>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ICLSO and Detainees Data are updated through 8/15/2021, as of 08/28/2021 (IIDS v.1.34 run date 08/30/2021; EID as of 08/28/2021).</t>
  </si>
  <si>
    <t>Data from BI Inc. Participants Report, 08.28.2021</t>
  </si>
  <si>
    <t>Data from OBP Report, 07.31.2021</t>
  </si>
  <si>
    <t>Source: ICE Integrated Decision Support (IIDS), 08/23/2021</t>
  </si>
  <si>
    <t>5/6/2021</t>
  </si>
  <si>
    <t>6/24/2021</t>
  </si>
  <si>
    <t>3/26/2021</t>
  </si>
  <si>
    <t>HLG</t>
  </si>
  <si>
    <t>7/1/2021</t>
  </si>
  <si>
    <t>5/13/2021</t>
  </si>
  <si>
    <t>Overcome by Events</t>
  </si>
  <si>
    <t>4/28/2021</t>
  </si>
  <si>
    <t>6/11/2021</t>
  </si>
  <si>
    <t>5/20/2021</t>
  </si>
  <si>
    <t>7/29/2021</t>
  </si>
  <si>
    <t>5/27/2021</t>
  </si>
  <si>
    <t>6/10/2021</t>
  </si>
  <si>
    <t>7/22/2021</t>
  </si>
  <si>
    <t>7/15/2021</t>
  </si>
  <si>
    <t>6/17/2021</t>
  </si>
  <si>
    <t>ANNEX - FOLKSTON IPC</t>
  </si>
  <si>
    <t>3424 HIGHWAY 252 EAST</t>
  </si>
  <si>
    <t>7/30/2021</t>
  </si>
  <si>
    <t>8/5/2021</t>
  </si>
  <si>
    <t>HOLIDAY INN EXPRESS-CASA DE LA LUZ</t>
  </si>
  <si>
    <t>FAMILY STAGING</t>
  </si>
  <si>
    <t>BEST WESTERN-CASA DE ESTRELLA</t>
  </si>
  <si>
    <t>5/17/2021</t>
  </si>
  <si>
    <t>COMFORT SUITES-CASA CONSUELO</t>
  </si>
  <si>
    <t>5/18/2021</t>
  </si>
  <si>
    <t>SUITES ON SCOTTSDALE-CASA DE ALEGRÍA</t>
  </si>
  <si>
    <t>9880 N. SCOTTSDALE RD.</t>
  </si>
  <si>
    <t>SCOTTSDALE</t>
  </si>
  <si>
    <t>LA QUINTA-WYNDHAM-CASA DE PAZ</t>
  </si>
  <si>
    <t>170 MEDICAL DR.</t>
  </si>
  <si>
    <t>CIBOLA COUNTY CORRECTIONAL CENTER</t>
  </si>
  <si>
    <t>2000 CIBOLA LOOP</t>
  </si>
  <si>
    <t>MILAN</t>
  </si>
  <si>
    <t>WINGATE-WYNDHAM CASA ESPERANZA</t>
  </si>
  <si>
    <t>1760 S SUNRIDGE DR</t>
  </si>
  <si>
    <t>YUMA</t>
  </si>
  <si>
    <t>CATAHOULA CORRECTIONAL CENTER</t>
  </si>
  <si>
    <t>499 OLD COLUMBIA ROAD</t>
  </si>
  <si>
    <t>HARRISONBURG</t>
  </si>
  <si>
    <t>COASTAL BEND DETENTION FACILITY</t>
  </si>
  <si>
    <t>4909 FM (FARM TO MARKET) 2826</t>
  </si>
  <si>
    <t>ROBSTOWN</t>
  </si>
  <si>
    <t>1/9/2020</t>
  </si>
  <si>
    <t>TELLER COUNTY JAIL</t>
  </si>
  <si>
    <t>288 WEAVERVILLE ROAD</t>
  </si>
  <si>
    <t>DIVIDE</t>
  </si>
  <si>
    <t>COLLIER COUNTY NAPLES JAIL CENTER</t>
  </si>
  <si>
    <t>3301 TAMIAMI TRAIL EAST</t>
  </si>
  <si>
    <t>NAPLES</t>
  </si>
  <si>
    <t>2/7/2019</t>
  </si>
  <si>
    <t>LEXINGTON COUNTY JAIL</t>
  </si>
  <si>
    <t>521 GIBSON ROAD</t>
  </si>
  <si>
    <t>SC</t>
  </si>
  <si>
    <t>9/15/2017</t>
  </si>
  <si>
    <t>CACHE COUNTY JAIL</t>
  </si>
  <si>
    <t>50 WEST 200 NORTH</t>
  </si>
  <si>
    <t>LOGAN</t>
  </si>
  <si>
    <t>11/8/2018</t>
  </si>
  <si>
    <t>Deficient</t>
  </si>
  <si>
    <t>ELMORE COUNTY JAIL</t>
  </si>
  <si>
    <t>2255 E. 8TH NORTH</t>
  </si>
  <si>
    <t>MOUNTAIN HOME</t>
  </si>
  <si>
    <t>ALLEN COUNTY JAIL</t>
  </si>
  <si>
    <t>417 S. CALHOUN</t>
  </si>
  <si>
    <t>FT. WAYNE</t>
  </si>
  <si>
    <t>LA PAZ COUNTY ADULT DETENTION FACILITY</t>
  </si>
  <si>
    <t>1109 ARIZONA AVE.</t>
  </si>
  <si>
    <t>PARKER</t>
  </si>
  <si>
    <t>NORTHWESTERN REGIONAL JUVENILE DETENTION CENTER</t>
  </si>
  <si>
    <t>145 FORT COLLIER ROAD</t>
  </si>
  <si>
    <t>WINCHESTER</t>
  </si>
  <si>
    <t>JUVENILE</t>
  </si>
  <si>
    <t>TOOELE COUNTY JAIL</t>
  </si>
  <si>
    <t>47 SOUTH MAIN STREET</t>
  </si>
  <si>
    <t>TOOELE</t>
  </si>
  <si>
    <t>YORK COUNTY DETENTION CENTER</t>
  </si>
  <si>
    <t>1675-3A YORK HWY</t>
  </si>
  <si>
    <t>8/11/2016</t>
  </si>
  <si>
    <t>PHARR POLICE DEPT</t>
  </si>
  <si>
    <t>1900 SOUTH US 281</t>
  </si>
  <si>
    <t>PHARR</t>
  </si>
  <si>
    <t>D. RAY JAMES PRISON</t>
  </si>
  <si>
    <t>HWY 252 EAST</t>
  </si>
  <si>
    <t>ICE Transgender* Detainee Population FY 2021 YTD:  as of 8/30/2021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</si>
</sst>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 numFmtId="170" formatCode="_(* #,##0.0_);_(* \(#,##0.0\);_(* &quot;-&quot;?_);_(@_)"/>
    <numFmt numFmtId="171" formatCode="0.0;[Red]0.0"/>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1" xfId="1" applyNumberFormat="1" applyFont="1" applyFill="1" applyBorder="1" applyAlignment="1">
      <alignment horizont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5" xfId="0" applyFont="1" applyFill="1" applyBorder="1"/>
    <xf numFmtId="2" fontId="16" fillId="7" borderId="1" xfId="0" applyNumberFormat="1" applyFont="1" applyFill="1" applyBorder="1" applyAlignment="1">
      <alignment vertical="center"/>
    </xf>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39"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30" fillId="2" borderId="1" xfId="1" applyNumberFormat="1" applyFont="1" applyFill="1" applyBorder="1" applyAlignment="1"/>
    <xf numFmtId="164" fontId="2" fillId="10" borderId="1" xfId="1" applyNumberFormat="1" applyFont="1" applyFill="1" applyBorder="1" applyAlignment="1"/>
    <xf numFmtId="164" fontId="30"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41"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38"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1" xfId="1" applyNumberFormat="1" applyFont="1" applyFill="1" applyBorder="1" applyAlignment="1">
      <alignment horizontal="right"/>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0" fontId="13" fillId="0" borderId="0" xfId="4" applyFont="1" applyAlignment="1">
      <alignment horizontal="left"/>
    </xf>
    <xf numFmtId="0" fontId="9" fillId="3" borderId="0" xfId="4" applyFont="1" applyFill="1" applyAlignment="1">
      <alignment vertical="top" wrapText="1"/>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0" fontId="8" fillId="0" borderId="38"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8"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7" fontId="2" fillId="2" borderId="0" xfId="1" applyNumberFormat="1" applyFont="1" applyFill="1" applyBorder="1" applyAlignment="1">
      <alignment horizontal="left"/>
    </xf>
    <xf numFmtId="169" fontId="2" fillId="5" borderId="4" xfId="0" applyNumberFormat="1" applyFont="1" applyFill="1" applyBorder="1" applyAlignment="1">
      <alignment horizontal="right"/>
    </xf>
    <xf numFmtId="169" fontId="2" fillId="2" borderId="3" xfId="1" applyNumberFormat="1" applyFont="1" applyFill="1" applyBorder="1" applyAlignment="1">
      <alignment horizontal="right"/>
    </xf>
    <xf numFmtId="169" fontId="2" fillId="2" borderId="1" xfId="1"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164" fontId="2" fillId="2" borderId="0" xfId="0" applyNumberFormat="1" applyFont="1" applyFill="1"/>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0" borderId="0" xfId="0" applyFont="1" applyFill="1" applyBorder="1" applyAlignment="1">
      <alignment horizontal="center" vertical="center" wrapText="1"/>
    </xf>
    <xf numFmtId="4" fontId="0" fillId="0" borderId="0" xfId="0" applyNumberFormat="1" applyFill="1" applyBorder="1"/>
    <xf numFmtId="0" fontId="0" fillId="0" borderId="0" xfId="0" applyFill="1" applyBorder="1"/>
    <xf numFmtId="164" fontId="2" fillId="0" borderId="0" xfId="1" applyNumberFormat="1" applyFont="1" applyFill="1" applyBorder="1" applyAlignment="1">
      <alignment horizontal="left"/>
    </xf>
    <xf numFmtId="16" fontId="0" fillId="0" borderId="0" xfId="0" applyNumberFormat="1" applyFill="1" applyBorder="1"/>
    <xf numFmtId="41" fontId="11" fillId="2" borderId="0" xfId="0" applyNumberFormat="1" applyFont="1" applyFill="1" applyAlignment="1">
      <alignment horizontal="center"/>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40" xfId="0" applyFont="1" applyFill="1" applyBorder="1"/>
    <xf numFmtId="0" fontId="39" fillId="12" borderId="12" xfId="0" applyFont="1" applyFill="1" applyBorder="1"/>
    <xf numFmtId="0" fontId="39" fillId="12" borderId="13" xfId="0" applyFont="1" applyFill="1" applyBorder="1"/>
    <xf numFmtId="0" fontId="39" fillId="12" borderId="40" xfId="0" applyFont="1" applyFill="1" applyBorder="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0" borderId="1" xfId="0" applyFont="1" applyBorder="1"/>
    <xf numFmtId="169" fontId="40" fillId="2" borderId="1" xfId="1" applyNumberFormat="1" applyFont="1" applyFill="1" applyBorder="1" applyAlignment="1">
      <alignment horizontal="left"/>
    </xf>
    <xf numFmtId="164" fontId="40" fillId="2" borderId="1" xfId="1" applyNumberFormat="1" applyFont="1" applyFill="1" applyBorder="1" applyAlignment="1">
      <alignment horizontal="left"/>
    </xf>
    <xf numFmtId="0" fontId="39" fillId="0" borderId="44" xfId="0" applyFont="1" applyBorder="1"/>
    <xf numFmtId="169" fontId="40" fillId="2" borderId="44" xfId="1" applyNumberFormat="1" applyFont="1" applyFill="1" applyBorder="1" applyAlignment="1">
      <alignment horizontal="left"/>
    </xf>
    <xf numFmtId="164" fontId="40" fillId="2" borderId="44" xfId="1" applyNumberFormat="1" applyFont="1" applyFill="1" applyBorder="1" applyAlignment="1">
      <alignment horizontal="left"/>
    </xf>
    <xf numFmtId="0" fontId="38" fillId="5" borderId="3" xfId="0" applyFont="1" applyFill="1" applyBorder="1"/>
    <xf numFmtId="169" fontId="40" fillId="2" borderId="3" xfId="1" applyNumberFormat="1" applyFont="1" applyFill="1" applyBorder="1" applyAlignment="1">
      <alignment horizontal="left"/>
    </xf>
    <xf numFmtId="164" fontId="40" fillId="2" borderId="3" xfId="1" applyNumberFormat="1" applyFont="1" applyFill="1" applyBorder="1" applyAlignment="1">
      <alignment horizontal="left"/>
    </xf>
    <xf numFmtId="0" fontId="37" fillId="0" borderId="0" xfId="0" applyFont="1"/>
    <xf numFmtId="0" fontId="38" fillId="5" borderId="0" xfId="0" applyFont="1" applyFill="1"/>
    <xf numFmtId="0" fontId="39" fillId="5" borderId="0" xfId="0" applyFont="1" applyFill="1"/>
    <xf numFmtId="164"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19" fillId="0" borderId="0" xfId="0" applyNumberFormat="1" applyFont="1" applyFill="1" applyBorder="1" applyAlignment="1">
      <alignment horizontal="center" vertical="center" wrapText="1"/>
    </xf>
    <xf numFmtId="49" fontId="34" fillId="0" borderId="1" xfId="0" applyNumberFormat="1" applyFont="1" applyBorder="1" applyAlignment="1">
      <alignment vertical="top" wrapText="1"/>
    </xf>
    <xf numFmtId="49" fontId="34" fillId="0" borderId="44" xfId="0" applyNumberFormat="1" applyFont="1" applyBorder="1" applyAlignment="1">
      <alignment vertical="top" wrapText="1"/>
    </xf>
    <xf numFmtId="0" fontId="32" fillId="0" borderId="0" xfId="0" applyFont="1" applyAlignment="1">
      <alignment vertical="center"/>
    </xf>
    <xf numFmtId="0" fontId="41" fillId="0" borderId="0" xfId="0" applyFont="1" applyAlignment="1">
      <alignment horizontal="left" vertical="center" indent="5"/>
    </xf>
    <xf numFmtId="0" fontId="42" fillId="0" borderId="0" xfId="0" applyFont="1" applyAlignment="1">
      <alignment horizontal="left" vertical="center" indent="10"/>
    </xf>
    <xf numFmtId="49" fontId="34" fillId="0" borderId="1" xfId="0" applyNumberFormat="1" applyFont="1" applyBorder="1" applyAlignment="1">
      <alignment horizontal="left" vertical="top" wrapText="1"/>
    </xf>
    <xf numFmtId="0" fontId="8" fillId="0" borderId="1" xfId="0" applyFont="1" applyBorder="1" applyAlignment="1">
      <alignment vertical="center" wrapText="1"/>
    </xf>
    <xf numFmtId="0" fontId="19" fillId="3" borderId="1" xfId="0" applyFont="1" applyFill="1" applyBorder="1" applyAlignment="1">
      <alignment horizontal="center" vertical="center" wrapText="1"/>
    </xf>
    <xf numFmtId="16" fontId="2" fillId="0" borderId="8" xfId="0" applyNumberFormat="1" applyFont="1" applyBorder="1"/>
    <xf numFmtId="14" fontId="8" fillId="0" borderId="0" xfId="0" applyNumberFormat="1" applyFont="1"/>
    <xf numFmtId="3" fontId="8" fillId="0" borderId="0" xfId="0" applyNumberFormat="1" applyFont="1"/>
    <xf numFmtId="164" fontId="2" fillId="2" borderId="1" xfId="1" applyNumberFormat="1" applyFont="1" applyFill="1" applyBorder="1" applyAlignment="1">
      <alignment horizontal="left"/>
    </xf>
    <xf numFmtId="0" fontId="19"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19" fillId="3" borderId="1" xfId="0" applyFont="1" applyFill="1" applyBorder="1" applyAlignment="1">
      <alignment horizontal="center" vertical="center" wrapText="1"/>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1" xfId="1" applyNumberFormat="1" applyFont="1" applyFill="1" applyBorder="1" applyAlignment="1">
      <alignment horizontal="lef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40" xfId="0" applyFont="1" applyFill="1" applyBorder="1" applyAlignment="1">
      <alignment horizontal="center" vertical="center" wrapText="1"/>
    </xf>
    <xf numFmtId="0" fontId="2" fillId="2" borderId="0" xfId="0" applyFont="1" applyFill="1" applyAlignment="1"/>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0"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11" fillId="0" borderId="0" xfId="0" applyFont="1" applyFill="1" applyBorder="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0"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0"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5" fillId="2" borderId="0" xfId="0" applyFont="1" applyFill="1" applyAlignment="1">
      <alignment horizontal="left" vertical="center"/>
    </xf>
    <xf numFmtId="0" fontId="38" fillId="4"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40" xfId="0" applyFont="1" applyFill="1" applyBorder="1" applyAlignment="1">
      <alignment horizontal="center"/>
    </xf>
    <xf numFmtId="0" fontId="39" fillId="12" borderId="12" xfId="0" applyFont="1" applyFill="1" applyBorder="1" applyAlignment="1">
      <alignment horizontal="center"/>
    </xf>
    <xf numFmtId="0" fontId="39" fillId="12" borderId="40" xfId="0" applyFont="1" applyFill="1" applyBorder="1" applyAlignment="1">
      <alignment horizontal="center"/>
    </xf>
    <xf numFmtId="0" fontId="38" fillId="5"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2" borderId="40" xfId="0" applyFont="1" applyFill="1" applyBorder="1" applyAlignment="1">
      <alignment horizontal="center" vertical="top" wrapText="1"/>
    </xf>
    <xf numFmtId="0" fontId="8" fillId="2" borderId="45" xfId="0" applyFont="1" applyFill="1" applyBorder="1" applyAlignment="1">
      <alignment horizontal="center" vertical="top" wrapText="1"/>
    </xf>
    <xf numFmtId="0" fontId="28" fillId="2" borderId="0" xfId="2" applyFont="1" applyFill="1" applyAlignment="1">
      <alignment horizontal="left" vertical="top"/>
    </xf>
    <xf numFmtId="0" fontId="8" fillId="0" borderId="37"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37"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0" borderId="43"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171" fontId="17" fillId="0" borderId="1" xfId="0" applyNumberFormat="1" applyFont="1" applyBorder="1" applyAlignment="1">
      <alignment vertical="center"/>
    </xf>
    <xf numFmtId="0" fontId="2" fillId="0" borderId="1" xfId="0" applyFont="1" applyBorder="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32F4F3-1F79-4E08-8F26-08E6DAF22BD2}" name="Table_Facility_List_Staging_8_26_2013.accdb_1143" displayName="Table_Facility_List_Staging_8_26_2013.accdb_1143" ref="A7:AE144" headerRowDxfId="64" dataDxfId="63" headerRowBorderDxfId="61" tableBorderDxfId="62">
  <tableColumns count="31">
    <tableColumn id="2" xr3:uid="{BD2A9DB5-BE18-447B-9356-875B03A226CF}" name="Name" dataDxfId="59" totalsRowDxfId="60"/>
    <tableColumn id="3" xr3:uid="{934F7A87-037E-4AAA-BAF6-A9B916BED4F5}" name="Address" dataDxfId="57" totalsRowDxfId="58"/>
    <tableColumn id="4" xr3:uid="{0F905482-289E-4FA7-B03C-24D394F90DD7}" name="City" dataDxfId="55" totalsRowDxfId="56"/>
    <tableColumn id="6" xr3:uid="{22448C3A-54F8-4490-AE62-51B1BAB72CEF}" name="State" dataDxfId="54"/>
    <tableColumn id="7" xr3:uid="{C4399C63-2419-4DAE-8429-A859E2A345B2}" name="Zip" dataDxfId="52" totalsRowDxfId="53"/>
    <tableColumn id="9" xr3:uid="{2F931F99-5299-49E1-83FF-3EB31D058CED}" name="AOR" dataDxfId="50" totalsRowDxfId="51"/>
    <tableColumn id="12" xr3:uid="{3ECE9631-28B3-48F1-9FC9-B82110C8D868}" name="Type Detailed" dataDxfId="48" totalsRowDxfId="49"/>
    <tableColumn id="81" xr3:uid="{03D7908A-01AB-4772-B8B1-44F5960B0994}" name="Male/Female" dataDxfId="46" totalsRowDxfId="47"/>
    <tableColumn id="43" xr3:uid="{AFC42CCF-ECA1-4602-9CDC-FEF071EF6AF6}" name="FY21 ALOS" dataDxfId="44" totalsRowDxfId="45" dataCellStyle="Comma"/>
    <tableColumn id="67" xr3:uid="{45E63E83-A689-4A1E-8429-AE28415D1694}" name="Level A" dataDxfId="42" totalsRowDxfId="43"/>
    <tableColumn id="68" xr3:uid="{7ACF2B37-77C3-4424-91AB-80ADE68E5E42}" name="Level B" dataDxfId="40" totalsRowDxfId="41"/>
    <tableColumn id="69" xr3:uid="{2890618C-61D7-4AD4-9BBE-64C85F5464AC}" name="Level C" dataDxfId="38" totalsRowDxfId="39"/>
    <tableColumn id="70" xr3:uid="{7C35890D-B6DF-47E7-AFF4-AA74BA1ACEB9}" name="Level D" dataDxfId="36" totalsRowDxfId="37"/>
    <tableColumn id="71" xr3:uid="{29BE0C21-F5B7-457D-AB23-4393768C2742}" name="Male Crim" dataDxfId="34" totalsRowDxfId="35"/>
    <tableColumn id="72" xr3:uid="{3CBD73D9-ECDE-4A69-9076-703A03FF9B9F}" name="Male Non-Crim" dataDxfId="32" totalsRowDxfId="33"/>
    <tableColumn id="73" xr3:uid="{20000B09-DAB0-4A30-BAC7-26E8E0FD6175}" name="Female Crim" dataDxfId="30" totalsRowDxfId="31"/>
    <tableColumn id="74" xr3:uid="{168510CE-A15A-4E39-9949-C87163EFFA67}" name="Female Non-Crim" dataDxfId="28" totalsRowDxfId="29"/>
    <tableColumn id="75" xr3:uid="{5942CC78-33A1-4B85-9865-FD38BD8E4913}" name="ICE Threat Level 1" dataDxfId="26" totalsRowDxfId="27"/>
    <tableColumn id="76" xr3:uid="{53261CC9-950C-4924-8038-A3C61E9EB174}" name="ICE Threat Level 2" dataDxfId="24" totalsRowDxfId="25"/>
    <tableColumn id="77" xr3:uid="{18FCC5C1-B226-4AF8-ABDC-86B1EC6E61AB}" name="ICE Threat Level 3" dataDxfId="22" totalsRowDxfId="23"/>
    <tableColumn id="78" xr3:uid="{BE6CF82B-EE16-4639-8464-FB5DF7DB4B8B}" name="No ICE Threat Level" dataDxfId="20" totalsRowDxfId="21"/>
    <tableColumn id="79" xr3:uid="{346EEC18-88F7-4147-B4A7-4636F6198FB8}" name="Mandatory" dataDxfId="18" totalsRowDxfId="19"/>
    <tableColumn id="86" xr3:uid="{8E9650D7-70F6-4E89-A888-DBA19F2505E5}" name="Guaranteed Minimum" dataDxfId="16" totalsRowDxfId="17"/>
    <tableColumn id="124" xr3:uid="{2D4E689C-1D0F-48F2-BF23-4083CD208D01}" name="Last Inspection Type" dataDxfId="14" totalsRowDxfId="15"/>
    <tableColumn id="129" xr3:uid="{7AD6EF8E-537C-4288-B404-B87278CAE5DB}" name="Last Inspection Standard" dataDxfId="12" totalsRowDxfId="13"/>
    <tableColumn id="93" xr3:uid="{7A3827C3-841D-48D2-A6B3-FD3C4A4CA741}" name="Last Inspection Rating - Final" dataDxfId="11"/>
    <tableColumn id="95" xr3:uid="{8A16BA7E-4299-4A24-809E-3AB4179F9D9E}" name="Last Inspection Date" dataDxfId="9" totalsRowDxfId="10"/>
    <tableColumn id="125" xr3:uid="{D2285B5D-0A0D-4121-82A1-FD17AB4793AC}" name="Second to Last Inspection Type" dataDxfId="7" totalsRowDxfId="8"/>
    <tableColumn id="131" xr3:uid="{F2172EA4-893A-49AF-A877-12A4588C87B1}" name="Second to Last Inspection Standard" dataDxfId="5" totalsRowDxfId="6"/>
    <tableColumn id="5" xr3:uid="{0B9084A8-8087-45C3-AD3F-E2D66407DF01}" name="Second to Last Inspection Rating" dataDxfId="3" totalsRowDxfId="4"/>
    <tableColumn id="97" xr3:uid="{D1BA232A-217C-4748-8480-326817A59876}"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5" zeroHeight="1" x14ac:dyDescent="0.25"/>
  <cols>
    <col min="1" max="1" width="110.42578125" customWidth="1"/>
    <col min="2" max="16384" width="8.85546875" hidden="1"/>
  </cols>
  <sheetData>
    <row r="1" spans="1:1" ht="119.1" customHeight="1" x14ac:dyDescent="0.25">
      <c r="A1" s="51" t="s">
        <v>0</v>
      </c>
    </row>
    <row r="2" spans="1:1" ht="51.75" customHeight="1" x14ac:dyDescent="0.25">
      <c r="A2" s="50" t="s">
        <v>1</v>
      </c>
    </row>
    <row r="3" spans="1:1" ht="76.349999999999994" customHeight="1" x14ac:dyDescent="0.25">
      <c r="A3" s="50" t="s">
        <v>2</v>
      </c>
    </row>
    <row r="4" spans="1:1" ht="22.5" customHeight="1" x14ac:dyDescent="0.25">
      <c r="A4" s="50" t="s">
        <v>3</v>
      </c>
    </row>
    <row r="5" spans="1:1" ht="36.75" customHeight="1" x14ac:dyDescent="0.25">
      <c r="A5" s="50" t="s">
        <v>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7AD-7A96-44E2-8656-1D84A22F3B98}">
  <sheetPr>
    <tabColor theme="0"/>
  </sheetPr>
  <dimension ref="A1:BD116"/>
  <sheetViews>
    <sheetView topLeftCell="A4" zoomScale="80" zoomScaleNormal="80" workbookViewId="0">
      <selection activeCell="D17" sqref="D17"/>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27"/>
  </cols>
  <sheetData>
    <row r="1" spans="1:56" ht="55.35" customHeight="1" x14ac:dyDescent="0.25">
      <c r="A1" s="244" t="s">
        <v>5</v>
      </c>
      <c r="B1" s="244"/>
      <c r="C1" s="244"/>
      <c r="D1" s="244"/>
      <c r="E1" s="27"/>
      <c r="F1" s="27"/>
      <c r="G1" s="27"/>
      <c r="H1" s="27"/>
      <c r="I1" s="27"/>
      <c r="J1" s="27"/>
      <c r="K1" s="27"/>
      <c r="L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row>
    <row r="2" spans="1:56" ht="55.35" customHeight="1" x14ac:dyDescent="0.25">
      <c r="A2" s="245" t="s">
        <v>1</v>
      </c>
      <c r="B2" s="245"/>
      <c r="C2" s="245"/>
      <c r="D2" s="245"/>
      <c r="E2" s="27"/>
      <c r="F2" s="27"/>
      <c r="G2" s="27"/>
      <c r="H2" s="27"/>
      <c r="I2" s="27"/>
      <c r="J2" s="27"/>
      <c r="K2" s="27"/>
      <c r="L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spans="1:56" ht="13.35" customHeight="1" x14ac:dyDescent="0.25">
      <c r="A3" s="27"/>
      <c r="B3" s="27"/>
      <c r="C3" s="27"/>
      <c r="D3" s="27"/>
      <c r="E3" s="27"/>
      <c r="F3" s="27"/>
      <c r="G3" s="33"/>
      <c r="H3" s="27"/>
      <c r="I3" s="27"/>
      <c r="J3" s="27"/>
      <c r="K3" s="27"/>
      <c r="L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6" ht="55.35" customHeight="1" x14ac:dyDescent="0.25">
      <c r="A4" s="243" t="s">
        <v>6</v>
      </c>
      <c r="B4" s="243"/>
      <c r="C4" s="243"/>
      <c r="D4" s="243"/>
      <c r="E4" s="61"/>
      <c r="F4" s="61"/>
      <c r="G4" s="61"/>
      <c r="H4" s="61"/>
      <c r="I4" s="61"/>
      <c r="J4" s="27"/>
      <c r="K4" s="27"/>
      <c r="L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6" ht="50.1" customHeight="1" x14ac:dyDescent="0.25">
      <c r="A5" s="246" t="s">
        <v>7</v>
      </c>
      <c r="B5" s="246"/>
      <c r="C5" s="246"/>
      <c r="D5" s="44"/>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6" x14ac:dyDescent="0.25">
      <c r="A6" s="49" t="s">
        <v>8</v>
      </c>
      <c r="B6" s="49" t="s">
        <v>9</v>
      </c>
      <c r="C6" s="49" t="s">
        <v>10</v>
      </c>
      <c r="D6" s="27"/>
      <c r="E6" s="27"/>
      <c r="F6" s="27"/>
      <c r="G6" s="27"/>
      <c r="H6" s="27"/>
      <c r="I6" s="27"/>
      <c r="J6" s="27"/>
      <c r="K6" s="27"/>
      <c r="L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6" x14ac:dyDescent="0.25">
      <c r="A7" s="45" t="s">
        <v>11</v>
      </c>
      <c r="B7" s="47">
        <v>59541</v>
      </c>
      <c r="C7" s="330">
        <v>695.55911052887927</v>
      </c>
      <c r="D7" s="27"/>
      <c r="E7" s="27"/>
      <c r="F7" s="27"/>
      <c r="G7" s="27"/>
      <c r="H7" s="27"/>
      <c r="I7" s="27"/>
      <c r="J7" s="27"/>
      <c r="K7" s="27"/>
      <c r="L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6" x14ac:dyDescent="0.25">
      <c r="A8" s="45" t="s">
        <v>12</v>
      </c>
      <c r="B8" s="47">
        <v>916</v>
      </c>
      <c r="C8" s="330">
        <v>898.3515283842795</v>
      </c>
      <c r="D8" s="27"/>
      <c r="E8" s="27"/>
      <c r="F8" s="27"/>
      <c r="G8" s="27"/>
      <c r="H8" s="27"/>
      <c r="I8" s="27"/>
      <c r="J8" s="27"/>
      <c r="K8" s="27"/>
      <c r="L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6" x14ac:dyDescent="0.25">
      <c r="A9" s="45" t="s">
        <v>13</v>
      </c>
      <c r="B9" s="47">
        <v>62908</v>
      </c>
      <c r="C9" s="330">
        <v>638.40161823615438</v>
      </c>
      <c r="D9" s="27"/>
      <c r="E9" s="27"/>
      <c r="F9" s="27"/>
      <c r="G9" s="27"/>
      <c r="H9" s="27"/>
      <c r="I9" s="27"/>
      <c r="J9" s="27"/>
      <c r="K9" s="27"/>
      <c r="L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6" x14ac:dyDescent="0.25">
      <c r="A10" s="45" t="s">
        <v>14</v>
      </c>
      <c r="B10" s="47">
        <v>689</v>
      </c>
      <c r="C10" s="330">
        <v>843.16981132075466</v>
      </c>
      <c r="D10" s="44"/>
      <c r="E10" s="27"/>
      <c r="F10" s="27"/>
      <c r="G10" s="27"/>
      <c r="H10" s="27"/>
      <c r="I10" s="27"/>
      <c r="J10" s="27"/>
      <c r="K10" s="27"/>
      <c r="L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6" x14ac:dyDescent="0.25">
      <c r="A11" s="46" t="s">
        <v>15</v>
      </c>
      <c r="B11" s="48">
        <v>96574</v>
      </c>
      <c r="C11" s="116">
        <v>837.8372646882184</v>
      </c>
      <c r="D11" s="27"/>
      <c r="E11" s="27"/>
      <c r="F11" s="27"/>
      <c r="G11" s="27"/>
      <c r="H11" s="27"/>
      <c r="I11" s="27"/>
      <c r="J11" s="27"/>
      <c r="K11" s="27"/>
      <c r="L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6" ht="15.75" customHeight="1" x14ac:dyDescent="0.25">
      <c r="A12" s="247" t="s">
        <v>788</v>
      </c>
      <c r="B12" s="247"/>
      <c r="C12" s="247"/>
      <c r="D12" s="27"/>
      <c r="E12" s="27"/>
      <c r="F12" s="27"/>
      <c r="G12" s="27"/>
      <c r="H12" s="27"/>
      <c r="I12" s="27"/>
      <c r="J12" s="27"/>
      <c r="K12" s="27"/>
      <c r="L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6" ht="15.95" customHeight="1" x14ac:dyDescent="0.25">
      <c r="A13" s="247" t="s">
        <v>789</v>
      </c>
      <c r="B13" s="247"/>
      <c r="C13" s="247"/>
      <c r="D13" s="27"/>
      <c r="E13" s="27"/>
      <c r="F13" s="27"/>
      <c r="G13" s="27"/>
      <c r="H13" s="27"/>
      <c r="I13" s="27"/>
      <c r="J13" s="27"/>
      <c r="K13" s="27"/>
      <c r="L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6" ht="14.45" customHeight="1" x14ac:dyDescent="0.25">
      <c r="A14" s="242"/>
      <c r="B14" s="242"/>
      <c r="C14" s="242"/>
      <c r="D14" s="27"/>
      <c r="E14" s="27"/>
      <c r="F14" s="27"/>
      <c r="G14" s="27"/>
      <c r="H14" s="27"/>
      <c r="I14" s="27"/>
      <c r="J14" s="27"/>
      <c r="K14" s="27"/>
      <c r="L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6" ht="15.95" customHeight="1" x14ac:dyDescent="0.25">
      <c r="A15" s="242"/>
      <c r="B15" s="242"/>
      <c r="C15" s="242"/>
      <c r="D15" s="27"/>
      <c r="E15" s="27"/>
      <c r="F15" s="27"/>
      <c r="G15" s="27"/>
      <c r="H15" s="27"/>
      <c r="I15" s="27"/>
      <c r="J15" s="27"/>
      <c r="K15" s="27"/>
      <c r="L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6" ht="34.35" customHeight="1" thickBot="1" x14ac:dyDescent="0.3">
      <c r="A16" s="242" t="s">
        <v>16</v>
      </c>
      <c r="B16" s="242"/>
      <c r="C16" s="242"/>
      <c r="D16" s="27"/>
      <c r="E16" s="27"/>
      <c r="F16" s="27"/>
      <c r="G16" s="27"/>
      <c r="H16" s="27"/>
      <c r="I16" s="27"/>
      <c r="J16" s="27"/>
      <c r="K16" s="27"/>
      <c r="L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1:56" ht="31.5" x14ac:dyDescent="0.25">
      <c r="A17" s="57" t="s">
        <v>17</v>
      </c>
      <c r="B17" s="58" t="s">
        <v>9</v>
      </c>
      <c r="C17" s="58" t="s">
        <v>18</v>
      </c>
      <c r="D17" s="27"/>
      <c r="E17" s="27"/>
      <c r="F17" s="27"/>
      <c r="G17" s="27"/>
      <c r="H17" s="27"/>
      <c r="I17" s="27"/>
      <c r="J17" s="27"/>
      <c r="K17" s="27"/>
      <c r="L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spans="1:56" ht="16.5" thickBot="1" x14ac:dyDescent="0.3">
      <c r="A18" s="115" t="s">
        <v>15</v>
      </c>
      <c r="B18" s="114">
        <v>124054</v>
      </c>
      <c r="C18" s="113">
        <v>668.89167620552337</v>
      </c>
      <c r="D18" s="27"/>
      <c r="E18" s="27"/>
      <c r="F18" s="27"/>
      <c r="G18" s="27"/>
      <c r="H18" s="27"/>
      <c r="I18" s="27"/>
      <c r="J18" s="27"/>
      <c r="K18" s="27"/>
      <c r="L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spans="1:56" ht="16.5" thickTop="1" x14ac:dyDescent="0.25">
      <c r="A19" s="112" t="s">
        <v>19</v>
      </c>
      <c r="B19" s="111">
        <v>3830</v>
      </c>
      <c r="C19" s="110">
        <v>708.91514360313317</v>
      </c>
      <c r="D19" s="27"/>
      <c r="E19" s="27"/>
      <c r="F19" s="27"/>
      <c r="G19" s="27"/>
      <c r="H19" s="27"/>
      <c r="I19" s="27"/>
      <c r="J19" s="27"/>
      <c r="K19" s="27"/>
      <c r="L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spans="1:56" x14ac:dyDescent="0.25">
      <c r="A20" s="59" t="s">
        <v>20</v>
      </c>
      <c r="B20" s="60">
        <v>555</v>
      </c>
      <c r="C20" s="109">
        <v>319.99099099099101</v>
      </c>
      <c r="D20" s="27"/>
      <c r="E20" s="27"/>
      <c r="F20" s="27"/>
      <c r="G20" s="27"/>
      <c r="H20" s="27"/>
      <c r="I20" s="27"/>
      <c r="J20" s="27"/>
      <c r="K20" s="27"/>
      <c r="L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spans="1:56" x14ac:dyDescent="0.25">
      <c r="A21" s="59" t="s">
        <v>21</v>
      </c>
      <c r="B21" s="60">
        <v>2005</v>
      </c>
      <c r="C21" s="109">
        <v>431.92867830423938</v>
      </c>
      <c r="D21" s="27"/>
      <c r="E21" s="27"/>
      <c r="F21" s="27"/>
      <c r="G21" s="27"/>
      <c r="H21" s="27"/>
      <c r="I21" s="27"/>
      <c r="J21" s="27"/>
      <c r="K21" s="27"/>
      <c r="L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spans="1:56" x14ac:dyDescent="0.25">
      <c r="A22" s="59" t="s">
        <v>22</v>
      </c>
      <c r="B22" s="60">
        <v>1270</v>
      </c>
      <c r="C22" s="109">
        <v>1316.1677165354331</v>
      </c>
      <c r="D22" s="27"/>
      <c r="E22" s="27"/>
      <c r="F22" s="27"/>
      <c r="G22" s="27"/>
      <c r="H22" s="27"/>
      <c r="I22" s="27"/>
      <c r="J22" s="27"/>
      <c r="K22" s="27"/>
      <c r="L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spans="1:56" x14ac:dyDescent="0.25">
      <c r="A23" s="112" t="s">
        <v>23</v>
      </c>
      <c r="B23" s="111">
        <v>1980</v>
      </c>
      <c r="C23" s="110">
        <v>698.31515151515157</v>
      </c>
      <c r="D23" s="27"/>
      <c r="E23" s="27"/>
      <c r="F23" s="27"/>
      <c r="G23" s="27"/>
      <c r="H23" s="27"/>
      <c r="I23" s="27"/>
      <c r="J23" s="27"/>
      <c r="K23" s="27"/>
      <c r="L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spans="1:56" x14ac:dyDescent="0.25">
      <c r="A24" s="59" t="s">
        <v>20</v>
      </c>
      <c r="B24" s="60">
        <v>493</v>
      </c>
      <c r="C24" s="109">
        <v>380.37119675456387</v>
      </c>
      <c r="D24" s="27"/>
      <c r="E24" s="27"/>
      <c r="F24" s="27"/>
      <c r="G24" s="27"/>
      <c r="H24" s="27"/>
      <c r="I24" s="27"/>
      <c r="J24" s="27"/>
      <c r="K24" s="27"/>
      <c r="L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spans="1:56" x14ac:dyDescent="0.25">
      <c r="A25" s="59" t="s">
        <v>21</v>
      </c>
      <c r="B25" s="60">
        <v>1041</v>
      </c>
      <c r="C25" s="109">
        <v>672.44476464937566</v>
      </c>
      <c r="D25" s="27"/>
      <c r="E25" s="27"/>
      <c r="F25" s="27"/>
      <c r="G25" s="27"/>
      <c r="H25" s="27"/>
      <c r="I25" s="27"/>
      <c r="J25" s="27"/>
      <c r="K25" s="27"/>
      <c r="L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spans="1:56" x14ac:dyDescent="0.25">
      <c r="A26" s="59" t="s">
        <v>22</v>
      </c>
      <c r="B26" s="60">
        <v>446</v>
      </c>
      <c r="C26" s="109">
        <v>1110.1479820627803</v>
      </c>
      <c r="D26" s="27"/>
      <c r="E26" s="27"/>
      <c r="F26" s="27"/>
      <c r="G26" s="27"/>
      <c r="H26" s="27"/>
      <c r="I26" s="27"/>
      <c r="J26" s="27"/>
      <c r="K26" s="27"/>
      <c r="L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spans="1:56" x14ac:dyDescent="0.25">
      <c r="A27" s="112" t="s">
        <v>24</v>
      </c>
      <c r="B27" s="111">
        <v>2863</v>
      </c>
      <c r="C27" s="110">
        <v>169.20013971358713</v>
      </c>
      <c r="D27" s="27"/>
      <c r="E27" s="27"/>
      <c r="F27" s="27"/>
      <c r="G27" s="27"/>
      <c r="H27" s="27"/>
      <c r="I27" s="27"/>
      <c r="J27" s="27"/>
      <c r="K27" s="27"/>
      <c r="L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spans="1:56" x14ac:dyDescent="0.25">
      <c r="A28" s="59" t="s">
        <v>20</v>
      </c>
      <c r="B28" s="60">
        <v>1261</v>
      </c>
      <c r="C28" s="109">
        <v>92.737509912767649</v>
      </c>
      <c r="D28" s="27"/>
      <c r="E28" s="27"/>
      <c r="F28" s="27"/>
      <c r="G28" s="27"/>
      <c r="H28" s="27"/>
      <c r="I28" s="27"/>
      <c r="J28" s="27"/>
      <c r="K28" s="27"/>
      <c r="L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spans="1:56" x14ac:dyDescent="0.25">
      <c r="A29" s="59" t="s">
        <v>21</v>
      </c>
      <c r="B29" s="60">
        <v>1488</v>
      </c>
      <c r="C29" s="109">
        <v>183.30241935483872</v>
      </c>
      <c r="D29" s="27"/>
      <c r="E29" s="27"/>
      <c r="F29" s="27"/>
      <c r="G29" s="27"/>
      <c r="H29" s="27"/>
      <c r="I29" s="27"/>
      <c r="J29" s="27"/>
      <c r="K29" s="27"/>
      <c r="L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spans="1:56" x14ac:dyDescent="0.25">
      <c r="A30" s="59" t="s">
        <v>22</v>
      </c>
      <c r="B30" s="60">
        <v>114</v>
      </c>
      <c r="C30" s="109">
        <v>830.91228070175441</v>
      </c>
      <c r="D30" s="27"/>
      <c r="E30" s="27"/>
      <c r="F30" s="27"/>
      <c r="G30" s="27"/>
      <c r="H30" s="27"/>
      <c r="I30" s="27"/>
      <c r="J30" s="27"/>
      <c r="K30" s="27"/>
      <c r="L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spans="1:56" x14ac:dyDescent="0.25">
      <c r="A31" s="112" t="s">
        <v>25</v>
      </c>
      <c r="B31" s="111">
        <v>498</v>
      </c>
      <c r="C31" s="110">
        <v>1221.3815261044176</v>
      </c>
      <c r="D31" s="27"/>
      <c r="E31" s="27"/>
      <c r="F31" s="27"/>
      <c r="G31" s="27"/>
      <c r="H31" s="27"/>
      <c r="I31" s="27"/>
      <c r="J31" s="27"/>
      <c r="K31" s="27"/>
      <c r="L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x14ac:dyDescent="0.25">
      <c r="A32" s="59" t="s">
        <v>20</v>
      </c>
      <c r="B32" s="60">
        <v>35</v>
      </c>
      <c r="C32" s="109">
        <v>190.42857142857142</v>
      </c>
      <c r="D32" s="27"/>
      <c r="E32" s="27"/>
      <c r="F32" s="27"/>
      <c r="G32" s="27"/>
      <c r="H32" s="27"/>
      <c r="I32" s="27"/>
      <c r="J32" s="27"/>
      <c r="K32" s="27"/>
      <c r="L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spans="1:56" x14ac:dyDescent="0.25">
      <c r="A33" s="59" t="s">
        <v>21</v>
      </c>
      <c r="B33" s="60">
        <v>44</v>
      </c>
      <c r="C33" s="109">
        <v>420.47727272727275</v>
      </c>
      <c r="D33" s="27"/>
      <c r="E33" s="27"/>
      <c r="F33" s="27"/>
      <c r="G33" s="27"/>
      <c r="H33" s="27"/>
      <c r="I33" s="27"/>
      <c r="J33" s="27"/>
      <c r="K33" s="27"/>
      <c r="L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spans="1:56" x14ac:dyDescent="0.25">
      <c r="A34" s="59" t="s">
        <v>22</v>
      </c>
      <c r="B34" s="60">
        <v>419</v>
      </c>
      <c r="C34" s="109">
        <v>1391.6038186157518</v>
      </c>
      <c r="D34" s="27"/>
      <c r="E34" s="27"/>
      <c r="F34" s="27"/>
      <c r="G34" s="27"/>
      <c r="H34" s="27"/>
      <c r="I34" s="27"/>
      <c r="J34" s="27"/>
      <c r="K34" s="27"/>
      <c r="L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spans="1:56" x14ac:dyDescent="0.25">
      <c r="A35" s="112" t="s">
        <v>26</v>
      </c>
      <c r="B35" s="111">
        <v>7945</v>
      </c>
      <c r="C35" s="110">
        <v>959.05387035871615</v>
      </c>
      <c r="D35" s="27"/>
      <c r="E35" s="27"/>
      <c r="F35" s="27"/>
      <c r="G35" s="27"/>
      <c r="H35" s="27"/>
      <c r="I35" s="27"/>
      <c r="J35" s="27"/>
      <c r="K35" s="27"/>
      <c r="L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spans="1:56" x14ac:dyDescent="0.25">
      <c r="A36" s="59" t="s">
        <v>20</v>
      </c>
      <c r="B36" s="60">
        <v>1178</v>
      </c>
      <c r="C36" s="109">
        <v>467.11544991511033</v>
      </c>
      <c r="D36" s="27"/>
      <c r="E36" s="27"/>
      <c r="F36" s="27"/>
      <c r="G36" s="27"/>
      <c r="H36" s="27"/>
      <c r="I36" s="27"/>
      <c r="J36" s="27"/>
      <c r="K36" s="27"/>
      <c r="L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spans="1:56" x14ac:dyDescent="0.25">
      <c r="A37" s="59" t="s">
        <v>21</v>
      </c>
      <c r="B37" s="60">
        <v>4415</v>
      </c>
      <c r="C37" s="109">
        <v>779.02332955832389</v>
      </c>
      <c r="D37" s="27"/>
      <c r="E37" s="27"/>
      <c r="F37" s="27"/>
      <c r="G37" s="27"/>
      <c r="H37" s="27"/>
      <c r="I37" s="27"/>
      <c r="J37" s="27"/>
      <c r="K37" s="27"/>
      <c r="L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spans="1:56" x14ac:dyDescent="0.25">
      <c r="A38" s="59" t="s">
        <v>22</v>
      </c>
      <c r="B38" s="60">
        <v>2352</v>
      </c>
      <c r="C38" s="109">
        <v>1543.3813775510205</v>
      </c>
      <c r="D38" s="27"/>
      <c r="E38" s="27"/>
      <c r="F38" s="27"/>
      <c r="G38" s="27"/>
      <c r="H38" s="27"/>
      <c r="I38" s="27"/>
      <c r="J38" s="27"/>
      <c r="K38" s="27"/>
      <c r="L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spans="1:56" x14ac:dyDescent="0.25">
      <c r="A39" s="112" t="s">
        <v>27</v>
      </c>
      <c r="B39" s="111">
        <v>1634</v>
      </c>
      <c r="C39" s="110">
        <v>403.2643818849449</v>
      </c>
      <c r="D39" s="27"/>
      <c r="E39" s="27"/>
      <c r="F39" s="27"/>
      <c r="G39" s="27"/>
      <c r="H39" s="27"/>
      <c r="I39" s="27"/>
      <c r="J39" s="27"/>
      <c r="K39" s="27"/>
      <c r="L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spans="1:56" x14ac:dyDescent="0.25">
      <c r="A40" s="59" t="s">
        <v>20</v>
      </c>
      <c r="B40" s="60">
        <v>722</v>
      </c>
      <c r="C40" s="109">
        <v>216.75484764542935</v>
      </c>
      <c r="D40" s="27"/>
      <c r="E40" s="27"/>
      <c r="F40" s="27"/>
      <c r="G40" s="27"/>
      <c r="H40" s="27"/>
      <c r="I40" s="27"/>
      <c r="J40" s="27"/>
      <c r="K40" s="27"/>
      <c r="L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spans="1:56" x14ac:dyDescent="0.25">
      <c r="A41" s="59" t="s">
        <v>21</v>
      </c>
      <c r="B41" s="60">
        <v>747</v>
      </c>
      <c r="C41" s="109">
        <v>455.81793842034807</v>
      </c>
      <c r="D41" s="27"/>
      <c r="E41" s="27"/>
      <c r="F41" s="27"/>
      <c r="G41" s="27"/>
      <c r="H41" s="27"/>
      <c r="I41" s="27"/>
      <c r="J41" s="27"/>
      <c r="K41" s="27"/>
      <c r="L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spans="1:56" x14ac:dyDescent="0.25">
      <c r="A42" s="59" t="s">
        <v>22</v>
      </c>
      <c r="B42" s="60">
        <v>165</v>
      </c>
      <c r="C42" s="109">
        <v>981.4606060606061</v>
      </c>
      <c r="D42" s="27"/>
      <c r="E42" s="27"/>
      <c r="F42" s="27"/>
      <c r="G42" s="27"/>
      <c r="H42" s="27"/>
      <c r="I42" s="27"/>
      <c r="J42" s="27"/>
      <c r="K42" s="27"/>
      <c r="L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spans="1:56" x14ac:dyDescent="0.25">
      <c r="A43" s="112" t="s">
        <v>28</v>
      </c>
      <c r="B43" s="111">
        <v>2019</v>
      </c>
      <c r="C43" s="110">
        <v>1021.4635958395245</v>
      </c>
      <c r="D43" s="27"/>
      <c r="E43" s="27"/>
      <c r="F43" s="27"/>
      <c r="G43" s="27"/>
      <c r="H43" s="27"/>
      <c r="I43" s="27"/>
      <c r="J43" s="27"/>
      <c r="K43" s="27"/>
      <c r="L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25">
      <c r="A44" s="59" t="s">
        <v>20</v>
      </c>
      <c r="B44" s="60">
        <v>20</v>
      </c>
      <c r="C44" s="109">
        <v>107.3</v>
      </c>
      <c r="D44" s="27"/>
      <c r="E44" s="27"/>
      <c r="F44" s="27"/>
      <c r="G44" s="27"/>
      <c r="H44" s="27"/>
      <c r="I44" s="27"/>
      <c r="J44" s="27"/>
      <c r="K44" s="27"/>
      <c r="L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25">
      <c r="A45" s="59" t="s">
        <v>21</v>
      </c>
      <c r="B45" s="60">
        <v>1387</v>
      </c>
      <c r="C45" s="109">
        <v>691.34534967555874</v>
      </c>
      <c r="D45" s="27"/>
      <c r="E45" s="27"/>
      <c r="F45" s="27"/>
      <c r="G45" s="27"/>
      <c r="H45" s="27"/>
      <c r="I45" s="27"/>
      <c r="J45" s="27"/>
      <c r="K45" s="27"/>
      <c r="L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25">
      <c r="A46" s="59" t="s">
        <v>22</v>
      </c>
      <c r="B46" s="60">
        <v>612</v>
      </c>
      <c r="C46" s="109">
        <v>1799.498366013072</v>
      </c>
      <c r="D46" s="27"/>
      <c r="E46" s="27"/>
      <c r="F46" s="27"/>
      <c r="G46" s="27"/>
      <c r="H46" s="27"/>
      <c r="I46" s="27"/>
      <c r="J46" s="27"/>
      <c r="K46" s="27"/>
      <c r="L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25">
      <c r="A47" s="112" t="s">
        <v>29</v>
      </c>
      <c r="B47" s="111">
        <v>7911</v>
      </c>
      <c r="C47" s="110">
        <v>1030.0873467323979</v>
      </c>
      <c r="D47" s="27"/>
      <c r="E47" s="27"/>
      <c r="F47" s="27"/>
      <c r="G47" s="27"/>
      <c r="H47" s="27"/>
      <c r="I47" s="27"/>
      <c r="J47" s="27"/>
      <c r="K47" s="27"/>
      <c r="L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25">
      <c r="A48" s="59" t="s">
        <v>20</v>
      </c>
      <c r="B48" s="60">
        <v>150</v>
      </c>
      <c r="C48" s="109">
        <v>533.66666666666663</v>
      </c>
      <c r="D48" s="27"/>
      <c r="E48" s="27"/>
      <c r="F48" s="27"/>
      <c r="G48" s="27"/>
      <c r="H48" s="27"/>
      <c r="I48" s="27"/>
      <c r="J48" s="27"/>
      <c r="K48" s="27"/>
      <c r="L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25">
      <c r="A49" s="59" t="s">
        <v>21</v>
      </c>
      <c r="B49" s="60">
        <v>5859</v>
      </c>
      <c r="C49" s="109">
        <v>843.56733230926784</v>
      </c>
      <c r="D49" s="27"/>
      <c r="E49" s="27"/>
      <c r="F49" s="27"/>
      <c r="G49" s="27"/>
      <c r="H49" s="27"/>
      <c r="I49" s="27"/>
      <c r="J49" s="27"/>
      <c r="K49" s="27"/>
      <c r="L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spans="1:56" x14ac:dyDescent="0.25">
      <c r="A50" s="59" t="s">
        <v>22</v>
      </c>
      <c r="B50" s="60">
        <v>1902</v>
      </c>
      <c r="C50" s="109">
        <v>1643.801261829653</v>
      </c>
      <c r="D50" s="27"/>
      <c r="E50" s="27"/>
      <c r="F50" s="27"/>
      <c r="G50" s="27"/>
      <c r="H50" s="27"/>
      <c r="I50" s="27"/>
      <c r="J50" s="27"/>
      <c r="K50" s="27"/>
      <c r="L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spans="1:56" x14ac:dyDescent="0.25">
      <c r="A51" s="112" t="s">
        <v>30</v>
      </c>
      <c r="B51" s="111">
        <v>4948</v>
      </c>
      <c r="C51" s="110">
        <v>242.88763136620858</v>
      </c>
      <c r="D51" s="27"/>
      <c r="E51" s="27"/>
      <c r="F51" s="27"/>
      <c r="G51" s="27"/>
      <c r="H51" s="27"/>
      <c r="I51" s="27"/>
      <c r="J51" s="27"/>
      <c r="K51" s="27"/>
      <c r="L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spans="1:56" x14ac:dyDescent="0.25">
      <c r="A52" s="59" t="s">
        <v>20</v>
      </c>
      <c r="B52" s="60">
        <v>2209</v>
      </c>
      <c r="C52" s="109">
        <v>44.920325939339065</v>
      </c>
      <c r="D52" s="27"/>
      <c r="E52" s="27"/>
      <c r="F52" s="27"/>
      <c r="G52" s="27"/>
      <c r="H52" s="27"/>
      <c r="I52" s="27"/>
      <c r="J52" s="27"/>
      <c r="K52" s="27"/>
      <c r="L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spans="1:56" x14ac:dyDescent="0.25">
      <c r="A53" s="59" t="s">
        <v>21</v>
      </c>
      <c r="B53" s="60">
        <v>2029</v>
      </c>
      <c r="C53" s="109">
        <v>112.14884179398719</v>
      </c>
      <c r="D53" s="27"/>
      <c r="E53" s="27"/>
      <c r="F53" s="27"/>
      <c r="G53" s="27"/>
      <c r="H53" s="27"/>
      <c r="I53" s="27"/>
      <c r="J53" s="27"/>
      <c r="K53" s="27"/>
      <c r="L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spans="1:56" x14ac:dyDescent="0.25">
      <c r="A54" s="59" t="s">
        <v>22</v>
      </c>
      <c r="B54" s="60">
        <v>710</v>
      </c>
      <c r="C54" s="109">
        <v>1232.4352112676056</v>
      </c>
      <c r="D54" s="27"/>
      <c r="E54" s="27"/>
      <c r="F54" s="27"/>
      <c r="G54" s="27"/>
      <c r="H54" s="27"/>
      <c r="I54" s="27"/>
      <c r="J54" s="27"/>
      <c r="K54" s="27"/>
      <c r="L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spans="1:56" x14ac:dyDescent="0.25">
      <c r="A55" s="112" t="s">
        <v>31</v>
      </c>
      <c r="B55" s="111">
        <v>3227</v>
      </c>
      <c r="C55" s="110">
        <v>335.15091416176017</v>
      </c>
      <c r="D55" s="27"/>
      <c r="E55" s="27"/>
      <c r="F55" s="27"/>
      <c r="G55" s="27"/>
      <c r="H55" s="27"/>
      <c r="I55" s="27"/>
      <c r="J55" s="27"/>
      <c r="K55" s="27"/>
      <c r="L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spans="1:56" x14ac:dyDescent="0.25">
      <c r="A56" s="59" t="s">
        <v>20</v>
      </c>
      <c r="B56" s="60">
        <v>1752</v>
      </c>
      <c r="C56" s="109">
        <v>253.78310502283105</v>
      </c>
      <c r="D56" s="27"/>
      <c r="E56" s="27"/>
      <c r="F56" s="27"/>
      <c r="G56" s="27"/>
      <c r="H56" s="27"/>
      <c r="I56" s="27"/>
      <c r="J56" s="27"/>
      <c r="K56" s="27"/>
      <c r="L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spans="1:56" x14ac:dyDescent="0.25">
      <c r="A57" s="59" t="s">
        <v>21</v>
      </c>
      <c r="B57" s="60">
        <v>1450</v>
      </c>
      <c r="C57" s="109">
        <v>424.78620689655173</v>
      </c>
      <c r="D57" s="27"/>
      <c r="E57" s="27"/>
      <c r="F57" s="27"/>
      <c r="G57" s="27"/>
      <c r="H57" s="27"/>
      <c r="I57" s="27"/>
      <c r="J57" s="27"/>
      <c r="K57" s="27"/>
      <c r="L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spans="1:56" x14ac:dyDescent="0.25">
      <c r="A58" s="59" t="s">
        <v>22</v>
      </c>
      <c r="B58" s="60">
        <v>25</v>
      </c>
      <c r="C58" s="109">
        <v>838.56</v>
      </c>
      <c r="D58" s="27"/>
      <c r="E58" s="27"/>
      <c r="F58" s="27"/>
      <c r="G58" s="27"/>
      <c r="H58" s="27"/>
      <c r="I58" s="27"/>
      <c r="J58" s="27"/>
      <c r="K58" s="27"/>
      <c r="L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x14ac:dyDescent="0.25">
      <c r="A59" s="112" t="s">
        <v>32</v>
      </c>
      <c r="B59" s="111">
        <v>11124</v>
      </c>
      <c r="C59" s="110">
        <v>958.19822006472486</v>
      </c>
      <c r="D59" s="27"/>
      <c r="E59" s="27"/>
      <c r="F59" s="27"/>
      <c r="G59" s="27"/>
      <c r="H59" s="27"/>
      <c r="I59" s="27"/>
      <c r="J59" s="27"/>
      <c r="K59" s="27"/>
      <c r="L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spans="1:56" x14ac:dyDescent="0.25">
      <c r="A60" s="59" t="s">
        <v>20</v>
      </c>
      <c r="B60" s="60">
        <v>2425</v>
      </c>
      <c r="C60" s="109">
        <v>444.76701030927836</v>
      </c>
      <c r="D60" s="27"/>
      <c r="E60" s="27"/>
      <c r="F60" s="27"/>
      <c r="G60" s="27"/>
      <c r="H60" s="27"/>
      <c r="I60" s="27"/>
      <c r="J60" s="27"/>
      <c r="K60" s="27"/>
      <c r="L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spans="1:56" x14ac:dyDescent="0.25">
      <c r="A61" s="59" t="s">
        <v>21</v>
      </c>
      <c r="B61" s="60">
        <v>2847</v>
      </c>
      <c r="C61" s="109">
        <v>764.98208640674397</v>
      </c>
      <c r="D61" s="27"/>
      <c r="E61" s="27"/>
      <c r="F61" s="27"/>
      <c r="G61" s="27"/>
      <c r="H61" s="27"/>
      <c r="I61" s="27"/>
      <c r="J61" s="27"/>
      <c r="K61" s="27"/>
      <c r="L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spans="1:56" x14ac:dyDescent="0.25">
      <c r="A62" s="59" t="s">
        <v>22</v>
      </c>
      <c r="B62" s="60">
        <v>5852</v>
      </c>
      <c r="C62" s="109">
        <v>1264.9577922077922</v>
      </c>
      <c r="D62" s="27"/>
      <c r="E62" s="27"/>
      <c r="F62" s="27"/>
      <c r="G62" s="27"/>
      <c r="H62" s="27"/>
      <c r="I62" s="27"/>
      <c r="J62" s="27"/>
      <c r="K62" s="27"/>
      <c r="L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spans="1:56" x14ac:dyDescent="0.25">
      <c r="A63" s="112" t="s">
        <v>33</v>
      </c>
      <c r="B63" s="111">
        <v>8236</v>
      </c>
      <c r="C63" s="110">
        <v>304.13574550752793</v>
      </c>
      <c r="D63" s="27"/>
      <c r="E63" s="27"/>
      <c r="F63" s="27"/>
      <c r="G63" s="27"/>
      <c r="H63" s="27"/>
      <c r="I63" s="27"/>
      <c r="J63" s="27"/>
      <c r="K63" s="27"/>
      <c r="L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spans="1:56" x14ac:dyDescent="0.25">
      <c r="A64" s="59" t="s">
        <v>20</v>
      </c>
      <c r="B64" s="60">
        <v>2897</v>
      </c>
      <c r="C64" s="109">
        <v>166.22506040731793</v>
      </c>
      <c r="D64" s="27"/>
      <c r="E64" s="27"/>
      <c r="F64" s="27"/>
      <c r="G64" s="27"/>
      <c r="H64" s="27"/>
      <c r="I64" s="27"/>
      <c r="J64" s="27"/>
      <c r="K64" s="27"/>
      <c r="L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spans="1:56" x14ac:dyDescent="0.25">
      <c r="A65" s="59" t="s">
        <v>21</v>
      </c>
      <c r="B65" s="60">
        <v>5189</v>
      </c>
      <c r="C65" s="109">
        <v>375.01907882058202</v>
      </c>
      <c r="D65" s="27"/>
      <c r="E65" s="27"/>
      <c r="F65" s="27"/>
      <c r="G65" s="27"/>
      <c r="H65" s="27"/>
      <c r="I65" s="27"/>
      <c r="J65" s="27"/>
      <c r="K65" s="27"/>
      <c r="L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spans="1:56" x14ac:dyDescent="0.25">
      <c r="A66" s="59" t="s">
        <v>22</v>
      </c>
      <c r="B66" s="60">
        <v>150</v>
      </c>
      <c r="C66" s="109">
        <v>515.55999999999995</v>
      </c>
      <c r="D66" s="27"/>
      <c r="E66" s="27"/>
      <c r="F66" s="27"/>
      <c r="G66" s="27"/>
      <c r="H66" s="27"/>
      <c r="I66" s="27"/>
      <c r="J66" s="27"/>
      <c r="K66" s="27"/>
      <c r="L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spans="1:56" x14ac:dyDescent="0.25">
      <c r="A67" s="112" t="s">
        <v>34</v>
      </c>
      <c r="B67" s="111">
        <v>2918</v>
      </c>
      <c r="C67" s="110">
        <v>713.14324880054835</v>
      </c>
      <c r="D67" s="27"/>
      <c r="E67" s="27"/>
      <c r="F67" s="27"/>
      <c r="G67" s="27"/>
      <c r="H67" s="27"/>
      <c r="I67" s="27"/>
      <c r="J67" s="27"/>
      <c r="K67" s="27"/>
      <c r="L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spans="1:56" x14ac:dyDescent="0.25">
      <c r="A68" s="59" t="s">
        <v>20</v>
      </c>
      <c r="B68" s="60">
        <v>376</v>
      </c>
      <c r="C68" s="109">
        <v>453.50265957446811</v>
      </c>
      <c r="D68" s="27"/>
      <c r="E68" s="27"/>
      <c r="F68" s="27"/>
      <c r="G68" s="27"/>
      <c r="H68" s="27"/>
      <c r="I68" s="27"/>
      <c r="J68" s="27"/>
      <c r="K68" s="27"/>
      <c r="L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spans="1:56" x14ac:dyDescent="0.25">
      <c r="A69" s="59" t="s">
        <v>21</v>
      </c>
      <c r="B69" s="60">
        <v>2161</v>
      </c>
      <c r="C69" s="109">
        <v>685.18787598334109</v>
      </c>
      <c r="D69" s="27"/>
      <c r="E69" s="27"/>
      <c r="F69" s="27"/>
      <c r="G69" s="27"/>
      <c r="H69" s="27"/>
      <c r="I69" s="27"/>
      <c r="J69" s="27"/>
      <c r="K69" s="27"/>
      <c r="L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spans="1:56" x14ac:dyDescent="0.25">
      <c r="A70" s="59" t="s">
        <v>22</v>
      </c>
      <c r="B70" s="60">
        <v>381</v>
      </c>
      <c r="C70" s="109">
        <v>1127.9370078740158</v>
      </c>
      <c r="D70" s="27"/>
      <c r="E70" s="27"/>
      <c r="F70" s="27"/>
      <c r="G70" s="27"/>
      <c r="H70" s="27"/>
      <c r="I70" s="27"/>
      <c r="J70" s="27"/>
      <c r="K70" s="27"/>
      <c r="L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spans="1:56" x14ac:dyDescent="0.25">
      <c r="A71" s="112" t="s">
        <v>35</v>
      </c>
      <c r="B71" s="111">
        <v>5156</v>
      </c>
      <c r="C71" s="110">
        <v>453.96314972847171</v>
      </c>
      <c r="D71" s="27"/>
      <c r="E71" s="27"/>
      <c r="F71" s="27"/>
      <c r="G71" s="27"/>
      <c r="H71" s="27"/>
      <c r="I71" s="27"/>
      <c r="J71" s="27"/>
      <c r="K71" s="27"/>
      <c r="L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spans="1:56" x14ac:dyDescent="0.25">
      <c r="A72" s="59" t="s">
        <v>20</v>
      </c>
      <c r="B72" s="60">
        <v>1801</v>
      </c>
      <c r="C72" s="109">
        <v>169.93947806774014</v>
      </c>
      <c r="D72" s="27"/>
      <c r="E72" s="27"/>
      <c r="F72" s="27"/>
      <c r="G72" s="27"/>
      <c r="H72" s="27"/>
      <c r="I72" s="27"/>
      <c r="J72" s="27"/>
      <c r="K72" s="27"/>
      <c r="L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spans="1:56" x14ac:dyDescent="0.25">
      <c r="A73" s="59" t="s">
        <v>21</v>
      </c>
      <c r="B73" s="60">
        <v>2213</v>
      </c>
      <c r="C73" s="109">
        <v>337.26841391775872</v>
      </c>
      <c r="D73" s="27"/>
      <c r="E73" s="27"/>
      <c r="F73" s="27"/>
      <c r="G73" s="27"/>
      <c r="H73" s="27"/>
      <c r="I73" s="27"/>
      <c r="J73" s="27"/>
      <c r="K73" s="27"/>
      <c r="L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spans="1:56" x14ac:dyDescent="0.25">
      <c r="A74" s="59" t="s">
        <v>22</v>
      </c>
      <c r="B74" s="60">
        <v>1142</v>
      </c>
      <c r="C74" s="109">
        <v>1128.0192644483363</v>
      </c>
      <c r="D74" s="27"/>
      <c r="E74" s="27"/>
      <c r="F74" s="27"/>
      <c r="G74" s="27"/>
      <c r="H74" s="27"/>
      <c r="I74" s="27"/>
      <c r="J74" s="27"/>
      <c r="K74" s="27"/>
      <c r="L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spans="1:56" x14ac:dyDescent="0.25">
      <c r="A75" s="112" t="s">
        <v>36</v>
      </c>
      <c r="B75" s="111">
        <v>9062</v>
      </c>
      <c r="C75" s="110">
        <v>921.26274553078792</v>
      </c>
      <c r="D75" s="27"/>
      <c r="E75" s="27"/>
      <c r="F75" s="27"/>
      <c r="G75" s="27"/>
      <c r="H75" s="27"/>
      <c r="I75" s="27"/>
      <c r="J75" s="27"/>
      <c r="K75" s="27"/>
      <c r="L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spans="1:56" x14ac:dyDescent="0.25">
      <c r="A76" s="59" t="s">
        <v>20</v>
      </c>
      <c r="B76" s="60">
        <v>1333</v>
      </c>
      <c r="C76" s="109">
        <v>231.87321830457614</v>
      </c>
      <c r="D76" s="27"/>
      <c r="E76" s="27"/>
      <c r="F76" s="27"/>
      <c r="G76" s="27"/>
      <c r="H76" s="27"/>
      <c r="I76" s="27"/>
      <c r="J76" s="27"/>
      <c r="K76" s="27"/>
      <c r="L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spans="1:56" x14ac:dyDescent="0.25">
      <c r="A77" s="59" t="s">
        <v>21</v>
      </c>
      <c r="B77" s="60">
        <v>5668</v>
      </c>
      <c r="C77" s="109">
        <v>803.62667607621734</v>
      </c>
      <c r="D77" s="27"/>
      <c r="E77" s="27"/>
      <c r="F77" s="27"/>
      <c r="G77" s="27"/>
      <c r="H77" s="27"/>
      <c r="I77" s="27"/>
      <c r="J77" s="27"/>
      <c r="K77" s="27"/>
      <c r="L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spans="1:56" x14ac:dyDescent="0.25">
      <c r="A78" s="59" t="s">
        <v>22</v>
      </c>
      <c r="B78" s="60">
        <v>2061</v>
      </c>
      <c r="C78" s="109">
        <v>1690.6550218340612</v>
      </c>
      <c r="D78" s="27"/>
      <c r="E78" s="27"/>
      <c r="F78" s="27"/>
      <c r="G78" s="27"/>
      <c r="H78" s="27"/>
      <c r="I78" s="27"/>
      <c r="J78" s="27"/>
      <c r="K78" s="27"/>
      <c r="L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spans="1:56" x14ac:dyDescent="0.25">
      <c r="A79" s="112" t="s">
        <v>37</v>
      </c>
      <c r="B79" s="111">
        <v>2492</v>
      </c>
      <c r="C79" s="110">
        <v>536.7110754414125</v>
      </c>
      <c r="D79" s="27"/>
      <c r="E79" s="27"/>
      <c r="F79" s="27"/>
      <c r="G79" s="27"/>
      <c r="H79" s="27"/>
      <c r="I79" s="27"/>
      <c r="J79" s="27"/>
      <c r="K79" s="27"/>
      <c r="L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spans="1:56" x14ac:dyDescent="0.25">
      <c r="A80" s="59" t="s">
        <v>20</v>
      </c>
      <c r="B80" s="60">
        <v>125</v>
      </c>
      <c r="C80" s="109">
        <v>223.864</v>
      </c>
      <c r="D80" s="27"/>
      <c r="E80" s="27"/>
      <c r="F80" s="27"/>
      <c r="G80" s="27"/>
      <c r="H80" s="27"/>
      <c r="I80" s="27"/>
      <c r="J80" s="27"/>
      <c r="K80" s="27"/>
      <c r="L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spans="1:56" x14ac:dyDescent="0.25">
      <c r="A81" s="59" t="s">
        <v>21</v>
      </c>
      <c r="B81" s="60">
        <v>2077</v>
      </c>
      <c r="C81" s="109">
        <v>496.92055849783344</v>
      </c>
      <c r="D81" s="27"/>
      <c r="E81" s="27"/>
      <c r="F81" s="27"/>
      <c r="G81" s="27"/>
      <c r="H81" s="27"/>
      <c r="I81" s="27"/>
      <c r="J81" s="27"/>
      <c r="K81" s="27"/>
      <c r="L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spans="1:56" x14ac:dyDescent="0.25">
      <c r="A82" s="59" t="s">
        <v>22</v>
      </c>
      <c r="B82" s="60">
        <v>290</v>
      </c>
      <c r="C82" s="109">
        <v>956.54137931034484</v>
      </c>
      <c r="D82" s="27"/>
      <c r="E82" s="27"/>
      <c r="F82" s="27"/>
      <c r="G82" s="27"/>
      <c r="H82" s="27"/>
      <c r="I82" s="27"/>
      <c r="J82" s="27"/>
      <c r="K82" s="27"/>
      <c r="L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spans="1:56" x14ac:dyDescent="0.25">
      <c r="A83" s="112" t="s">
        <v>38</v>
      </c>
      <c r="B83" s="111">
        <v>4336</v>
      </c>
      <c r="C83" s="110">
        <v>96.293127306273064</v>
      </c>
      <c r="D83" s="27"/>
      <c r="E83" s="27"/>
      <c r="F83" s="27"/>
      <c r="G83" s="27"/>
      <c r="H83" s="27"/>
      <c r="I83" s="27"/>
      <c r="J83" s="27"/>
      <c r="K83" s="27"/>
      <c r="L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spans="1:56" x14ac:dyDescent="0.25">
      <c r="A84" s="59" t="s">
        <v>20</v>
      </c>
      <c r="B84" s="60">
        <v>2087</v>
      </c>
      <c r="C84" s="109">
        <v>65.46094873023479</v>
      </c>
      <c r="D84" s="27"/>
      <c r="E84" s="27"/>
      <c r="F84" s="27"/>
      <c r="G84" s="27"/>
      <c r="H84" s="27"/>
      <c r="I84" s="27"/>
      <c r="J84" s="27"/>
      <c r="K84" s="27"/>
      <c r="L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spans="1:56" x14ac:dyDescent="0.25">
      <c r="A85" s="59" t="s">
        <v>21</v>
      </c>
      <c r="B85" s="60">
        <v>2227</v>
      </c>
      <c r="C85" s="109">
        <v>118.63897620116749</v>
      </c>
      <c r="D85" s="27"/>
      <c r="E85" s="27"/>
      <c r="F85" s="27"/>
      <c r="G85" s="27"/>
      <c r="H85" s="27"/>
      <c r="I85" s="27"/>
      <c r="J85" s="27"/>
      <c r="K85" s="27"/>
      <c r="L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spans="1:56" x14ac:dyDescent="0.25">
      <c r="A86" s="59" t="s">
        <v>22</v>
      </c>
      <c r="B86" s="60">
        <v>22</v>
      </c>
      <c r="C86" s="109">
        <v>759.13636363636363</v>
      </c>
      <c r="D86" s="27"/>
      <c r="E86" s="27"/>
      <c r="F86" s="27"/>
      <c r="G86" s="27"/>
      <c r="H86" s="27"/>
      <c r="I86" s="27"/>
      <c r="J86" s="27"/>
      <c r="K86" s="27"/>
      <c r="L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spans="1:56" x14ac:dyDescent="0.25">
      <c r="A87" s="112" t="s">
        <v>39</v>
      </c>
      <c r="B87" s="111">
        <v>3383</v>
      </c>
      <c r="C87" s="110">
        <v>976.59444280224648</v>
      </c>
      <c r="D87" s="27"/>
      <c r="E87" s="27"/>
      <c r="F87" s="27"/>
      <c r="G87" s="27"/>
      <c r="H87" s="27"/>
      <c r="I87" s="27"/>
      <c r="J87" s="27"/>
      <c r="K87" s="27"/>
      <c r="L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spans="1:56" x14ac:dyDescent="0.25">
      <c r="A88" s="59" t="s">
        <v>20</v>
      </c>
      <c r="B88" s="60">
        <v>288</v>
      </c>
      <c r="C88" s="109">
        <v>328.85416666666669</v>
      </c>
      <c r="D88" s="27"/>
      <c r="E88" s="27"/>
      <c r="F88" s="27"/>
      <c r="G88" s="27"/>
      <c r="H88" s="27"/>
      <c r="I88" s="27"/>
      <c r="J88" s="27"/>
      <c r="K88" s="27"/>
      <c r="L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spans="1:56" x14ac:dyDescent="0.25">
      <c r="A89" s="59" t="s">
        <v>21</v>
      </c>
      <c r="B89" s="60">
        <v>2620</v>
      </c>
      <c r="C89" s="109">
        <v>981.91526717557247</v>
      </c>
      <c r="D89" s="27"/>
      <c r="E89" s="27"/>
      <c r="F89" s="27"/>
      <c r="G89" s="27"/>
      <c r="H89" s="27"/>
      <c r="I89" s="27"/>
      <c r="J89" s="27"/>
      <c r="K89" s="27"/>
      <c r="L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spans="1:56" x14ac:dyDescent="0.25">
      <c r="A90" s="59" t="s">
        <v>22</v>
      </c>
      <c r="B90" s="60">
        <v>475</v>
      </c>
      <c r="C90" s="109">
        <v>1339.9810526315789</v>
      </c>
      <c r="D90" s="27"/>
      <c r="E90" s="27"/>
      <c r="F90" s="27"/>
      <c r="G90" s="27"/>
      <c r="H90" s="27"/>
      <c r="I90" s="27"/>
      <c r="J90" s="27"/>
      <c r="K90" s="27"/>
      <c r="L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spans="1:56" x14ac:dyDescent="0.25">
      <c r="A91" s="112" t="s">
        <v>40</v>
      </c>
      <c r="B91" s="111">
        <v>12435</v>
      </c>
      <c r="C91" s="110">
        <v>100.41439485323683</v>
      </c>
      <c r="D91" s="27"/>
      <c r="E91" s="27"/>
      <c r="F91" s="27"/>
      <c r="G91" s="27"/>
      <c r="H91" s="27"/>
      <c r="I91" s="27"/>
      <c r="J91" s="27"/>
      <c r="K91" s="27"/>
      <c r="L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spans="1:56" x14ac:dyDescent="0.25">
      <c r="A92" s="59" t="s">
        <v>20</v>
      </c>
      <c r="B92" s="60">
        <v>6442</v>
      </c>
      <c r="C92" s="109">
        <v>39.577615647314495</v>
      </c>
      <c r="D92" s="27"/>
      <c r="E92" s="27"/>
      <c r="F92" s="27"/>
      <c r="G92" s="27"/>
      <c r="H92" s="27"/>
      <c r="I92" s="27"/>
      <c r="J92" s="27"/>
      <c r="K92" s="27"/>
      <c r="L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spans="1:56" x14ac:dyDescent="0.25">
      <c r="A93" s="59" t="s">
        <v>21</v>
      </c>
      <c r="B93" s="60">
        <v>5086</v>
      </c>
      <c r="C93" s="109">
        <v>115.29709005112072</v>
      </c>
      <c r="D93" s="27"/>
      <c r="E93" s="27"/>
      <c r="F93" s="27"/>
      <c r="G93" s="27"/>
      <c r="H93" s="27"/>
      <c r="I93" s="27"/>
      <c r="J93" s="27"/>
      <c r="K93" s="27"/>
      <c r="L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spans="1:56" x14ac:dyDescent="0.25">
      <c r="A94" s="59" t="s">
        <v>22</v>
      </c>
      <c r="B94" s="60">
        <v>907</v>
      </c>
      <c r="C94" s="109">
        <v>449.05512679162075</v>
      </c>
      <c r="D94" s="27"/>
      <c r="E94" s="27"/>
      <c r="F94" s="27"/>
      <c r="G94" s="27"/>
      <c r="H94" s="27"/>
      <c r="I94" s="27"/>
      <c r="J94" s="27"/>
      <c r="K94" s="27"/>
      <c r="L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spans="1:56" x14ac:dyDescent="0.25">
      <c r="A95" s="112" t="s">
        <v>41</v>
      </c>
      <c r="B95" s="111">
        <v>5742</v>
      </c>
      <c r="C95" s="110">
        <v>518.77917102055028</v>
      </c>
      <c r="D95" s="27"/>
      <c r="E95" s="27"/>
      <c r="F95" s="27"/>
      <c r="G95" s="27"/>
      <c r="H95" s="27"/>
      <c r="I95" s="27"/>
      <c r="J95" s="27"/>
      <c r="K95" s="27"/>
      <c r="L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spans="1:56" x14ac:dyDescent="0.25">
      <c r="A96" s="59" t="s">
        <v>20</v>
      </c>
      <c r="B96" s="60">
        <v>2752</v>
      </c>
      <c r="C96" s="109">
        <v>153.03524709302326</v>
      </c>
      <c r="D96" s="27"/>
      <c r="E96" s="27"/>
      <c r="F96" s="27"/>
      <c r="G96" s="27"/>
      <c r="H96" s="27"/>
      <c r="I96" s="27"/>
      <c r="J96" s="27"/>
      <c r="K96" s="27"/>
      <c r="L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spans="1:56" x14ac:dyDescent="0.25">
      <c r="A97" s="59" t="s">
        <v>21</v>
      </c>
      <c r="B97" s="60">
        <v>2241</v>
      </c>
      <c r="C97" s="109">
        <v>647.65908076751452</v>
      </c>
      <c r="D97" s="27"/>
      <c r="E97" s="27"/>
      <c r="F97" s="27"/>
      <c r="G97" s="27"/>
      <c r="H97" s="27"/>
      <c r="I97" s="27"/>
      <c r="J97" s="27"/>
      <c r="K97" s="27"/>
      <c r="L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spans="1:56" x14ac:dyDescent="0.25">
      <c r="A98" s="59" t="s">
        <v>22</v>
      </c>
      <c r="B98" s="60">
        <v>749</v>
      </c>
      <c r="C98" s="109">
        <v>1477</v>
      </c>
      <c r="D98" s="27"/>
      <c r="E98" s="27"/>
      <c r="F98" s="27"/>
      <c r="G98" s="27"/>
      <c r="H98" s="27"/>
      <c r="I98" s="27"/>
      <c r="J98" s="27"/>
      <c r="K98" s="27"/>
      <c r="L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spans="1:56" x14ac:dyDescent="0.25">
      <c r="A99" s="112" t="s">
        <v>42</v>
      </c>
      <c r="B99" s="111">
        <v>11739</v>
      </c>
      <c r="C99" s="110">
        <v>1116.2792401397053</v>
      </c>
      <c r="D99" s="27"/>
      <c r="E99" s="27"/>
      <c r="F99" s="27"/>
      <c r="G99" s="27"/>
      <c r="H99" s="27"/>
      <c r="I99" s="27"/>
      <c r="J99" s="27"/>
      <c r="K99" s="27"/>
      <c r="L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spans="1:56" x14ac:dyDescent="0.25">
      <c r="A100" s="59" t="s">
        <v>20</v>
      </c>
      <c r="B100" s="60">
        <v>1769</v>
      </c>
      <c r="C100" s="109">
        <v>588.79592990390051</v>
      </c>
      <c r="D100" s="27"/>
      <c r="E100" s="27"/>
      <c r="F100" s="27"/>
      <c r="G100" s="27"/>
      <c r="H100" s="27"/>
      <c r="I100" s="27"/>
      <c r="J100" s="27"/>
      <c r="K100" s="27"/>
      <c r="L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spans="1:56" x14ac:dyDescent="0.25">
      <c r="A101" s="59" t="s">
        <v>21</v>
      </c>
      <c r="B101" s="60">
        <v>4084</v>
      </c>
      <c r="C101" s="109">
        <v>794.2049461312439</v>
      </c>
      <c r="D101" s="27"/>
      <c r="E101" s="27"/>
      <c r="F101" s="27"/>
      <c r="G101" s="27"/>
      <c r="H101" s="27"/>
      <c r="I101" s="27"/>
      <c r="J101" s="27"/>
      <c r="K101" s="27"/>
      <c r="L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spans="1:56" x14ac:dyDescent="0.25">
      <c r="A102" s="59" t="s">
        <v>22</v>
      </c>
      <c r="B102" s="60">
        <v>5886</v>
      </c>
      <c r="C102" s="109">
        <v>1498.2821950390758</v>
      </c>
      <c r="D102" s="27"/>
      <c r="E102" s="27"/>
      <c r="F102" s="27"/>
      <c r="G102" s="27"/>
      <c r="H102" s="27"/>
      <c r="I102" s="27"/>
      <c r="J102" s="27"/>
      <c r="K102" s="27"/>
      <c r="L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spans="1:56" x14ac:dyDescent="0.25">
      <c r="A103" s="112" t="s">
        <v>43</v>
      </c>
      <c r="B103" s="111">
        <v>4140</v>
      </c>
      <c r="C103" s="110">
        <v>955.27222222222224</v>
      </c>
      <c r="D103" s="27"/>
      <c r="E103" s="27"/>
      <c r="F103" s="27"/>
      <c r="G103" s="27"/>
      <c r="H103" s="27"/>
      <c r="I103" s="27"/>
      <c r="J103" s="27"/>
      <c r="K103" s="27"/>
      <c r="L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spans="1:56" x14ac:dyDescent="0.25">
      <c r="A104" s="59" t="s">
        <v>20</v>
      </c>
      <c r="B104" s="60">
        <v>315</v>
      </c>
      <c r="C104" s="109">
        <v>180.59047619047618</v>
      </c>
      <c r="D104" s="27"/>
      <c r="E104" s="27"/>
      <c r="F104" s="27"/>
      <c r="G104" s="27"/>
      <c r="H104" s="27"/>
      <c r="I104" s="27"/>
      <c r="J104" s="27"/>
      <c r="K104" s="27"/>
      <c r="L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spans="1:56" x14ac:dyDescent="0.25">
      <c r="A105" s="59" t="s">
        <v>21</v>
      </c>
      <c r="B105" s="60">
        <v>2460</v>
      </c>
      <c r="C105" s="109">
        <v>761.60934959349595</v>
      </c>
      <c r="D105" s="27"/>
      <c r="E105" s="27"/>
      <c r="F105" s="27"/>
      <c r="G105" s="27"/>
      <c r="H105" s="27"/>
      <c r="I105" s="27"/>
      <c r="J105" s="27"/>
      <c r="K105" s="27"/>
      <c r="L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spans="1:56" x14ac:dyDescent="0.25">
      <c r="A106" s="59" t="s">
        <v>22</v>
      </c>
      <c r="B106" s="60">
        <v>1365</v>
      </c>
      <c r="C106" s="109">
        <v>1483.0637362637362</v>
      </c>
      <c r="D106" s="27"/>
      <c r="E106" s="27"/>
      <c r="F106" s="27"/>
      <c r="G106" s="27"/>
      <c r="H106" s="27"/>
      <c r="I106" s="27"/>
      <c r="J106" s="27"/>
      <c r="K106" s="27"/>
      <c r="L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spans="1:56" x14ac:dyDescent="0.25">
      <c r="A107" s="112" t="s">
        <v>44</v>
      </c>
      <c r="B107" s="111">
        <v>2641</v>
      </c>
      <c r="C107" s="110">
        <v>1098.053767512306</v>
      </c>
      <c r="D107" s="27"/>
      <c r="E107" s="27"/>
      <c r="F107" s="27"/>
      <c r="G107" s="27"/>
      <c r="H107" s="27"/>
      <c r="I107" s="27"/>
      <c r="J107" s="27"/>
      <c r="K107" s="27"/>
      <c r="L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spans="1:56" x14ac:dyDescent="0.25">
      <c r="A108" s="59" t="s">
        <v>20</v>
      </c>
      <c r="B108" s="60">
        <v>291</v>
      </c>
      <c r="C108" s="109">
        <v>252.60481099656357</v>
      </c>
      <c r="D108" s="27"/>
      <c r="E108" s="27"/>
      <c r="F108" s="27"/>
      <c r="G108" s="27"/>
      <c r="H108" s="27"/>
      <c r="I108" s="27"/>
      <c r="J108" s="27"/>
      <c r="K108" s="27"/>
      <c r="L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spans="1:56" x14ac:dyDescent="0.25">
      <c r="A109" s="59" t="s">
        <v>21</v>
      </c>
      <c r="B109" s="60">
        <v>1405</v>
      </c>
      <c r="C109" s="109">
        <v>854.39288256227758</v>
      </c>
      <c r="D109" s="27"/>
      <c r="E109" s="27"/>
      <c r="F109" s="27"/>
      <c r="G109" s="27"/>
      <c r="H109" s="27"/>
      <c r="I109" s="27"/>
      <c r="J109" s="27"/>
      <c r="K109" s="27"/>
      <c r="L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spans="1:56" x14ac:dyDescent="0.25">
      <c r="A110" s="59" t="s">
        <v>22</v>
      </c>
      <c r="B110" s="60">
        <v>945</v>
      </c>
      <c r="C110" s="109">
        <v>1720.6666666666667</v>
      </c>
      <c r="D110" s="27"/>
      <c r="E110" s="27"/>
      <c r="F110" s="27"/>
      <c r="G110" s="27"/>
      <c r="H110" s="27"/>
      <c r="I110" s="27"/>
      <c r="J110" s="27"/>
      <c r="K110" s="27"/>
      <c r="L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spans="1:56" x14ac:dyDescent="0.25">
      <c r="A111" s="112" t="s">
        <v>45</v>
      </c>
      <c r="B111" s="111">
        <v>3795</v>
      </c>
      <c r="C111" s="110">
        <v>483.75968379446641</v>
      </c>
      <c r="D111" s="27"/>
      <c r="E111" s="27"/>
      <c r="F111" s="27"/>
      <c r="G111" s="27"/>
      <c r="H111" s="27"/>
      <c r="I111" s="27"/>
      <c r="J111" s="27"/>
      <c r="K111" s="27"/>
      <c r="L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6" x14ac:dyDescent="0.25">
      <c r="A112" s="59" t="s">
        <v>20</v>
      </c>
      <c r="B112" s="60">
        <v>505</v>
      </c>
      <c r="C112" s="109">
        <v>443.23366336633666</v>
      </c>
      <c r="D112" s="27"/>
      <c r="E112" s="27"/>
      <c r="F112" s="27"/>
      <c r="G112" s="27"/>
      <c r="H112" s="27"/>
      <c r="I112" s="27"/>
      <c r="J112" s="27"/>
      <c r="K112" s="27"/>
      <c r="L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spans="1:56" x14ac:dyDescent="0.25">
      <c r="A113" s="59" t="s">
        <v>21</v>
      </c>
      <c r="B113" s="60">
        <v>3147</v>
      </c>
      <c r="C113" s="109">
        <v>469.48077534159518</v>
      </c>
      <c r="D113" s="27"/>
      <c r="E113" s="27"/>
      <c r="F113" s="27"/>
      <c r="G113" s="27"/>
      <c r="H113" s="27"/>
      <c r="I113" s="27"/>
      <c r="J113" s="27"/>
      <c r="K113" s="27"/>
      <c r="L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spans="1:56" x14ac:dyDescent="0.25">
      <c r="A114" s="59" t="s">
        <v>22</v>
      </c>
      <c r="B114" s="60">
        <v>143</v>
      </c>
      <c r="C114" s="109">
        <v>941.11188811188811</v>
      </c>
      <c r="M114"/>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E04-2595-4F1F-9C53-F7A1D50307FD}">
  <dimension ref="A1:AX126"/>
  <sheetViews>
    <sheetView showGridLines="0" topLeftCell="A67" zoomScale="70" zoomScaleNormal="70" zoomScaleSheetLayoutView="70" zoomScalePageLayoutView="90" workbookViewId="0">
      <selection sqref="A1:D1"/>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44" t="s">
        <v>5</v>
      </c>
      <c r="B1" s="244"/>
      <c r="C1" s="244"/>
      <c r="D1" s="244"/>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row>
    <row r="2" spans="1:50" s="1" customFormat="1" ht="45.75" customHeight="1" x14ac:dyDescent="0.2">
      <c r="A2" s="245" t="s">
        <v>1</v>
      </c>
      <c r="B2" s="245"/>
      <c r="C2" s="245"/>
      <c r="D2" s="245"/>
      <c r="E2" s="245"/>
      <c r="F2" s="245"/>
      <c r="G2" s="245"/>
      <c r="H2" s="245"/>
      <c r="I2" s="245"/>
      <c r="J2" s="245"/>
      <c r="K2" s="245"/>
      <c r="L2" s="245"/>
      <c r="M2" s="245"/>
      <c r="N2" s="245"/>
      <c r="O2" s="245"/>
      <c r="P2" s="245"/>
      <c r="Q2" s="54"/>
      <c r="R2" s="54"/>
      <c r="S2" s="54"/>
      <c r="T2" s="54"/>
      <c r="U2" s="54"/>
      <c r="V2" s="54"/>
    </row>
    <row r="3" spans="1:50" ht="31.5" customHeight="1" x14ac:dyDescent="0.25">
      <c r="A3" s="243" t="s">
        <v>46</v>
      </c>
      <c r="B3" s="243"/>
      <c r="C3" s="243"/>
      <c r="D3" s="243"/>
      <c r="E3" s="52"/>
      <c r="F3" s="52"/>
      <c r="G3" s="52"/>
      <c r="H3" s="52"/>
      <c r="I3" s="52"/>
      <c r="J3" s="52"/>
      <c r="K3" s="52"/>
      <c r="L3" s="52"/>
      <c r="M3" s="52"/>
      <c r="N3" s="52"/>
      <c r="O3" s="52"/>
      <c r="P3" s="52"/>
      <c r="Q3" s="52"/>
      <c r="R3" s="52"/>
      <c r="S3" s="52"/>
      <c r="T3" s="52"/>
      <c r="U3" s="52"/>
      <c r="V3" s="52"/>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s="5" customFormat="1" ht="30.75" customHeight="1" x14ac:dyDescent="0.2">
      <c r="A4" s="305"/>
      <c r="B4" s="305"/>
      <c r="C4" s="305"/>
      <c r="D4" s="305"/>
      <c r="E4" s="305"/>
      <c r="F4" s="305"/>
      <c r="G4" s="305"/>
      <c r="H4" s="305"/>
      <c r="I4" s="305"/>
      <c r="J4" s="305"/>
      <c r="K4" s="305"/>
      <c r="L4" s="305"/>
      <c r="M4" s="305"/>
      <c r="N4" s="305"/>
      <c r="O4" s="305"/>
      <c r="P4" s="305"/>
      <c r="Q4" s="305"/>
      <c r="R4" s="305"/>
      <c r="S4" s="305"/>
      <c r="T4" s="305"/>
      <c r="U4" s="305"/>
      <c r="V4" s="305"/>
      <c r="W4" s="167"/>
      <c r="X4" s="167"/>
      <c r="Y4" s="167"/>
      <c r="Z4" s="167"/>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row>
    <row r="5" spans="1:50" s="1" customFormat="1" ht="7.5" customHeight="1" thickBot="1" x14ac:dyDescent="0.25">
      <c r="A5" s="166"/>
      <c r="B5" s="166"/>
      <c r="C5" s="166"/>
      <c r="D5" s="166"/>
      <c r="E5" s="166"/>
      <c r="F5" s="166"/>
      <c r="G5" s="166"/>
      <c r="H5" s="166"/>
      <c r="I5" s="166"/>
      <c r="J5" s="166"/>
      <c r="K5" s="166"/>
      <c r="L5" s="166"/>
      <c r="M5" s="166"/>
      <c r="N5" s="166"/>
      <c r="O5" s="166"/>
      <c r="P5" s="166"/>
      <c r="Q5" s="166"/>
      <c r="R5" s="166"/>
      <c r="S5" s="166"/>
      <c r="T5" s="166"/>
      <c r="U5" s="166"/>
      <c r="V5" s="166"/>
      <c r="W5" s="2"/>
      <c r="X5" s="2"/>
      <c r="Y5" s="2"/>
      <c r="Z5" s="2"/>
    </row>
    <row r="6" spans="1:50" s="1" customFormat="1" ht="16.5" customHeight="1" x14ac:dyDescent="0.2">
      <c r="A6" s="269"/>
      <c r="B6" s="270"/>
      <c r="C6" s="270"/>
      <c r="D6" s="270"/>
      <c r="E6" s="270"/>
      <c r="F6" s="270"/>
      <c r="G6" s="270"/>
      <c r="H6" s="270"/>
      <c r="I6" s="270"/>
      <c r="J6" s="270"/>
      <c r="K6" s="270"/>
      <c r="L6" s="270"/>
      <c r="M6" s="270"/>
      <c r="N6" s="270"/>
      <c r="O6" s="270"/>
      <c r="P6" s="270"/>
      <c r="Q6" s="270"/>
      <c r="R6" s="270"/>
      <c r="S6" s="270"/>
      <c r="T6" s="270"/>
      <c r="U6" s="270"/>
      <c r="V6" s="271"/>
      <c r="W6" s="2"/>
      <c r="X6" s="2"/>
      <c r="Y6" s="2"/>
      <c r="Z6" s="2"/>
    </row>
    <row r="7" spans="1:50" s="5" customFormat="1" ht="16.5" customHeight="1" x14ac:dyDescent="0.2">
      <c r="A7" s="67"/>
      <c r="B7" s="158"/>
      <c r="C7" s="158"/>
      <c r="D7" s="158"/>
      <c r="E7" s="158"/>
      <c r="F7" s="158"/>
      <c r="G7" s="158"/>
      <c r="H7" s="158"/>
      <c r="I7" s="161"/>
      <c r="J7" s="165"/>
      <c r="K7" s="165"/>
      <c r="L7" s="165"/>
      <c r="M7" s="161"/>
      <c r="N7" s="158"/>
      <c r="O7" s="158"/>
      <c r="P7" s="158"/>
      <c r="Q7" s="158"/>
      <c r="R7" s="158"/>
      <c r="S7" s="158"/>
      <c r="T7" s="158"/>
      <c r="U7" s="158"/>
      <c r="V7" s="34"/>
      <c r="W7" s="35"/>
      <c r="X7" s="35"/>
      <c r="Y7" s="35"/>
      <c r="Z7" s="35"/>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row>
    <row r="8" spans="1:50" s="62" customFormat="1" ht="30.6" customHeight="1" x14ac:dyDescent="0.2">
      <c r="A8" s="272" t="s">
        <v>47</v>
      </c>
      <c r="B8" s="273"/>
      <c r="C8" s="273"/>
      <c r="D8" s="273"/>
      <c r="E8" s="164"/>
      <c r="F8" s="164"/>
      <c r="G8" s="273" t="s">
        <v>48</v>
      </c>
      <c r="H8" s="273"/>
      <c r="I8" s="273"/>
      <c r="J8" s="273"/>
      <c r="K8" s="273"/>
      <c r="M8" s="273" t="s">
        <v>49</v>
      </c>
      <c r="N8" s="273"/>
      <c r="O8" s="273"/>
      <c r="P8" s="273"/>
      <c r="Q8" s="273"/>
      <c r="T8" s="163"/>
      <c r="U8" s="163"/>
      <c r="V8" s="106"/>
      <c r="W8" s="63"/>
      <c r="X8" s="63"/>
      <c r="Y8" s="63"/>
      <c r="Z8" s="63"/>
      <c r="AB8" s="162"/>
      <c r="AC8" s="162"/>
    </row>
    <row r="9" spans="1:50" s="5" customFormat="1" ht="28.35" customHeight="1" x14ac:dyDescent="0.2">
      <c r="A9" s="194" t="s">
        <v>50</v>
      </c>
      <c r="B9" s="105" t="s">
        <v>51</v>
      </c>
      <c r="C9" s="105" t="s">
        <v>52</v>
      </c>
      <c r="D9" s="105" t="s">
        <v>15</v>
      </c>
      <c r="E9" s="158"/>
      <c r="F9" s="158"/>
      <c r="G9" s="277" t="s">
        <v>53</v>
      </c>
      <c r="H9" s="278"/>
      <c r="I9" s="65" t="s">
        <v>51</v>
      </c>
      <c r="J9" s="65" t="s">
        <v>52</v>
      </c>
      <c r="K9" s="65" t="s">
        <v>15</v>
      </c>
      <c r="L9" s="161"/>
      <c r="M9" s="250" t="s">
        <v>54</v>
      </c>
      <c r="N9" s="250"/>
      <c r="O9" s="250" t="s">
        <v>55</v>
      </c>
      <c r="P9" s="250"/>
      <c r="Q9" s="250"/>
      <c r="R9" s="158"/>
      <c r="S9" s="158"/>
      <c r="T9" s="158"/>
      <c r="U9" s="35"/>
      <c r="V9" s="39"/>
      <c r="W9" s="35"/>
      <c r="X9" s="35"/>
      <c r="Y9" s="161"/>
      <c r="Z9" s="161"/>
      <c r="AA9" s="161"/>
      <c r="AB9" s="136"/>
      <c r="AC9" s="136"/>
      <c r="AD9" s="161"/>
      <c r="AE9" s="161"/>
      <c r="AF9" s="161"/>
      <c r="AG9" s="161"/>
      <c r="AH9" s="161"/>
      <c r="AI9" s="161"/>
      <c r="AJ9" s="161"/>
      <c r="AK9" s="161"/>
      <c r="AL9" s="161"/>
      <c r="AM9" s="161"/>
      <c r="AN9" s="161"/>
      <c r="AO9" s="161"/>
      <c r="AP9" s="161"/>
      <c r="AQ9" s="161"/>
      <c r="AR9" s="161"/>
      <c r="AS9" s="161"/>
      <c r="AT9" s="161"/>
      <c r="AU9" s="161"/>
      <c r="AV9" s="161"/>
      <c r="AW9" s="161"/>
      <c r="AX9" s="161"/>
    </row>
    <row r="10" spans="1:50" s="5" customFormat="1" ht="16.5" customHeight="1" thickBot="1" x14ac:dyDescent="0.25">
      <c r="A10" s="68" t="s">
        <v>15</v>
      </c>
      <c r="B10" s="83">
        <v>774</v>
      </c>
      <c r="C10" s="83">
        <v>22240</v>
      </c>
      <c r="D10" s="83">
        <v>23014</v>
      </c>
      <c r="E10" s="158"/>
      <c r="F10" s="158"/>
      <c r="G10" s="274" t="s">
        <v>56</v>
      </c>
      <c r="H10" s="274"/>
      <c r="I10" s="36">
        <v>78.442710000000005</v>
      </c>
      <c r="J10" s="36">
        <v>62.856400000000001</v>
      </c>
      <c r="K10" s="36">
        <v>62.990169999999999</v>
      </c>
      <c r="L10" s="161"/>
      <c r="M10" s="251" t="s">
        <v>15</v>
      </c>
      <c r="N10" s="251"/>
      <c r="O10" s="286">
        <v>2659</v>
      </c>
      <c r="P10" s="287"/>
      <c r="Q10" s="288"/>
      <c r="R10" s="158"/>
      <c r="S10" s="158"/>
      <c r="T10" s="158"/>
      <c r="U10" s="130"/>
      <c r="V10" s="159"/>
      <c r="W10" s="35"/>
      <c r="X10" s="130"/>
      <c r="Y10" s="136"/>
      <c r="Z10" s="136"/>
      <c r="AA10" s="136"/>
      <c r="AB10" s="136"/>
      <c r="AC10" s="136"/>
      <c r="AD10" s="161"/>
      <c r="AE10" s="161"/>
      <c r="AF10" s="161"/>
      <c r="AG10" s="161"/>
      <c r="AH10" s="161"/>
      <c r="AI10" s="161"/>
      <c r="AJ10" s="161"/>
      <c r="AK10" s="161"/>
      <c r="AL10" s="161"/>
      <c r="AM10" s="161"/>
      <c r="AN10" s="161"/>
      <c r="AO10" s="161"/>
      <c r="AP10" s="161"/>
      <c r="AQ10" s="161"/>
      <c r="AR10" s="161"/>
      <c r="AS10" s="161"/>
      <c r="AT10" s="161"/>
      <c r="AU10" s="161"/>
      <c r="AV10" s="161"/>
      <c r="AW10" s="161"/>
      <c r="AX10" s="161"/>
    </row>
    <row r="11" spans="1:50" s="5" customFormat="1" ht="13.35" customHeight="1" thickTop="1" x14ac:dyDescent="0.2">
      <c r="A11" s="69" t="s">
        <v>57</v>
      </c>
      <c r="B11" s="224">
        <v>2</v>
      </c>
      <c r="C11" s="107">
        <v>13492</v>
      </c>
      <c r="D11" s="107">
        <v>13494</v>
      </c>
      <c r="E11" s="158"/>
      <c r="F11" s="158"/>
      <c r="G11" s="279"/>
      <c r="H11" s="279"/>
      <c r="I11" s="64"/>
      <c r="J11" s="64"/>
      <c r="K11" s="64"/>
      <c r="L11" s="161"/>
      <c r="M11" s="252" t="s">
        <v>51</v>
      </c>
      <c r="N11" s="252"/>
      <c r="O11" s="253">
        <v>0</v>
      </c>
      <c r="P11" s="254"/>
      <c r="Q11" s="255"/>
      <c r="R11" s="158"/>
      <c r="S11" s="158"/>
      <c r="T11" s="158"/>
      <c r="U11" s="130"/>
      <c r="V11" s="159"/>
      <c r="W11" s="130"/>
      <c r="X11" s="130"/>
      <c r="Y11" s="136"/>
      <c r="Z11" s="136"/>
      <c r="AA11" s="136"/>
      <c r="AB11" s="136"/>
      <c r="AC11" s="136"/>
      <c r="AD11" s="161"/>
      <c r="AE11" s="161"/>
      <c r="AF11" s="161"/>
      <c r="AG11" s="161"/>
      <c r="AH11" s="161"/>
      <c r="AI11" s="161"/>
      <c r="AJ11" s="161"/>
      <c r="AK11" s="161"/>
      <c r="AL11" s="161"/>
      <c r="AM11" s="161"/>
      <c r="AN11" s="161"/>
      <c r="AO11" s="161"/>
      <c r="AP11" s="161"/>
      <c r="AQ11" s="161"/>
      <c r="AR11" s="161"/>
      <c r="AS11" s="161"/>
      <c r="AT11" s="161"/>
      <c r="AU11" s="161"/>
      <c r="AV11" s="161"/>
      <c r="AW11" s="161"/>
      <c r="AX11" s="161"/>
    </row>
    <row r="12" spans="1:50" s="5" customFormat="1" ht="13.35" customHeight="1" x14ac:dyDescent="0.2">
      <c r="A12" s="70" t="s">
        <v>58</v>
      </c>
      <c r="B12" s="160">
        <v>344</v>
      </c>
      <c r="C12" s="108">
        <v>6915</v>
      </c>
      <c r="D12" s="108">
        <v>7259</v>
      </c>
      <c r="E12" s="158"/>
      <c r="F12" s="158"/>
      <c r="G12" s="161"/>
      <c r="H12" s="161"/>
      <c r="I12" s="161"/>
      <c r="J12" s="161"/>
      <c r="K12" s="161"/>
      <c r="L12" s="161"/>
      <c r="M12" s="268" t="s">
        <v>52</v>
      </c>
      <c r="N12" s="268"/>
      <c r="O12" s="283">
        <v>2659</v>
      </c>
      <c r="P12" s="284"/>
      <c r="Q12" s="285"/>
      <c r="R12" s="158"/>
      <c r="S12" s="158"/>
      <c r="T12" s="158"/>
      <c r="U12" s="130"/>
      <c r="V12" s="159"/>
      <c r="W12" s="130"/>
      <c r="X12" s="130"/>
      <c r="Y12" s="136"/>
      <c r="Z12" s="136"/>
      <c r="AA12" s="136"/>
      <c r="AB12" s="136"/>
      <c r="AC12" s="136"/>
      <c r="AD12" s="161"/>
      <c r="AE12" s="161"/>
      <c r="AF12" s="161"/>
      <c r="AG12" s="161"/>
      <c r="AH12" s="161"/>
      <c r="AI12" s="161"/>
      <c r="AJ12" s="161"/>
      <c r="AK12" s="161"/>
      <c r="AL12" s="161"/>
      <c r="AM12" s="161"/>
      <c r="AN12" s="161"/>
      <c r="AO12" s="161"/>
      <c r="AP12" s="161"/>
      <c r="AQ12" s="161"/>
      <c r="AR12" s="161"/>
      <c r="AS12" s="161"/>
      <c r="AT12" s="161"/>
      <c r="AU12" s="161"/>
      <c r="AV12" s="161"/>
      <c r="AW12" s="161"/>
      <c r="AX12" s="161"/>
    </row>
    <row r="13" spans="1:50" s="5" customFormat="1" ht="13.35" customHeight="1" x14ac:dyDescent="0.2">
      <c r="A13" s="70" t="s">
        <v>59</v>
      </c>
      <c r="B13" s="160">
        <v>13</v>
      </c>
      <c r="C13" s="108">
        <v>1310</v>
      </c>
      <c r="D13" s="108">
        <v>1323</v>
      </c>
      <c r="E13" s="158"/>
      <c r="F13" s="158"/>
      <c r="G13" s="158"/>
      <c r="H13" s="158"/>
      <c r="I13" s="158"/>
      <c r="J13" s="158"/>
      <c r="K13" s="158"/>
      <c r="L13" s="161"/>
      <c r="M13" s="161"/>
      <c r="N13" s="161"/>
      <c r="O13" s="161"/>
      <c r="P13" s="161"/>
      <c r="Q13" s="161"/>
      <c r="R13" s="158"/>
      <c r="S13" s="158"/>
      <c r="T13" s="158"/>
      <c r="U13" s="130"/>
      <c r="V13" s="159"/>
      <c r="W13" s="130"/>
      <c r="X13" s="130"/>
      <c r="Y13" s="136"/>
      <c r="Z13" s="136"/>
      <c r="AA13" s="136"/>
      <c r="AB13" s="136"/>
      <c r="AC13" s="136"/>
      <c r="AD13" s="161"/>
      <c r="AE13" s="161"/>
      <c r="AF13" s="161"/>
      <c r="AG13" s="161"/>
      <c r="AH13" s="161"/>
      <c r="AI13" s="161"/>
      <c r="AJ13" s="161"/>
      <c r="AK13" s="161"/>
      <c r="AL13" s="161"/>
      <c r="AM13" s="161"/>
      <c r="AN13" s="161"/>
      <c r="AO13" s="161"/>
      <c r="AP13" s="161"/>
      <c r="AQ13" s="161"/>
      <c r="AR13" s="161"/>
      <c r="AS13" s="161"/>
      <c r="AT13" s="161"/>
      <c r="AU13" s="161"/>
      <c r="AV13" s="161"/>
      <c r="AW13" s="161"/>
      <c r="AX13" s="161"/>
    </row>
    <row r="14" spans="1:50" s="5" customFormat="1" ht="13.35" customHeight="1" x14ac:dyDescent="0.2">
      <c r="A14" s="70" t="s">
        <v>60</v>
      </c>
      <c r="B14" s="91">
        <v>415</v>
      </c>
      <c r="C14" s="108">
        <v>523</v>
      </c>
      <c r="D14" s="108">
        <v>938</v>
      </c>
      <c r="E14" s="158"/>
      <c r="F14" s="158"/>
      <c r="G14" s="158"/>
      <c r="H14" s="158"/>
      <c r="I14" s="158"/>
      <c r="J14" s="158"/>
      <c r="K14" s="158"/>
      <c r="L14" s="158"/>
      <c r="M14" s="158"/>
      <c r="N14" s="158"/>
      <c r="O14" s="158"/>
      <c r="P14" s="158"/>
      <c r="Q14" s="158"/>
      <c r="R14" s="158"/>
      <c r="S14" s="158"/>
      <c r="T14" s="158"/>
      <c r="U14" s="130"/>
      <c r="V14" s="159"/>
      <c r="W14" s="130"/>
      <c r="X14" s="130"/>
      <c r="Y14" s="136"/>
      <c r="Z14" s="136"/>
      <c r="AA14" s="136"/>
      <c r="AB14" s="136"/>
      <c r="AC14" s="136"/>
      <c r="AD14" s="161"/>
      <c r="AE14" s="161"/>
      <c r="AF14" s="161"/>
      <c r="AG14" s="161"/>
      <c r="AH14" s="161"/>
      <c r="AI14" s="161"/>
      <c r="AJ14" s="161"/>
      <c r="AK14" s="161"/>
      <c r="AL14" s="161"/>
      <c r="AM14" s="161"/>
      <c r="AN14" s="161"/>
      <c r="AO14" s="161"/>
      <c r="AP14" s="161"/>
      <c r="AQ14" s="161"/>
      <c r="AR14" s="161"/>
      <c r="AS14" s="161"/>
      <c r="AT14" s="161"/>
      <c r="AU14" s="161"/>
      <c r="AV14" s="161"/>
      <c r="AW14" s="161"/>
      <c r="AX14" s="161"/>
    </row>
    <row r="15" spans="1:50" s="5" customFormat="1" ht="16.5" customHeight="1" x14ac:dyDescent="0.2">
      <c r="A15" s="71"/>
      <c r="B15" s="37"/>
      <c r="C15" s="37"/>
      <c r="D15" s="37"/>
      <c r="E15" s="37"/>
      <c r="F15" s="37"/>
      <c r="G15" s="158"/>
      <c r="H15" s="158"/>
      <c r="I15" s="158"/>
      <c r="J15" s="158"/>
      <c r="K15" s="158"/>
      <c r="L15" s="158"/>
      <c r="M15" s="158"/>
      <c r="N15" s="158"/>
      <c r="O15" s="158"/>
      <c r="P15" s="158"/>
      <c r="Q15" s="158"/>
      <c r="R15" s="158"/>
      <c r="S15" s="158"/>
      <c r="T15" s="158"/>
      <c r="U15" s="158"/>
      <c r="V15" s="34"/>
      <c r="W15" s="35"/>
      <c r="X15" s="136"/>
      <c r="Y15" s="130"/>
      <c r="Z15" s="130"/>
      <c r="AA15" s="161"/>
      <c r="AB15" s="136"/>
      <c r="AC15" s="136"/>
      <c r="AD15" s="161"/>
      <c r="AE15" s="161"/>
      <c r="AF15" s="161"/>
      <c r="AG15" s="161"/>
      <c r="AH15" s="161"/>
      <c r="AI15" s="161"/>
      <c r="AJ15" s="161"/>
      <c r="AK15" s="136"/>
      <c r="AL15" s="136"/>
      <c r="AM15" s="161"/>
      <c r="AN15" s="161"/>
      <c r="AO15" s="161"/>
      <c r="AP15" s="161"/>
      <c r="AQ15" s="161"/>
      <c r="AR15" s="161"/>
      <c r="AS15" s="161"/>
      <c r="AT15" s="161"/>
      <c r="AU15" s="161"/>
      <c r="AV15" s="161"/>
      <c r="AW15" s="161"/>
      <c r="AX15" s="161"/>
    </row>
    <row r="16" spans="1:50" s="5" customFormat="1" ht="16.5" customHeight="1" x14ac:dyDescent="0.2">
      <c r="A16" s="280"/>
      <c r="B16" s="281"/>
      <c r="C16" s="281"/>
      <c r="D16" s="281"/>
      <c r="E16" s="281"/>
      <c r="F16" s="281"/>
      <c r="G16" s="281"/>
      <c r="H16" s="281"/>
      <c r="I16" s="281"/>
      <c r="J16" s="281"/>
      <c r="K16" s="281"/>
      <c r="L16" s="281"/>
      <c r="M16" s="281"/>
      <c r="N16" s="281"/>
      <c r="O16" s="281"/>
      <c r="P16" s="281"/>
      <c r="Q16" s="281"/>
      <c r="R16" s="281"/>
      <c r="S16" s="281"/>
      <c r="T16" s="281"/>
      <c r="U16" s="281"/>
      <c r="V16" s="282"/>
      <c r="W16" s="35"/>
      <c r="X16" s="136"/>
      <c r="Y16" s="35"/>
      <c r="Z16" s="35"/>
      <c r="AA16" s="161"/>
      <c r="AB16" s="161"/>
      <c r="AC16" s="161"/>
      <c r="AD16" s="161"/>
      <c r="AE16" s="161"/>
      <c r="AF16" s="161"/>
      <c r="AG16" s="161"/>
      <c r="AH16" s="161"/>
      <c r="AI16" s="161"/>
      <c r="AJ16" s="161"/>
      <c r="AK16" s="136"/>
      <c r="AL16" s="161"/>
      <c r="AM16" s="161"/>
      <c r="AN16" s="161"/>
      <c r="AO16" s="161"/>
      <c r="AP16" s="161"/>
      <c r="AQ16" s="161"/>
      <c r="AR16" s="161"/>
      <c r="AS16" s="161"/>
      <c r="AT16" s="161"/>
      <c r="AU16" s="161"/>
      <c r="AV16" s="161"/>
      <c r="AW16" s="161"/>
      <c r="AX16" s="161"/>
    </row>
    <row r="17" spans="1:38" s="5" customFormat="1" ht="16.5" customHeight="1" x14ac:dyDescent="0.2">
      <c r="A17" s="67"/>
      <c r="B17" s="158"/>
      <c r="C17" s="158"/>
      <c r="D17" s="158"/>
      <c r="E17" s="158"/>
      <c r="F17" s="158"/>
      <c r="G17" s="158"/>
      <c r="H17" s="158"/>
      <c r="I17" s="158"/>
      <c r="J17" s="158"/>
      <c r="K17" s="158"/>
      <c r="L17" s="158"/>
      <c r="M17" s="158"/>
      <c r="N17" s="158"/>
      <c r="O17" s="158"/>
      <c r="P17" s="158"/>
      <c r="Q17" s="158"/>
      <c r="R17" s="158"/>
      <c r="S17" s="158"/>
      <c r="T17" s="158"/>
      <c r="U17" s="158"/>
      <c r="V17" s="34"/>
      <c r="W17" s="35"/>
      <c r="X17" s="35"/>
      <c r="Y17" s="35"/>
      <c r="Z17" s="35"/>
      <c r="AA17" s="161"/>
      <c r="AB17" s="161"/>
      <c r="AC17" s="161"/>
      <c r="AD17" s="161"/>
      <c r="AE17" s="161"/>
      <c r="AF17" s="136"/>
      <c r="AG17" s="161"/>
      <c r="AH17" s="161"/>
      <c r="AI17" s="161"/>
      <c r="AJ17" s="161"/>
      <c r="AK17" s="136"/>
      <c r="AL17" s="161"/>
    </row>
    <row r="18" spans="1:38" s="6" customFormat="1" ht="27.6" customHeight="1" x14ac:dyDescent="0.2">
      <c r="A18" s="272" t="s">
        <v>61</v>
      </c>
      <c r="B18" s="273"/>
      <c r="C18" s="273"/>
      <c r="D18" s="273"/>
      <c r="E18" s="273"/>
      <c r="F18" s="273"/>
      <c r="I18" s="249" t="s">
        <v>62</v>
      </c>
      <c r="J18" s="249"/>
      <c r="K18" s="249"/>
      <c r="L18" s="249"/>
      <c r="M18" s="249"/>
      <c r="N18" s="249"/>
      <c r="O18" s="249"/>
      <c r="P18" s="249"/>
      <c r="Q18" s="249"/>
      <c r="R18" s="249"/>
      <c r="S18" s="249"/>
      <c r="T18" s="249"/>
      <c r="U18" s="249"/>
      <c r="V18" s="261"/>
      <c r="W18" s="38"/>
      <c r="X18" s="38"/>
      <c r="Y18" s="38"/>
      <c r="Z18" s="38"/>
      <c r="AE18" s="161"/>
      <c r="AF18" s="136"/>
      <c r="AG18" s="161"/>
      <c r="AH18" s="161"/>
      <c r="AI18" s="161"/>
      <c r="AJ18" s="161"/>
      <c r="AK18" s="161"/>
      <c r="AL18" s="136"/>
    </row>
    <row r="19" spans="1:38" s="1" customFormat="1" ht="28.7" customHeight="1" x14ac:dyDescent="0.2">
      <c r="A19" s="234" t="s">
        <v>63</v>
      </c>
      <c r="B19" s="105" t="s">
        <v>64</v>
      </c>
      <c r="C19" s="105" t="s">
        <v>65</v>
      </c>
      <c r="D19" s="105" t="s">
        <v>66</v>
      </c>
      <c r="E19" s="105" t="s">
        <v>67</v>
      </c>
      <c r="F19" s="105" t="s">
        <v>15</v>
      </c>
      <c r="I19" s="234" t="s">
        <v>68</v>
      </c>
      <c r="J19" s="105" t="s">
        <v>69</v>
      </c>
      <c r="K19" s="105" t="s">
        <v>70</v>
      </c>
      <c r="L19" s="105" t="s">
        <v>71</v>
      </c>
      <c r="M19" s="105" t="s">
        <v>72</v>
      </c>
      <c r="N19" s="105" t="s">
        <v>73</v>
      </c>
      <c r="O19" s="105" t="s">
        <v>74</v>
      </c>
      <c r="P19" s="105" t="s">
        <v>75</v>
      </c>
      <c r="Q19" s="105" t="s">
        <v>76</v>
      </c>
      <c r="R19" s="105" t="s">
        <v>77</v>
      </c>
      <c r="S19" s="105" t="s">
        <v>78</v>
      </c>
      <c r="T19" s="105" t="s">
        <v>79</v>
      </c>
      <c r="U19" s="105" t="s">
        <v>80</v>
      </c>
      <c r="V19" s="105" t="s">
        <v>15</v>
      </c>
      <c r="W19" s="40"/>
      <c r="X19" s="133"/>
      <c r="Y19" s="133"/>
      <c r="Z19" s="133"/>
      <c r="AA19" s="123"/>
      <c r="AB19" s="123"/>
      <c r="AC19" s="123"/>
      <c r="AD19" s="123"/>
      <c r="AE19" s="131"/>
      <c r="AF19" s="123"/>
      <c r="AG19" s="123"/>
      <c r="AH19" s="123"/>
      <c r="AI19" s="123"/>
    </row>
    <row r="20" spans="1:38" s="1" customFormat="1" ht="18" customHeight="1" thickBot="1" x14ac:dyDescent="0.25">
      <c r="A20" s="68" t="s">
        <v>15</v>
      </c>
      <c r="B20" s="83">
        <v>4537</v>
      </c>
      <c r="C20" s="79">
        <f>B20/F20</f>
        <v>0.19714087077431128</v>
      </c>
      <c r="D20" s="83">
        <v>18477</v>
      </c>
      <c r="E20" s="79">
        <f>D20/F20</f>
        <v>0.80285912922568869</v>
      </c>
      <c r="F20" s="83">
        <v>23014</v>
      </c>
      <c r="I20" s="82" t="s">
        <v>15</v>
      </c>
      <c r="J20" s="88">
        <v>9195</v>
      </c>
      <c r="K20" s="89">
        <v>8062</v>
      </c>
      <c r="L20" s="88">
        <v>8622</v>
      </c>
      <c r="M20" s="89">
        <v>8139</v>
      </c>
      <c r="N20" s="88">
        <v>6906</v>
      </c>
      <c r="O20" s="89">
        <v>12420</v>
      </c>
      <c r="P20" s="88">
        <v>17632</v>
      </c>
      <c r="Q20" s="89">
        <v>22622</v>
      </c>
      <c r="R20" s="88">
        <v>26530</v>
      </c>
      <c r="S20" s="88">
        <v>26057</v>
      </c>
      <c r="T20" s="89">
        <v>29716</v>
      </c>
      <c r="U20" s="88">
        <v>0</v>
      </c>
      <c r="V20" s="81">
        <v>175901</v>
      </c>
      <c r="W20" s="40"/>
      <c r="X20" s="40"/>
      <c r="Y20" s="133"/>
      <c r="Z20" s="133"/>
      <c r="AA20" s="123"/>
      <c r="AB20" s="123"/>
      <c r="AC20" s="123"/>
      <c r="AD20" s="123"/>
      <c r="AE20" s="131"/>
      <c r="AF20" s="123"/>
      <c r="AG20" s="123"/>
    </row>
    <row r="21" spans="1:38" s="1" customFormat="1" ht="15" customHeight="1" thickTop="1" x14ac:dyDescent="0.2">
      <c r="A21" s="69" t="s">
        <v>81</v>
      </c>
      <c r="B21" s="107">
        <v>3861</v>
      </c>
      <c r="C21" s="77">
        <f>B21/F21</f>
        <v>0.86900742741390957</v>
      </c>
      <c r="D21" s="107">
        <v>582</v>
      </c>
      <c r="E21" s="77">
        <f>D21/F21</f>
        <v>0.13099257258609048</v>
      </c>
      <c r="F21" s="107">
        <v>4443</v>
      </c>
      <c r="I21" s="107" t="s">
        <v>66</v>
      </c>
      <c r="J21" s="90">
        <v>2391</v>
      </c>
      <c r="K21" s="90">
        <v>2084</v>
      </c>
      <c r="L21" s="90">
        <v>2553</v>
      </c>
      <c r="M21" s="90">
        <v>3022</v>
      </c>
      <c r="N21" s="90">
        <v>4924</v>
      </c>
      <c r="O21" s="90">
        <v>10076</v>
      </c>
      <c r="P21" s="90">
        <v>14787</v>
      </c>
      <c r="Q21" s="90">
        <v>19786</v>
      </c>
      <c r="R21" s="90">
        <v>23098</v>
      </c>
      <c r="S21" s="90">
        <v>22738</v>
      </c>
      <c r="T21" s="90">
        <v>26383</v>
      </c>
      <c r="U21" s="90">
        <v>0</v>
      </c>
      <c r="V21" s="80">
        <v>131842</v>
      </c>
      <c r="W21" s="40"/>
      <c r="X21" s="138"/>
      <c r="Y21" s="138"/>
      <c r="Z21" s="138"/>
      <c r="AA21" s="131"/>
      <c r="AB21" s="131"/>
      <c r="AC21" s="131"/>
      <c r="AD21" s="131"/>
      <c r="AE21" s="131"/>
      <c r="AF21" s="131"/>
      <c r="AG21" s="131"/>
      <c r="AH21" s="131"/>
      <c r="AI21" s="131"/>
      <c r="AJ21" s="131"/>
      <c r="AK21" s="131"/>
      <c r="AL21" s="131"/>
    </row>
    <row r="22" spans="1:38" s="1" customFormat="1" ht="15" customHeight="1" x14ac:dyDescent="0.2">
      <c r="A22" s="70" t="s">
        <v>82</v>
      </c>
      <c r="B22" s="108">
        <v>482</v>
      </c>
      <c r="C22" s="78">
        <f>B22/F22</f>
        <v>0.59653465346534651</v>
      </c>
      <c r="D22" s="108">
        <v>326</v>
      </c>
      <c r="E22" s="78">
        <f>D22/F22</f>
        <v>0.40346534653465349</v>
      </c>
      <c r="F22" s="108">
        <v>808</v>
      </c>
      <c r="I22" s="108" t="s">
        <v>83</v>
      </c>
      <c r="J22" s="91">
        <v>6804</v>
      </c>
      <c r="K22" s="91">
        <v>5978</v>
      </c>
      <c r="L22" s="91">
        <v>6069</v>
      </c>
      <c r="M22" s="91">
        <v>5117</v>
      </c>
      <c r="N22" s="91">
        <v>1982</v>
      </c>
      <c r="O22" s="91">
        <v>2344</v>
      </c>
      <c r="P22" s="91">
        <v>2845</v>
      </c>
      <c r="Q22" s="91">
        <v>2836</v>
      </c>
      <c r="R22" s="91">
        <v>3432</v>
      </c>
      <c r="S22" s="91">
        <v>3319</v>
      </c>
      <c r="T22" s="91">
        <v>3333</v>
      </c>
      <c r="U22" s="91">
        <v>0</v>
      </c>
      <c r="V22" s="157">
        <v>44059</v>
      </c>
      <c r="W22" s="40"/>
      <c r="X22" s="138"/>
      <c r="Y22" s="138"/>
      <c r="Z22" s="138"/>
      <c r="AA22" s="131"/>
      <c r="AB22" s="131"/>
      <c r="AC22" s="131"/>
      <c r="AD22" s="131"/>
      <c r="AE22" s="131"/>
      <c r="AF22" s="131"/>
      <c r="AG22" s="131"/>
      <c r="AH22" s="131"/>
      <c r="AI22" s="131"/>
      <c r="AJ22" s="131"/>
      <c r="AL22" s="131"/>
    </row>
    <row r="23" spans="1:38" s="1" customFormat="1" ht="15" customHeight="1" x14ac:dyDescent="0.2">
      <c r="A23" s="70" t="s">
        <v>84</v>
      </c>
      <c r="B23" s="108">
        <v>194</v>
      </c>
      <c r="C23" s="78">
        <f>B23/F23</f>
        <v>1.0921578562179813E-2</v>
      </c>
      <c r="D23" s="108">
        <v>17569</v>
      </c>
      <c r="E23" s="78">
        <f>D23/F23</f>
        <v>0.98907842143782021</v>
      </c>
      <c r="F23" s="108">
        <v>17763</v>
      </c>
      <c r="T23" s="35"/>
      <c r="U23" s="35"/>
      <c r="V23" s="39"/>
      <c r="W23" s="40"/>
      <c r="X23" s="138"/>
      <c r="Y23" s="138"/>
      <c r="Z23" s="138"/>
      <c r="AA23" s="131"/>
      <c r="AB23" s="131"/>
      <c r="AC23" s="131"/>
      <c r="AD23" s="131"/>
      <c r="AE23" s="131"/>
      <c r="AF23" s="131"/>
      <c r="AG23" s="131"/>
      <c r="AH23" s="131"/>
      <c r="AI23" s="131"/>
      <c r="AJ23" s="131"/>
      <c r="AL23" s="131"/>
    </row>
    <row r="24" spans="1:38" s="1" customFormat="1" ht="12" x14ac:dyDescent="0.2">
      <c r="A24" s="72"/>
      <c r="T24" s="35"/>
      <c r="U24" s="35"/>
      <c r="V24" s="39"/>
      <c r="W24" s="40"/>
      <c r="X24" s="40"/>
      <c r="Y24" s="138"/>
      <c r="Z24" s="138"/>
      <c r="AA24" s="131"/>
      <c r="AB24" s="131"/>
      <c r="AC24" s="131"/>
      <c r="AD24" s="131"/>
      <c r="AE24" s="131"/>
      <c r="AF24" s="131"/>
      <c r="AG24" s="131"/>
      <c r="AH24" s="131"/>
      <c r="AK24" s="131"/>
      <c r="AL24" s="131"/>
    </row>
    <row r="25" spans="1:38" s="5" customFormat="1" ht="16.5" customHeight="1" x14ac:dyDescent="0.2">
      <c r="A25" s="280"/>
      <c r="B25" s="281"/>
      <c r="C25" s="281"/>
      <c r="D25" s="281"/>
      <c r="E25" s="281"/>
      <c r="F25" s="281"/>
      <c r="G25" s="281"/>
      <c r="H25" s="281"/>
      <c r="I25" s="281"/>
      <c r="J25" s="281"/>
      <c r="K25" s="281"/>
      <c r="L25" s="281"/>
      <c r="M25" s="281"/>
      <c r="N25" s="281"/>
      <c r="O25" s="281"/>
      <c r="P25" s="281"/>
      <c r="Q25" s="281"/>
      <c r="R25" s="281"/>
      <c r="S25" s="281"/>
      <c r="T25" s="281"/>
      <c r="U25" s="281"/>
      <c r="V25" s="282"/>
      <c r="W25" s="35"/>
      <c r="X25" s="35"/>
      <c r="Y25" s="35"/>
      <c r="Z25" s="130"/>
      <c r="AA25" s="136"/>
      <c r="AB25" s="136"/>
      <c r="AC25" s="136"/>
      <c r="AD25" s="136"/>
      <c r="AE25" s="136"/>
      <c r="AF25" s="136"/>
      <c r="AG25" s="136"/>
      <c r="AH25" s="161"/>
      <c r="AI25" s="161"/>
      <c r="AJ25" s="161"/>
      <c r="AK25" s="161"/>
      <c r="AL25" s="161"/>
    </row>
    <row r="26" spans="1:38" s="1" customFormat="1" ht="12" x14ac:dyDescent="0.2">
      <c r="A26" s="72"/>
      <c r="T26" s="35"/>
      <c r="U26" s="35"/>
      <c r="V26" s="39"/>
      <c r="W26" s="40"/>
      <c r="X26" s="40"/>
      <c r="Y26" s="40"/>
      <c r="Z26" s="138"/>
      <c r="AA26" s="131"/>
      <c r="AB26" s="131"/>
      <c r="AC26" s="131"/>
      <c r="AG26" s="131"/>
    </row>
    <row r="27" spans="1:38" s="5" customFormat="1" ht="21.6" customHeight="1" x14ac:dyDescent="0.2">
      <c r="A27" s="275" t="s">
        <v>85</v>
      </c>
      <c r="B27" s="276"/>
      <c r="C27" s="276"/>
      <c r="D27" s="276"/>
      <c r="E27" s="276"/>
      <c r="F27" s="156"/>
      <c r="G27" s="161"/>
      <c r="H27" s="276" t="s">
        <v>86</v>
      </c>
      <c r="I27" s="276"/>
      <c r="J27" s="276"/>
      <c r="K27" s="276"/>
      <c r="L27" s="276"/>
      <c r="M27" s="156"/>
      <c r="N27" s="276" t="s">
        <v>87</v>
      </c>
      <c r="O27" s="276"/>
      <c r="P27" s="276"/>
      <c r="Q27" s="276"/>
      <c r="R27" s="276"/>
      <c r="S27" s="156"/>
      <c r="T27" s="161"/>
      <c r="U27" s="161"/>
      <c r="V27" s="155"/>
      <c r="W27" s="154"/>
      <c r="X27" s="154"/>
      <c r="Y27" s="154"/>
      <c r="Z27" s="154"/>
      <c r="AA27" s="161"/>
      <c r="AB27" s="161"/>
      <c r="AC27" s="161"/>
      <c r="AD27" s="161"/>
      <c r="AE27" s="136"/>
      <c r="AF27" s="136"/>
      <c r="AG27" s="136"/>
      <c r="AH27" s="161"/>
      <c r="AI27" s="161"/>
      <c r="AJ27" s="161"/>
      <c r="AK27" s="161"/>
      <c r="AL27" s="161"/>
    </row>
    <row r="28" spans="1:38" s="1" customFormat="1" ht="37.5" customHeight="1" x14ac:dyDescent="0.2">
      <c r="A28" s="194" t="s">
        <v>88</v>
      </c>
      <c r="B28" s="105" t="s">
        <v>81</v>
      </c>
      <c r="C28" s="105" t="s">
        <v>82</v>
      </c>
      <c r="D28" s="105" t="s">
        <v>84</v>
      </c>
      <c r="E28" s="105" t="s">
        <v>15</v>
      </c>
      <c r="H28" s="250" t="s">
        <v>88</v>
      </c>
      <c r="I28" s="250"/>
      <c r="J28" s="250" t="s">
        <v>15</v>
      </c>
      <c r="K28" s="250"/>
      <c r="L28" s="250"/>
      <c r="M28" s="35"/>
      <c r="N28" s="256"/>
      <c r="O28" s="258"/>
      <c r="P28" s="256" t="s">
        <v>89</v>
      </c>
      <c r="Q28" s="257"/>
      <c r="R28" s="258"/>
      <c r="U28" s="35"/>
      <c r="V28" s="73"/>
      <c r="W28" s="40"/>
      <c r="X28" s="40"/>
      <c r="Y28" s="40"/>
      <c r="Z28" s="131"/>
      <c r="AD28" s="131"/>
      <c r="AE28" s="131"/>
      <c r="AF28" s="131"/>
      <c r="AG28" s="131"/>
    </row>
    <row r="29" spans="1:38" s="1" customFormat="1" ht="15" customHeight="1" thickBot="1" x14ac:dyDescent="0.25">
      <c r="A29" s="68" t="s">
        <v>15</v>
      </c>
      <c r="B29" s="83">
        <v>37745</v>
      </c>
      <c r="C29" s="83">
        <v>9868</v>
      </c>
      <c r="D29" s="83">
        <v>128288</v>
      </c>
      <c r="E29" s="89">
        <v>175901</v>
      </c>
      <c r="H29" s="251" t="s">
        <v>15</v>
      </c>
      <c r="I29" s="251"/>
      <c r="J29" s="265">
        <v>129899</v>
      </c>
      <c r="K29" s="266"/>
      <c r="L29" s="267"/>
      <c r="M29" s="35"/>
      <c r="N29" s="259" t="s">
        <v>15</v>
      </c>
      <c r="O29" s="260"/>
      <c r="P29" s="262">
        <v>53659</v>
      </c>
      <c r="Q29" s="263"/>
      <c r="R29" s="264"/>
      <c r="U29" s="130"/>
      <c r="V29" s="153"/>
      <c r="W29" s="40"/>
      <c r="X29" s="40"/>
      <c r="Y29" s="40"/>
      <c r="Z29" s="131"/>
      <c r="AA29" s="131"/>
      <c r="AB29" s="131"/>
      <c r="AC29" s="131"/>
      <c r="AD29" s="131"/>
      <c r="AE29" s="131"/>
      <c r="AF29" s="131"/>
      <c r="AG29" s="131"/>
    </row>
    <row r="30" spans="1:38" s="1" customFormat="1" ht="15" customHeight="1" thickTop="1" x14ac:dyDescent="0.2">
      <c r="A30" s="69" t="s">
        <v>51</v>
      </c>
      <c r="B30" s="107">
        <v>47</v>
      </c>
      <c r="C30" s="107">
        <v>93</v>
      </c>
      <c r="D30" s="107">
        <v>10836</v>
      </c>
      <c r="E30" s="107">
        <v>10976</v>
      </c>
      <c r="F30" s="161"/>
      <c r="G30" s="161"/>
      <c r="H30" s="252" t="s">
        <v>51</v>
      </c>
      <c r="I30" s="252"/>
      <c r="J30" s="290">
        <v>24170</v>
      </c>
      <c r="K30" s="291"/>
      <c r="L30" s="292"/>
      <c r="M30" s="35"/>
      <c r="N30" s="303" t="s">
        <v>742</v>
      </c>
      <c r="O30" s="304"/>
      <c r="P30" s="290">
        <v>297</v>
      </c>
      <c r="Q30" s="291"/>
      <c r="R30" s="292"/>
      <c r="U30" s="130"/>
      <c r="V30" s="153"/>
      <c r="W30" s="40"/>
      <c r="X30" s="138"/>
      <c r="Y30" s="138"/>
      <c r="Z30" s="131"/>
      <c r="AA30" s="131"/>
      <c r="AB30" s="131"/>
      <c r="AC30" s="131"/>
      <c r="AD30" s="131"/>
      <c r="AE30" s="131"/>
      <c r="AF30" s="131"/>
      <c r="AG30" s="131"/>
    </row>
    <row r="31" spans="1:38" s="1" customFormat="1" ht="14.45" customHeight="1" x14ac:dyDescent="0.2">
      <c r="A31" s="70" t="s">
        <v>52</v>
      </c>
      <c r="B31" s="108">
        <v>37698</v>
      </c>
      <c r="C31" s="108">
        <v>9775</v>
      </c>
      <c r="D31" s="108">
        <v>117452</v>
      </c>
      <c r="E31" s="108">
        <v>164925</v>
      </c>
      <c r="F31" s="161"/>
      <c r="G31" s="161"/>
      <c r="H31" s="268" t="s">
        <v>52</v>
      </c>
      <c r="I31" s="268"/>
      <c r="J31" s="293">
        <v>105729</v>
      </c>
      <c r="K31" s="294"/>
      <c r="L31" s="295"/>
      <c r="M31" s="35"/>
      <c r="N31" s="35"/>
      <c r="O31" s="35"/>
      <c r="P31" s="35"/>
      <c r="Q31" s="35"/>
      <c r="R31" s="35"/>
      <c r="U31" s="130"/>
      <c r="V31" s="153"/>
      <c r="W31" s="40"/>
      <c r="X31" s="40"/>
      <c r="Y31" s="40"/>
      <c r="Z31" s="131"/>
      <c r="AA31" s="131"/>
      <c r="AB31" s="131"/>
      <c r="AC31" s="131"/>
      <c r="AD31" s="131"/>
      <c r="AE31" s="131"/>
      <c r="AF31" s="131"/>
      <c r="AG31" s="131"/>
    </row>
    <row r="32" spans="1:38" s="1" customFormat="1" ht="12" x14ac:dyDescent="0.2">
      <c r="A32" s="72"/>
      <c r="F32" s="161"/>
      <c r="G32" s="161"/>
      <c r="H32" s="161"/>
      <c r="K32" s="161"/>
      <c r="L32" s="35"/>
      <c r="M32" s="35"/>
      <c r="N32" s="35"/>
      <c r="O32" s="35"/>
      <c r="P32" s="35"/>
      <c r="Q32" s="35"/>
      <c r="R32" s="35"/>
      <c r="S32" s="35"/>
      <c r="T32" s="35"/>
      <c r="U32" s="130"/>
      <c r="V32" s="39"/>
      <c r="W32" s="40"/>
      <c r="X32" s="138"/>
      <c r="Y32" s="138"/>
      <c r="Z32" s="138"/>
      <c r="AA32" s="131"/>
      <c r="AB32" s="131"/>
      <c r="AC32" s="131"/>
      <c r="AD32" s="131"/>
      <c r="AE32" s="131"/>
      <c r="AF32" s="131"/>
      <c r="AG32" s="131"/>
    </row>
    <row r="33" spans="1:45" s="5" customFormat="1" ht="16.5" customHeight="1" x14ac:dyDescent="0.2">
      <c r="A33" s="280"/>
      <c r="B33" s="281"/>
      <c r="C33" s="281"/>
      <c r="D33" s="281"/>
      <c r="E33" s="281"/>
      <c r="F33" s="281"/>
      <c r="G33" s="281"/>
      <c r="H33" s="281"/>
      <c r="I33" s="281"/>
      <c r="J33" s="281"/>
      <c r="K33" s="281"/>
      <c r="L33" s="281"/>
      <c r="M33" s="281"/>
      <c r="N33" s="281"/>
      <c r="O33" s="281"/>
      <c r="P33" s="281"/>
      <c r="Q33" s="281"/>
      <c r="R33" s="281"/>
      <c r="S33" s="281"/>
      <c r="T33" s="281"/>
      <c r="U33" s="281"/>
      <c r="V33" s="282"/>
      <c r="W33" s="35"/>
      <c r="X33" s="35"/>
      <c r="Y33" s="35"/>
      <c r="Z33" s="130"/>
      <c r="AA33" s="136"/>
      <c r="AB33" s="136"/>
      <c r="AC33" s="136"/>
      <c r="AD33" s="136"/>
      <c r="AE33" s="136"/>
      <c r="AF33" s="136"/>
      <c r="AG33" s="136"/>
      <c r="AH33" s="161"/>
      <c r="AI33" s="161"/>
      <c r="AJ33" s="161"/>
      <c r="AK33" s="161"/>
      <c r="AL33" s="161"/>
      <c r="AM33" s="161"/>
      <c r="AN33" s="161"/>
      <c r="AO33" s="161"/>
      <c r="AP33" s="161"/>
      <c r="AQ33" s="161"/>
      <c r="AR33" s="161"/>
      <c r="AS33" s="161"/>
    </row>
    <row r="34" spans="1:45" s="1" customFormat="1" ht="12" x14ac:dyDescent="0.2">
      <c r="A34" s="72"/>
      <c r="F34" s="161"/>
      <c r="G34" s="161"/>
      <c r="H34" s="161"/>
      <c r="I34" s="131"/>
      <c r="K34" s="161"/>
      <c r="L34" s="35"/>
      <c r="M34" s="35"/>
      <c r="N34" s="35"/>
      <c r="O34" s="35"/>
      <c r="P34" s="35"/>
      <c r="Q34" s="35"/>
      <c r="R34" s="35"/>
      <c r="S34" s="35"/>
      <c r="T34" s="35"/>
      <c r="U34" s="35"/>
      <c r="V34" s="152"/>
      <c r="W34" s="40"/>
      <c r="X34" s="40"/>
      <c r="Y34" s="40"/>
      <c r="Z34" s="138"/>
      <c r="AA34" s="131"/>
      <c r="AB34" s="131"/>
      <c r="AC34" s="131"/>
      <c r="AD34" s="131"/>
      <c r="AE34" s="131"/>
    </row>
    <row r="35" spans="1:45" s="1" customFormat="1" ht="12" x14ac:dyDescent="0.2">
      <c r="A35" s="72"/>
      <c r="F35" s="161"/>
      <c r="G35" s="161"/>
      <c r="H35" s="161"/>
      <c r="I35" s="123"/>
      <c r="J35" s="123"/>
      <c r="K35" s="121"/>
      <c r="L35" s="125"/>
      <c r="M35" s="125"/>
      <c r="N35" s="125"/>
      <c r="O35" s="125"/>
      <c r="P35" s="125"/>
      <c r="Q35" s="125"/>
      <c r="R35" s="125"/>
      <c r="S35" s="125"/>
      <c r="T35" s="35"/>
      <c r="U35" s="35"/>
      <c r="V35" s="39"/>
      <c r="W35" s="40"/>
      <c r="X35" s="40"/>
      <c r="Y35" s="40"/>
      <c r="Z35" s="138"/>
      <c r="AB35" s="131"/>
      <c r="AC35" s="131"/>
      <c r="AE35" s="131"/>
    </row>
    <row r="36" spans="1:45" s="1" customFormat="1" ht="22.5" customHeight="1" x14ac:dyDescent="0.2">
      <c r="A36" s="272" t="s">
        <v>90</v>
      </c>
      <c r="B36" s="273"/>
      <c r="C36" s="273"/>
      <c r="D36" s="273"/>
      <c r="E36" s="273"/>
      <c r="F36" s="156"/>
      <c r="G36" s="161"/>
      <c r="H36" s="161"/>
      <c r="I36" s="161"/>
      <c r="J36" s="161"/>
      <c r="K36" s="161"/>
      <c r="L36" s="161"/>
      <c r="M36" s="161"/>
      <c r="N36" s="161"/>
      <c r="O36" s="161"/>
      <c r="P36" s="161"/>
      <c r="Q36" s="161"/>
      <c r="R36" s="161"/>
      <c r="S36" s="161"/>
      <c r="T36" s="161"/>
      <c r="U36" s="161"/>
      <c r="V36" s="137"/>
      <c r="W36" s="40"/>
      <c r="X36" s="40"/>
      <c r="Y36" s="40"/>
      <c r="Z36" s="138"/>
      <c r="AB36" s="131"/>
      <c r="AC36" s="131"/>
      <c r="AE36" s="131"/>
    </row>
    <row r="37" spans="1:45" s="1" customFormat="1" ht="38.450000000000003" customHeight="1" x14ac:dyDescent="0.2">
      <c r="A37" s="195" t="s">
        <v>91</v>
      </c>
      <c r="B37" s="105" t="s">
        <v>63</v>
      </c>
      <c r="C37" s="105" t="s">
        <v>69</v>
      </c>
      <c r="D37" s="105" t="s">
        <v>70</v>
      </c>
      <c r="E37" s="105" t="s">
        <v>71</v>
      </c>
      <c r="F37" s="105" t="s">
        <v>72</v>
      </c>
      <c r="G37" s="105" t="s">
        <v>73</v>
      </c>
      <c r="H37" s="105" t="s">
        <v>74</v>
      </c>
      <c r="I37" s="105" t="s">
        <v>75</v>
      </c>
      <c r="J37" s="105" t="s">
        <v>76</v>
      </c>
      <c r="K37" s="105" t="s">
        <v>77</v>
      </c>
      <c r="L37" s="105" t="s">
        <v>78</v>
      </c>
      <c r="M37" s="105" t="s">
        <v>79</v>
      </c>
      <c r="N37" s="105" t="s">
        <v>80</v>
      </c>
      <c r="O37" s="105" t="s">
        <v>15</v>
      </c>
      <c r="P37" s="161"/>
      <c r="Q37" s="161"/>
      <c r="R37" s="136"/>
      <c r="S37" s="161"/>
      <c r="T37" s="161"/>
      <c r="U37" s="161"/>
      <c r="V37" s="137"/>
      <c r="W37" s="161"/>
      <c r="X37" s="161"/>
      <c r="Y37" s="161"/>
      <c r="Z37" s="161"/>
      <c r="AA37" s="161"/>
      <c r="AB37" s="161"/>
      <c r="AC37" s="161"/>
      <c r="AD37" s="40"/>
      <c r="AE37" s="40"/>
      <c r="AI37" s="131"/>
      <c r="AJ37" s="131"/>
      <c r="AL37" s="131"/>
    </row>
    <row r="38" spans="1:45" s="1" customFormat="1" ht="15.75" customHeight="1" thickBot="1" x14ac:dyDescent="0.25">
      <c r="A38" s="151" t="s">
        <v>15</v>
      </c>
      <c r="B38" s="83"/>
      <c r="C38" s="89">
        <f>SUM(C43,C47,C51,C55,C59)</f>
        <v>2529</v>
      </c>
      <c r="D38" s="89">
        <f t="shared" ref="D38:N38" si="0">SUM(D43,D47,D51,D55,D59)</f>
        <v>2918</v>
      </c>
      <c r="E38" s="89">
        <f t="shared" si="0"/>
        <v>3549</v>
      </c>
      <c r="F38" s="89">
        <f t="shared" si="0"/>
        <v>3684</v>
      </c>
      <c r="G38" s="89">
        <f t="shared" si="0"/>
        <v>4786</v>
      </c>
      <c r="H38" s="89">
        <f t="shared" si="0"/>
        <v>11882</v>
      </c>
      <c r="I38" s="89">
        <f t="shared" si="0"/>
        <v>12730</v>
      </c>
      <c r="J38" s="89">
        <f t="shared" si="0"/>
        <v>13086</v>
      </c>
      <c r="K38" s="89">
        <f t="shared" si="0"/>
        <v>20792</v>
      </c>
      <c r="L38" s="89">
        <f t="shared" si="0"/>
        <v>25662</v>
      </c>
      <c r="M38" s="89">
        <f t="shared" si="0"/>
        <v>28281</v>
      </c>
      <c r="N38" s="89">
        <f t="shared" si="0"/>
        <v>0</v>
      </c>
      <c r="O38" s="83">
        <f>SUM(C38:N38)</f>
        <v>129899</v>
      </c>
      <c r="P38" s="161"/>
      <c r="Q38" s="161"/>
      <c r="R38" s="136"/>
      <c r="S38" s="161"/>
      <c r="T38" s="161"/>
      <c r="U38" s="136"/>
      <c r="V38" s="142"/>
      <c r="W38" s="136"/>
      <c r="X38" s="136"/>
      <c r="Y38" s="136"/>
      <c r="Z38" s="136"/>
      <c r="AA38" s="136"/>
      <c r="AB38" s="136"/>
      <c r="AC38" s="136"/>
      <c r="AD38" s="138"/>
      <c r="AE38" s="138"/>
      <c r="AF38" s="131"/>
      <c r="AG38" s="131"/>
      <c r="AH38" s="131"/>
      <c r="AI38" s="131"/>
      <c r="AJ38" s="131"/>
      <c r="AL38" s="131"/>
      <c r="AP38" s="131"/>
      <c r="AQ38" s="131"/>
      <c r="AR38" s="131"/>
      <c r="AS38" s="131"/>
    </row>
    <row r="39" spans="1:45" s="1" customFormat="1" ht="15" customHeight="1" thickTop="1" x14ac:dyDescent="0.2">
      <c r="A39" s="150" t="s">
        <v>92</v>
      </c>
      <c r="B39" s="150" t="s">
        <v>15</v>
      </c>
      <c r="C39" s="149">
        <f t="shared" ref="C39:J42" si="1">C43+C47</f>
        <v>1131</v>
      </c>
      <c r="D39" s="149">
        <f t="shared" si="1"/>
        <v>924</v>
      </c>
      <c r="E39" s="149">
        <f t="shared" si="1"/>
        <v>939</v>
      </c>
      <c r="F39" s="149">
        <f t="shared" si="1"/>
        <v>876</v>
      </c>
      <c r="G39" s="149">
        <f t="shared" si="1"/>
        <v>842</v>
      </c>
      <c r="H39" s="149">
        <f t="shared" si="1"/>
        <v>752</v>
      </c>
      <c r="I39" s="149">
        <f t="shared" si="1"/>
        <v>716</v>
      </c>
      <c r="J39" s="149">
        <f t="shared" si="1"/>
        <v>1110</v>
      </c>
      <c r="K39" s="149">
        <f t="shared" ref="K39:L39" si="2">K43+K47</f>
        <v>1565</v>
      </c>
      <c r="L39" s="149">
        <f t="shared" si="2"/>
        <v>1386</v>
      </c>
      <c r="M39" s="149">
        <f t="shared" ref="M39" si="3">M43+M47</f>
        <v>761</v>
      </c>
      <c r="N39" s="149">
        <v>0</v>
      </c>
      <c r="O39" s="149">
        <f>SUM(O40:O42)</f>
        <v>11002</v>
      </c>
      <c r="P39" s="193"/>
      <c r="Q39" s="193"/>
      <c r="R39" s="136"/>
      <c r="S39" s="161"/>
      <c r="T39" s="161"/>
      <c r="U39" s="136"/>
      <c r="V39" s="142"/>
      <c r="W39" s="136"/>
      <c r="X39" s="136"/>
      <c r="Y39" s="136"/>
      <c r="Z39" s="136"/>
      <c r="AA39" s="136"/>
      <c r="AB39" s="136"/>
      <c r="AC39" s="136"/>
      <c r="AD39" s="138"/>
      <c r="AE39" s="138"/>
      <c r="AF39" s="131"/>
      <c r="AG39" s="131"/>
      <c r="AH39" s="131"/>
      <c r="AI39" s="131"/>
      <c r="AS39" s="131"/>
    </row>
    <row r="40" spans="1:45" s="1" customFormat="1" ht="15" customHeight="1" x14ac:dyDescent="0.2">
      <c r="A40" s="108"/>
      <c r="B40" s="108" t="s">
        <v>81</v>
      </c>
      <c r="C40" s="107">
        <f t="shared" si="1"/>
        <v>329</v>
      </c>
      <c r="D40" s="107">
        <f t="shared" si="1"/>
        <v>293</v>
      </c>
      <c r="E40" s="107">
        <f t="shared" si="1"/>
        <v>282</v>
      </c>
      <c r="F40" s="107">
        <f t="shared" si="1"/>
        <v>205</v>
      </c>
      <c r="G40" s="107">
        <f t="shared" si="1"/>
        <v>213</v>
      </c>
      <c r="H40" s="107">
        <f t="shared" si="1"/>
        <v>128</v>
      </c>
      <c r="I40" s="107">
        <f t="shared" si="1"/>
        <v>75</v>
      </c>
      <c r="J40" s="107">
        <f t="shared" si="1"/>
        <v>74</v>
      </c>
      <c r="K40" s="184">
        <f t="shared" ref="K40:L40" si="4">K44+K48</f>
        <v>79</v>
      </c>
      <c r="L40" s="184">
        <f t="shared" si="4"/>
        <v>76</v>
      </c>
      <c r="M40" s="225">
        <f t="shared" ref="M40" si="5">M44+M48</f>
        <v>84</v>
      </c>
      <c r="N40" s="107">
        <v>0</v>
      </c>
      <c r="O40" s="107">
        <f>O44+O48</f>
        <v>1838</v>
      </c>
      <c r="P40" s="161"/>
      <c r="Q40" s="161"/>
      <c r="R40" s="161"/>
      <c r="S40" s="161"/>
      <c r="T40" s="161"/>
      <c r="U40" s="136"/>
      <c r="V40" s="137"/>
      <c r="W40" s="161"/>
      <c r="X40" s="161"/>
      <c r="Y40" s="161"/>
      <c r="Z40" s="161"/>
      <c r="AA40" s="136"/>
      <c r="AB40" s="136"/>
      <c r="AC40" s="136"/>
      <c r="AD40" s="138"/>
      <c r="AE40" s="138"/>
      <c r="AF40" s="131"/>
      <c r="AG40" s="131"/>
      <c r="AH40" s="131"/>
      <c r="AI40" s="131"/>
      <c r="AS40" s="131"/>
    </row>
    <row r="41" spans="1:45" s="1" customFormat="1" ht="15" customHeight="1" x14ac:dyDescent="0.2">
      <c r="A41" s="108"/>
      <c r="B41" s="108" t="s">
        <v>82</v>
      </c>
      <c r="C41" s="107">
        <f t="shared" si="1"/>
        <v>398</v>
      </c>
      <c r="D41" s="107">
        <f t="shared" si="1"/>
        <v>321</v>
      </c>
      <c r="E41" s="107">
        <f t="shared" si="1"/>
        <v>328</v>
      </c>
      <c r="F41" s="107">
        <f t="shared" si="1"/>
        <v>300</v>
      </c>
      <c r="G41" s="107">
        <f t="shared" si="1"/>
        <v>226</v>
      </c>
      <c r="H41" s="107">
        <f t="shared" si="1"/>
        <v>115</v>
      </c>
      <c r="I41" s="107">
        <f t="shared" si="1"/>
        <v>58</v>
      </c>
      <c r="J41" s="107">
        <f t="shared" si="1"/>
        <v>93</v>
      </c>
      <c r="K41" s="184">
        <f t="shared" ref="K41:L41" si="6">K45+K49</f>
        <v>82</v>
      </c>
      <c r="L41" s="184">
        <f t="shared" si="6"/>
        <v>89</v>
      </c>
      <c r="M41" s="225">
        <f t="shared" ref="M41" si="7">M45+M49</f>
        <v>70</v>
      </c>
      <c r="N41" s="107">
        <v>0</v>
      </c>
      <c r="O41" s="107">
        <f>O45+O49</f>
        <v>2080</v>
      </c>
      <c r="P41" s="161"/>
      <c r="Q41" s="161"/>
      <c r="R41" s="161"/>
      <c r="S41" s="161"/>
      <c r="T41" s="161"/>
      <c r="U41" s="136"/>
      <c r="V41" s="137"/>
      <c r="W41" s="161"/>
      <c r="X41" s="161"/>
      <c r="Y41" s="161"/>
      <c r="Z41" s="161"/>
      <c r="AA41" s="161"/>
      <c r="AB41" s="136"/>
      <c r="AC41" s="161"/>
      <c r="AD41" s="138"/>
      <c r="AE41" s="40"/>
      <c r="AH41" s="131"/>
      <c r="AS41" s="131"/>
    </row>
    <row r="42" spans="1:45" s="1" customFormat="1" ht="15" customHeight="1" x14ac:dyDescent="0.2">
      <c r="A42" s="108"/>
      <c r="B42" s="108" t="s">
        <v>84</v>
      </c>
      <c r="C42" s="107">
        <f t="shared" si="1"/>
        <v>404</v>
      </c>
      <c r="D42" s="107">
        <f t="shared" si="1"/>
        <v>310</v>
      </c>
      <c r="E42" s="107">
        <f t="shared" si="1"/>
        <v>329</v>
      </c>
      <c r="F42" s="107">
        <f t="shared" si="1"/>
        <v>371</v>
      </c>
      <c r="G42" s="107">
        <f t="shared" si="1"/>
        <v>403</v>
      </c>
      <c r="H42" s="107">
        <f t="shared" si="1"/>
        <v>509</v>
      </c>
      <c r="I42" s="107">
        <f t="shared" si="1"/>
        <v>583</v>
      </c>
      <c r="J42" s="107">
        <f t="shared" si="1"/>
        <v>943</v>
      </c>
      <c r="K42" s="184">
        <f t="shared" ref="K42:L42" si="8">K46+K50</f>
        <v>1404</v>
      </c>
      <c r="L42" s="184">
        <f t="shared" si="8"/>
        <v>1221</v>
      </c>
      <c r="M42" s="225">
        <f t="shared" ref="M42" si="9">M46+M50</f>
        <v>607</v>
      </c>
      <c r="N42" s="107">
        <v>0</v>
      </c>
      <c r="O42" s="107">
        <f>O46+O50</f>
        <v>7084</v>
      </c>
      <c r="P42" s="161"/>
      <c r="Q42" s="161"/>
      <c r="R42" s="161"/>
      <c r="S42" s="161"/>
      <c r="T42" s="161"/>
      <c r="U42" s="136"/>
      <c r="V42" s="137"/>
      <c r="W42" s="161"/>
      <c r="X42" s="161"/>
      <c r="Y42" s="161"/>
      <c r="Z42" s="161"/>
      <c r="AA42" s="161"/>
      <c r="AB42" s="136"/>
      <c r="AC42" s="161"/>
      <c r="AD42" s="40"/>
      <c r="AE42" s="40"/>
      <c r="AS42" s="131"/>
    </row>
    <row r="43" spans="1:45" s="1" customFormat="1" ht="14.45" customHeight="1" x14ac:dyDescent="0.2">
      <c r="A43" s="145" t="s">
        <v>93</v>
      </c>
      <c r="B43" s="141" t="s">
        <v>15</v>
      </c>
      <c r="C43" s="140">
        <v>218</v>
      </c>
      <c r="D43" s="140">
        <v>181</v>
      </c>
      <c r="E43" s="147">
        <v>219</v>
      </c>
      <c r="F43" s="147">
        <v>225</v>
      </c>
      <c r="G43" s="147">
        <v>285</v>
      </c>
      <c r="H43" s="147">
        <v>238</v>
      </c>
      <c r="I43" s="147">
        <v>188</v>
      </c>
      <c r="J43" s="147">
        <v>422</v>
      </c>
      <c r="K43" s="147">
        <v>512</v>
      </c>
      <c r="L43" s="147">
        <v>451</v>
      </c>
      <c r="M43" s="147">
        <v>275</v>
      </c>
      <c r="N43" s="148">
        <v>0</v>
      </c>
      <c r="O43" s="147">
        <v>3214</v>
      </c>
      <c r="P43" s="193"/>
      <c r="Q43" s="161"/>
      <c r="R43" s="161"/>
      <c r="S43" s="161"/>
      <c r="T43" s="161"/>
      <c r="U43" s="161"/>
      <c r="V43" s="137"/>
      <c r="W43" s="161"/>
      <c r="X43" s="161"/>
      <c r="Y43" s="161"/>
      <c r="Z43" s="161"/>
      <c r="AA43" s="161"/>
      <c r="AB43" s="136"/>
      <c r="AC43" s="161"/>
      <c r="AD43" s="40"/>
      <c r="AE43" s="40"/>
      <c r="AF43" s="131"/>
      <c r="AH43" s="131"/>
      <c r="AQ43" s="131"/>
      <c r="AR43" s="131"/>
      <c r="AS43" s="131"/>
    </row>
    <row r="44" spans="1:45" s="1" customFormat="1" ht="14.45" customHeight="1" x14ac:dyDescent="0.2">
      <c r="A44" s="102"/>
      <c r="B44" s="108" t="s">
        <v>81</v>
      </c>
      <c r="C44" s="185">
        <v>72</v>
      </c>
      <c r="D44" s="185">
        <v>51</v>
      </c>
      <c r="E44" s="66">
        <v>49</v>
      </c>
      <c r="F44" s="66">
        <v>44</v>
      </c>
      <c r="G44" s="66">
        <v>58</v>
      </c>
      <c r="H44" s="66">
        <v>25</v>
      </c>
      <c r="I44" s="66">
        <v>13</v>
      </c>
      <c r="J44" s="66">
        <v>13</v>
      </c>
      <c r="K44" s="66">
        <v>15</v>
      </c>
      <c r="L44" s="66">
        <v>13</v>
      </c>
      <c r="M44" s="66">
        <v>22</v>
      </c>
      <c r="N44" s="146">
        <v>0</v>
      </c>
      <c r="O44" s="66">
        <v>375</v>
      </c>
      <c r="P44" s="193"/>
      <c r="Q44" s="161"/>
      <c r="R44" s="161"/>
      <c r="S44" s="161"/>
      <c r="T44" s="161"/>
      <c r="U44" s="161"/>
      <c r="V44" s="137"/>
      <c r="W44" s="161"/>
      <c r="X44" s="161"/>
      <c r="Y44" s="161"/>
      <c r="Z44" s="161"/>
      <c r="AA44" s="161"/>
      <c r="AB44" s="136"/>
      <c r="AC44" s="136"/>
      <c r="AD44" s="40"/>
      <c r="AE44" s="138"/>
      <c r="AF44" s="131"/>
      <c r="AH44" s="131"/>
      <c r="AI44" s="131"/>
      <c r="AQ44" s="131"/>
      <c r="AR44" s="131"/>
      <c r="AS44" s="131"/>
    </row>
    <row r="45" spans="1:45" s="1" customFormat="1" ht="14.45" customHeight="1" x14ac:dyDescent="0.2">
      <c r="A45" s="102"/>
      <c r="B45" s="108" t="s">
        <v>82</v>
      </c>
      <c r="C45" s="185">
        <v>85</v>
      </c>
      <c r="D45" s="185">
        <v>62</v>
      </c>
      <c r="E45" s="66">
        <v>76</v>
      </c>
      <c r="F45" s="66">
        <v>76</v>
      </c>
      <c r="G45" s="66">
        <v>68</v>
      </c>
      <c r="H45" s="66">
        <v>32</v>
      </c>
      <c r="I45" s="66">
        <v>9</v>
      </c>
      <c r="J45" s="66">
        <v>8</v>
      </c>
      <c r="K45" s="66">
        <v>18</v>
      </c>
      <c r="L45" s="66">
        <v>14</v>
      </c>
      <c r="M45" s="66">
        <v>8</v>
      </c>
      <c r="N45" s="146">
        <v>0</v>
      </c>
      <c r="O45" s="66">
        <v>456</v>
      </c>
      <c r="P45" s="161"/>
      <c r="Q45" s="161"/>
      <c r="R45" s="161"/>
      <c r="S45" s="161"/>
      <c r="T45" s="161"/>
      <c r="U45" s="161"/>
      <c r="V45" s="137"/>
      <c r="W45" s="161"/>
      <c r="X45" s="161"/>
      <c r="Y45" s="161"/>
      <c r="Z45" s="161"/>
      <c r="AA45" s="161"/>
      <c r="AB45" s="136"/>
      <c r="AC45" s="161"/>
      <c r="AD45" s="138"/>
      <c r="AE45" s="40"/>
      <c r="AF45" s="131"/>
      <c r="AH45" s="131"/>
      <c r="AI45" s="131"/>
      <c r="AQ45" s="131"/>
      <c r="AR45" s="131"/>
      <c r="AS45" s="131"/>
    </row>
    <row r="46" spans="1:45" s="1" customFormat="1" ht="14.45" customHeight="1" x14ac:dyDescent="0.2">
      <c r="A46" s="102"/>
      <c r="B46" s="108" t="s">
        <v>84</v>
      </c>
      <c r="C46" s="185">
        <v>61</v>
      </c>
      <c r="D46" s="185">
        <v>68</v>
      </c>
      <c r="E46" s="66">
        <v>94</v>
      </c>
      <c r="F46" s="66">
        <v>105</v>
      </c>
      <c r="G46" s="66">
        <v>159</v>
      </c>
      <c r="H46" s="66">
        <v>181</v>
      </c>
      <c r="I46" s="66">
        <v>166</v>
      </c>
      <c r="J46" s="66">
        <v>401</v>
      </c>
      <c r="K46" s="66">
        <v>479</v>
      </c>
      <c r="L46" s="66">
        <v>424</v>
      </c>
      <c r="M46" s="66">
        <v>245</v>
      </c>
      <c r="N46" s="146">
        <v>0</v>
      </c>
      <c r="O46" s="66">
        <v>2383</v>
      </c>
      <c r="P46" s="161"/>
      <c r="Q46" s="161"/>
      <c r="R46" s="161"/>
      <c r="S46" s="161"/>
      <c r="T46" s="161"/>
      <c r="U46" s="161"/>
      <c r="V46" s="137"/>
      <c r="W46" s="161"/>
      <c r="X46" s="161"/>
      <c r="Y46" s="161"/>
      <c r="Z46" s="161"/>
      <c r="AA46" s="161"/>
      <c r="AB46" s="136"/>
      <c r="AC46" s="161"/>
      <c r="AD46" s="138"/>
      <c r="AE46" s="40"/>
      <c r="AF46" s="131"/>
      <c r="AH46" s="131"/>
      <c r="AI46" s="131"/>
      <c r="AQ46" s="131"/>
      <c r="AR46" s="131"/>
      <c r="AS46" s="131"/>
    </row>
    <row r="47" spans="1:45" s="1" customFormat="1" ht="14.45" customHeight="1" x14ac:dyDescent="0.2">
      <c r="A47" s="145" t="s">
        <v>94</v>
      </c>
      <c r="B47" s="141" t="s">
        <v>15</v>
      </c>
      <c r="C47" s="140">
        <v>913</v>
      </c>
      <c r="D47" s="140">
        <v>743</v>
      </c>
      <c r="E47" s="139">
        <v>720</v>
      </c>
      <c r="F47" s="139">
        <v>651</v>
      </c>
      <c r="G47" s="139">
        <v>557</v>
      </c>
      <c r="H47" s="139">
        <v>514</v>
      </c>
      <c r="I47" s="139">
        <v>528</v>
      </c>
      <c r="J47" s="139">
        <v>688</v>
      </c>
      <c r="K47" s="139">
        <v>1053</v>
      </c>
      <c r="L47" s="139">
        <v>935</v>
      </c>
      <c r="M47" s="139">
        <v>486</v>
      </c>
      <c r="N47" s="144">
        <v>0</v>
      </c>
      <c r="O47" s="139">
        <v>7788</v>
      </c>
      <c r="P47" s="161"/>
      <c r="Q47" s="161"/>
      <c r="R47" s="161"/>
      <c r="S47" s="161"/>
      <c r="T47" s="161"/>
      <c r="U47" s="161"/>
      <c r="V47" s="137"/>
      <c r="W47" s="161"/>
      <c r="X47" s="161"/>
      <c r="Y47" s="161"/>
      <c r="Z47" s="161"/>
      <c r="AA47" s="161"/>
      <c r="AB47" s="161"/>
      <c r="AC47" s="161"/>
      <c r="AD47" s="138"/>
      <c r="AE47" s="40"/>
      <c r="AF47" s="131"/>
      <c r="AH47" s="131"/>
      <c r="AI47" s="131"/>
      <c r="AP47" s="131"/>
      <c r="AQ47" s="131"/>
      <c r="AR47" s="131"/>
      <c r="AS47" s="131"/>
    </row>
    <row r="48" spans="1:45" s="1" customFormat="1" ht="14.45" customHeight="1" x14ac:dyDescent="0.2">
      <c r="A48" s="102"/>
      <c r="B48" s="108" t="s">
        <v>81</v>
      </c>
      <c r="C48" s="185">
        <v>257</v>
      </c>
      <c r="D48" s="185">
        <v>242</v>
      </c>
      <c r="E48" s="98">
        <v>233</v>
      </c>
      <c r="F48" s="98">
        <v>161</v>
      </c>
      <c r="G48" s="98">
        <v>155</v>
      </c>
      <c r="H48" s="98">
        <v>103</v>
      </c>
      <c r="I48" s="98">
        <v>62</v>
      </c>
      <c r="J48" s="98">
        <v>61</v>
      </c>
      <c r="K48" s="98">
        <v>64</v>
      </c>
      <c r="L48" s="98">
        <v>63</v>
      </c>
      <c r="M48" s="98">
        <v>62</v>
      </c>
      <c r="N48" s="143">
        <v>0</v>
      </c>
      <c r="O48" s="98">
        <v>1463</v>
      </c>
      <c r="P48" s="161"/>
      <c r="Q48" s="161"/>
      <c r="R48" s="161"/>
      <c r="S48" s="161"/>
      <c r="T48" s="161"/>
      <c r="U48" s="161"/>
      <c r="V48" s="142"/>
      <c r="W48" s="136"/>
      <c r="X48" s="136"/>
      <c r="Y48" s="136"/>
      <c r="Z48" s="136"/>
      <c r="AA48" s="136"/>
      <c r="AB48" s="136"/>
      <c r="AC48" s="136"/>
      <c r="AD48" s="138"/>
      <c r="AE48" s="138"/>
      <c r="AF48" s="131"/>
      <c r="AG48" s="131"/>
      <c r="AH48" s="131"/>
      <c r="AI48" s="131"/>
      <c r="AP48" s="131"/>
      <c r="AQ48" s="131"/>
      <c r="AR48" s="131"/>
      <c r="AS48" s="131"/>
    </row>
    <row r="49" spans="1:45" s="1" customFormat="1" ht="14.45" customHeight="1" x14ac:dyDescent="0.2">
      <c r="A49" s="102"/>
      <c r="B49" s="108" t="s">
        <v>82</v>
      </c>
      <c r="C49" s="185">
        <v>313</v>
      </c>
      <c r="D49" s="185">
        <v>259</v>
      </c>
      <c r="E49" s="98">
        <v>252</v>
      </c>
      <c r="F49" s="98">
        <v>224</v>
      </c>
      <c r="G49" s="98">
        <v>158</v>
      </c>
      <c r="H49" s="98">
        <v>83</v>
      </c>
      <c r="I49" s="98">
        <v>49</v>
      </c>
      <c r="J49" s="98">
        <v>85</v>
      </c>
      <c r="K49" s="98">
        <v>64</v>
      </c>
      <c r="L49" s="98">
        <v>75</v>
      </c>
      <c r="M49" s="98">
        <v>62</v>
      </c>
      <c r="N49" s="143">
        <v>0</v>
      </c>
      <c r="O49" s="98">
        <v>1624</v>
      </c>
      <c r="P49" s="161"/>
      <c r="Q49" s="161"/>
      <c r="R49" s="161"/>
      <c r="S49" s="161"/>
      <c r="T49" s="161"/>
      <c r="U49" s="161"/>
      <c r="V49" s="137"/>
      <c r="W49" s="136"/>
      <c r="X49" s="136"/>
      <c r="Y49" s="136"/>
      <c r="Z49" s="136"/>
      <c r="AA49" s="136"/>
      <c r="AB49" s="136"/>
      <c r="AC49" s="136"/>
      <c r="AD49" s="138"/>
      <c r="AE49" s="138"/>
      <c r="AF49" s="131"/>
      <c r="AG49" s="131"/>
      <c r="AH49" s="131"/>
      <c r="AI49" s="131"/>
      <c r="AL49" s="131"/>
      <c r="AM49" s="131"/>
      <c r="AN49" s="131"/>
      <c r="AO49" s="131"/>
      <c r="AP49" s="131"/>
      <c r="AQ49" s="131"/>
      <c r="AR49" s="131"/>
      <c r="AS49" s="131"/>
    </row>
    <row r="50" spans="1:45" s="1" customFormat="1" ht="14.45" customHeight="1" x14ac:dyDescent="0.2">
      <c r="A50" s="102"/>
      <c r="B50" s="108" t="s">
        <v>84</v>
      </c>
      <c r="C50" s="185">
        <v>343</v>
      </c>
      <c r="D50" s="185">
        <v>242</v>
      </c>
      <c r="E50" s="98">
        <v>235</v>
      </c>
      <c r="F50" s="98">
        <v>266</v>
      </c>
      <c r="G50" s="98">
        <v>244</v>
      </c>
      <c r="H50" s="98">
        <v>328</v>
      </c>
      <c r="I50" s="98">
        <v>417</v>
      </c>
      <c r="J50" s="98">
        <v>542</v>
      </c>
      <c r="K50" s="98">
        <v>925</v>
      </c>
      <c r="L50" s="98">
        <v>797</v>
      </c>
      <c r="M50" s="98">
        <v>362</v>
      </c>
      <c r="N50" s="143">
        <v>0</v>
      </c>
      <c r="O50" s="98">
        <v>4701</v>
      </c>
      <c r="P50" s="161"/>
      <c r="Q50" s="161"/>
      <c r="R50" s="161"/>
      <c r="S50" s="161"/>
      <c r="T50" s="161"/>
      <c r="U50" s="161"/>
      <c r="V50" s="137"/>
      <c r="W50" s="161"/>
      <c r="X50" s="161"/>
      <c r="Y50" s="161"/>
      <c r="Z50" s="161"/>
      <c r="AA50" s="161"/>
      <c r="AB50" s="161"/>
      <c r="AC50" s="161"/>
      <c r="AD50" s="138"/>
      <c r="AE50" s="40"/>
      <c r="AF50" s="131"/>
      <c r="AH50" s="131"/>
      <c r="AI50" s="131"/>
      <c r="AP50" s="131"/>
      <c r="AQ50" s="131"/>
      <c r="AR50" s="131"/>
      <c r="AS50" s="131"/>
    </row>
    <row r="51" spans="1:45" s="1" customFormat="1" ht="14.45" customHeight="1" x14ac:dyDescent="0.2">
      <c r="A51" s="141" t="s">
        <v>95</v>
      </c>
      <c r="B51" s="141" t="s">
        <v>15</v>
      </c>
      <c r="C51" s="140">
        <v>603</v>
      </c>
      <c r="D51" s="140">
        <v>1066</v>
      </c>
      <c r="E51" s="139">
        <v>1402</v>
      </c>
      <c r="F51" s="139">
        <v>1512</v>
      </c>
      <c r="G51" s="139">
        <v>2195</v>
      </c>
      <c r="H51" s="139">
        <v>7180</v>
      </c>
      <c r="I51" s="139">
        <v>9105</v>
      </c>
      <c r="J51" s="139">
        <v>9581</v>
      </c>
      <c r="K51" s="139">
        <v>15826</v>
      </c>
      <c r="L51" s="139">
        <v>16070</v>
      </c>
      <c r="M51" s="139">
        <v>18196</v>
      </c>
      <c r="N51" s="139">
        <v>0</v>
      </c>
      <c r="O51" s="139">
        <v>82736</v>
      </c>
      <c r="P51" s="161"/>
      <c r="Q51" s="161"/>
      <c r="R51" s="161"/>
      <c r="S51" s="161"/>
      <c r="T51" s="161"/>
      <c r="U51" s="161"/>
      <c r="V51" s="137"/>
      <c r="W51" s="161"/>
      <c r="X51" s="161"/>
      <c r="Y51" s="136"/>
      <c r="Z51" s="136"/>
      <c r="AA51" s="136"/>
      <c r="AB51" s="136"/>
      <c r="AC51" s="136"/>
      <c r="AD51" s="138"/>
      <c r="AE51" s="138"/>
      <c r="AF51" s="131"/>
      <c r="AG51" s="131"/>
      <c r="AH51" s="131"/>
      <c r="AI51" s="131"/>
      <c r="AP51" s="131"/>
      <c r="AQ51" s="131"/>
      <c r="AR51" s="131"/>
      <c r="AS51" s="131"/>
    </row>
    <row r="52" spans="1:45" s="1" customFormat="1" ht="14.45" customHeight="1" x14ac:dyDescent="0.2">
      <c r="A52" s="108"/>
      <c r="B52" s="108" t="s">
        <v>81</v>
      </c>
      <c r="C52" s="185">
        <v>223</v>
      </c>
      <c r="D52" s="185">
        <v>443</v>
      </c>
      <c r="E52" s="98">
        <v>537</v>
      </c>
      <c r="F52" s="98">
        <v>540</v>
      </c>
      <c r="G52" s="98">
        <v>334</v>
      </c>
      <c r="H52" s="98">
        <v>409</v>
      </c>
      <c r="I52" s="98">
        <v>263</v>
      </c>
      <c r="J52" s="98">
        <v>126</v>
      </c>
      <c r="K52" s="98">
        <v>114</v>
      </c>
      <c r="L52" s="98">
        <v>162</v>
      </c>
      <c r="M52" s="98">
        <v>207</v>
      </c>
      <c r="N52" s="98">
        <v>0</v>
      </c>
      <c r="O52" s="98">
        <v>3358</v>
      </c>
      <c r="P52" s="161"/>
      <c r="Q52" s="161"/>
      <c r="R52" s="161"/>
      <c r="S52" s="161"/>
      <c r="T52" s="161"/>
      <c r="U52" s="161"/>
      <c r="V52" s="137"/>
      <c r="W52" s="161"/>
      <c r="X52" s="161"/>
      <c r="Y52" s="161"/>
      <c r="Z52" s="136"/>
      <c r="AA52" s="136"/>
      <c r="AB52" s="136"/>
      <c r="AC52" s="136"/>
      <c r="AD52" s="138"/>
      <c r="AE52" s="138"/>
      <c r="AF52" s="131"/>
      <c r="AG52" s="131"/>
      <c r="AH52" s="131"/>
      <c r="AI52" s="131"/>
      <c r="AO52" s="131"/>
      <c r="AP52" s="131"/>
      <c r="AQ52" s="131"/>
      <c r="AR52" s="131"/>
      <c r="AS52" s="131"/>
    </row>
    <row r="53" spans="1:45" s="1" customFormat="1" ht="14.45" customHeight="1" x14ac:dyDescent="0.2">
      <c r="A53" s="108"/>
      <c r="B53" s="108" t="s">
        <v>82</v>
      </c>
      <c r="C53" s="185">
        <v>142</v>
      </c>
      <c r="D53" s="185">
        <v>299</v>
      </c>
      <c r="E53" s="98">
        <v>381</v>
      </c>
      <c r="F53" s="98">
        <v>427</v>
      </c>
      <c r="G53" s="98">
        <v>206</v>
      </c>
      <c r="H53" s="98">
        <v>271</v>
      </c>
      <c r="I53" s="98">
        <v>215</v>
      </c>
      <c r="J53" s="98">
        <v>130</v>
      </c>
      <c r="K53" s="98">
        <v>169</v>
      </c>
      <c r="L53" s="98">
        <v>370</v>
      </c>
      <c r="M53" s="98">
        <v>185</v>
      </c>
      <c r="N53" s="98">
        <v>0</v>
      </c>
      <c r="O53" s="98">
        <v>2795</v>
      </c>
      <c r="P53" s="161"/>
      <c r="Q53" s="161"/>
      <c r="R53" s="161"/>
      <c r="S53" s="161"/>
      <c r="T53" s="161"/>
      <c r="U53" s="161"/>
      <c r="V53" s="137"/>
      <c r="W53" s="161"/>
      <c r="X53" s="161"/>
      <c r="Y53" s="161"/>
      <c r="Z53" s="161"/>
      <c r="AA53" s="136"/>
      <c r="AB53" s="136"/>
      <c r="AC53" s="161"/>
      <c r="AD53" s="138"/>
      <c r="AE53" s="40"/>
      <c r="AF53" s="131"/>
      <c r="AG53" s="131"/>
      <c r="AH53" s="131"/>
      <c r="AI53" s="131"/>
      <c r="AP53" s="131"/>
      <c r="AQ53" s="131"/>
      <c r="AR53" s="131"/>
      <c r="AS53" s="131"/>
    </row>
    <row r="54" spans="1:45" s="1" customFormat="1" ht="14.45" customHeight="1" x14ac:dyDescent="0.2">
      <c r="A54" s="108"/>
      <c r="B54" s="108" t="s">
        <v>84</v>
      </c>
      <c r="C54" s="185">
        <v>238</v>
      </c>
      <c r="D54" s="185">
        <v>324</v>
      </c>
      <c r="E54" s="98">
        <v>484</v>
      </c>
      <c r="F54" s="98">
        <v>545</v>
      </c>
      <c r="G54" s="98">
        <v>1655</v>
      </c>
      <c r="H54" s="98">
        <v>6500</v>
      </c>
      <c r="I54" s="98">
        <v>8627</v>
      </c>
      <c r="J54" s="98">
        <v>9325</v>
      </c>
      <c r="K54" s="98">
        <v>15543</v>
      </c>
      <c r="L54" s="98">
        <v>15538</v>
      </c>
      <c r="M54" s="98">
        <v>17804</v>
      </c>
      <c r="N54" s="98">
        <v>0</v>
      </c>
      <c r="O54" s="98">
        <v>76583</v>
      </c>
      <c r="P54" s="161"/>
      <c r="Q54" s="161"/>
      <c r="R54" s="161"/>
      <c r="S54" s="161"/>
      <c r="T54" s="161"/>
      <c r="U54" s="161"/>
      <c r="V54" s="137"/>
      <c r="W54" s="161"/>
      <c r="X54" s="161"/>
      <c r="Y54" s="161"/>
      <c r="Z54" s="161"/>
      <c r="AA54" s="161"/>
      <c r="AB54" s="136"/>
      <c r="AC54" s="161"/>
      <c r="AD54" s="138"/>
      <c r="AE54" s="40"/>
      <c r="AG54" s="131"/>
      <c r="AH54" s="131"/>
      <c r="AI54" s="131"/>
      <c r="AP54" s="131"/>
      <c r="AQ54" s="131"/>
      <c r="AR54" s="131"/>
      <c r="AS54" s="131"/>
    </row>
    <row r="55" spans="1:45" s="1" customFormat="1" ht="14.45" customHeight="1" x14ac:dyDescent="0.2">
      <c r="A55" s="141" t="s">
        <v>96</v>
      </c>
      <c r="B55" s="141" t="s">
        <v>15</v>
      </c>
      <c r="C55" s="140">
        <v>405</v>
      </c>
      <c r="D55" s="140">
        <v>684</v>
      </c>
      <c r="E55" s="139">
        <v>786</v>
      </c>
      <c r="F55" s="139">
        <v>845</v>
      </c>
      <c r="G55" s="139">
        <v>979</v>
      </c>
      <c r="H55" s="139">
        <v>1880</v>
      </c>
      <c r="I55" s="139">
        <v>1026</v>
      </c>
      <c r="J55" s="139">
        <v>662</v>
      </c>
      <c r="K55" s="139">
        <v>859</v>
      </c>
      <c r="L55" s="139">
        <v>920</v>
      </c>
      <c r="M55" s="139">
        <v>1085</v>
      </c>
      <c r="N55" s="139">
        <v>0</v>
      </c>
      <c r="O55" s="139">
        <v>10131</v>
      </c>
      <c r="P55" s="161"/>
      <c r="Q55" s="161"/>
      <c r="R55" s="161"/>
      <c r="S55" s="161"/>
      <c r="T55" s="161"/>
      <c r="U55" s="161"/>
      <c r="V55" s="137"/>
      <c r="W55" s="161"/>
      <c r="X55" s="161"/>
      <c r="Y55" s="161"/>
      <c r="Z55" s="161"/>
      <c r="AA55" s="161"/>
      <c r="AB55" s="136"/>
      <c r="AC55" s="161"/>
      <c r="AD55" s="40"/>
      <c r="AE55" s="40"/>
      <c r="AF55" s="131"/>
      <c r="AH55" s="131"/>
      <c r="AI55" s="131"/>
      <c r="AP55" s="131"/>
      <c r="AQ55" s="131"/>
      <c r="AR55" s="131"/>
      <c r="AS55" s="131"/>
    </row>
    <row r="56" spans="1:45" s="1" customFormat="1" ht="14.45" customHeight="1" x14ac:dyDescent="0.2">
      <c r="A56" s="108"/>
      <c r="B56" s="108" t="s">
        <v>81</v>
      </c>
      <c r="C56" s="185">
        <v>228</v>
      </c>
      <c r="D56" s="185">
        <v>332</v>
      </c>
      <c r="E56" s="98">
        <v>436</v>
      </c>
      <c r="F56" s="98">
        <v>424</v>
      </c>
      <c r="G56" s="98">
        <v>466</v>
      </c>
      <c r="H56" s="98">
        <v>730</v>
      </c>
      <c r="I56" s="98">
        <v>425</v>
      </c>
      <c r="J56" s="98">
        <v>253</v>
      </c>
      <c r="K56" s="98">
        <v>237</v>
      </c>
      <c r="L56" s="98">
        <v>207</v>
      </c>
      <c r="M56" s="98">
        <v>231</v>
      </c>
      <c r="N56" s="98">
        <v>0</v>
      </c>
      <c r="O56" s="98">
        <v>3969</v>
      </c>
      <c r="P56" s="161"/>
      <c r="Q56" s="161"/>
      <c r="R56" s="161"/>
      <c r="S56" s="161"/>
      <c r="T56" s="161"/>
      <c r="U56" s="161"/>
      <c r="V56" s="137"/>
      <c r="W56" s="161"/>
      <c r="X56" s="161"/>
      <c r="Y56" s="161"/>
      <c r="Z56" s="136"/>
      <c r="AA56" s="136"/>
      <c r="AB56" s="136"/>
      <c r="AC56" s="136"/>
      <c r="AD56" s="138"/>
      <c r="AE56" s="138"/>
      <c r="AF56" s="131"/>
      <c r="AG56" s="131"/>
      <c r="AH56" s="131"/>
      <c r="AP56" s="131"/>
      <c r="AQ56" s="131"/>
      <c r="AR56" s="131"/>
      <c r="AS56" s="131"/>
    </row>
    <row r="57" spans="1:45" s="1" customFormat="1" ht="14.45" customHeight="1" x14ac:dyDescent="0.2">
      <c r="A57" s="108"/>
      <c r="B57" s="108" t="s">
        <v>82</v>
      </c>
      <c r="C57" s="185">
        <v>39</v>
      </c>
      <c r="D57" s="185">
        <v>77</v>
      </c>
      <c r="E57" s="98">
        <v>90</v>
      </c>
      <c r="F57" s="98">
        <v>91</v>
      </c>
      <c r="G57" s="98">
        <v>124</v>
      </c>
      <c r="H57" s="98">
        <v>251</v>
      </c>
      <c r="I57" s="98">
        <v>100</v>
      </c>
      <c r="J57" s="98">
        <v>45</v>
      </c>
      <c r="K57" s="98">
        <v>38</v>
      </c>
      <c r="L57" s="98">
        <v>44</v>
      </c>
      <c r="M57" s="98">
        <v>40</v>
      </c>
      <c r="N57" s="98">
        <v>0</v>
      </c>
      <c r="O57" s="98">
        <v>939</v>
      </c>
      <c r="P57" s="161"/>
      <c r="Q57" s="161"/>
      <c r="R57" s="161"/>
      <c r="S57" s="161"/>
      <c r="T57" s="161"/>
      <c r="U57" s="161"/>
      <c r="V57" s="142"/>
      <c r="W57" s="136"/>
      <c r="X57" s="136"/>
      <c r="Y57" s="136"/>
      <c r="Z57" s="136"/>
      <c r="AA57" s="136"/>
      <c r="AB57" s="136"/>
      <c r="AC57" s="161"/>
      <c r="AD57" s="138"/>
      <c r="AE57" s="40"/>
      <c r="AF57" s="131"/>
      <c r="AG57" s="131"/>
      <c r="AH57" s="131"/>
      <c r="AI57" s="131"/>
      <c r="AP57" s="131"/>
      <c r="AQ57" s="131"/>
      <c r="AR57" s="131"/>
      <c r="AS57" s="131"/>
    </row>
    <row r="58" spans="1:45" s="1" customFormat="1" ht="14.45" customHeight="1" x14ac:dyDescent="0.2">
      <c r="A58" s="108"/>
      <c r="B58" s="108" t="s">
        <v>84</v>
      </c>
      <c r="C58" s="185">
        <v>138</v>
      </c>
      <c r="D58" s="185">
        <v>275</v>
      </c>
      <c r="E58" s="98">
        <v>260</v>
      </c>
      <c r="F58" s="98">
        <v>330</v>
      </c>
      <c r="G58" s="98">
        <v>389</v>
      </c>
      <c r="H58" s="98">
        <v>899</v>
      </c>
      <c r="I58" s="98">
        <v>501</v>
      </c>
      <c r="J58" s="98">
        <v>364</v>
      </c>
      <c r="K58" s="98">
        <v>584</v>
      </c>
      <c r="L58" s="98">
        <v>669</v>
      </c>
      <c r="M58" s="98">
        <v>814</v>
      </c>
      <c r="N58" s="98">
        <v>0</v>
      </c>
      <c r="O58" s="98">
        <v>5223</v>
      </c>
      <c r="P58" s="161"/>
      <c r="Q58" s="161"/>
      <c r="R58" s="161"/>
      <c r="S58" s="161"/>
      <c r="T58" s="161"/>
      <c r="U58" s="161"/>
      <c r="V58" s="142"/>
      <c r="W58" s="136"/>
      <c r="X58" s="136"/>
      <c r="Y58" s="136"/>
      <c r="Z58" s="136"/>
      <c r="AA58" s="136"/>
      <c r="AB58" s="136"/>
      <c r="AC58" s="161"/>
      <c r="AD58" s="40"/>
      <c r="AE58" s="40"/>
      <c r="AG58" s="131"/>
      <c r="AI58" s="131"/>
      <c r="AP58" s="131"/>
      <c r="AQ58" s="131"/>
      <c r="AR58" s="131"/>
      <c r="AS58" s="131"/>
    </row>
    <row r="59" spans="1:45" s="1" customFormat="1" ht="14.45" customHeight="1" x14ac:dyDescent="0.2">
      <c r="A59" s="141" t="s">
        <v>97</v>
      </c>
      <c r="B59" s="141" t="s">
        <v>15</v>
      </c>
      <c r="C59" s="140">
        <v>390</v>
      </c>
      <c r="D59" s="140">
        <v>244</v>
      </c>
      <c r="E59" s="139">
        <v>422</v>
      </c>
      <c r="F59" s="139">
        <v>451</v>
      </c>
      <c r="G59" s="139">
        <v>770</v>
      </c>
      <c r="H59" s="139">
        <v>2070</v>
      </c>
      <c r="I59" s="139">
        <v>1883</v>
      </c>
      <c r="J59" s="139">
        <v>1733</v>
      </c>
      <c r="K59" s="139">
        <v>2542</v>
      </c>
      <c r="L59" s="139">
        <v>7286</v>
      </c>
      <c r="M59" s="139">
        <v>8239</v>
      </c>
      <c r="N59" s="139">
        <v>0</v>
      </c>
      <c r="O59" s="139">
        <v>26030</v>
      </c>
      <c r="P59" s="161"/>
      <c r="Q59" s="161"/>
      <c r="R59" s="161"/>
      <c r="S59" s="161"/>
      <c r="T59" s="161"/>
      <c r="U59" s="161"/>
      <c r="V59" s="137"/>
      <c r="W59" s="161"/>
      <c r="X59" s="161"/>
      <c r="Y59" s="161"/>
      <c r="Z59" s="136"/>
      <c r="AA59" s="136"/>
      <c r="AB59" s="136"/>
      <c r="AC59" s="136"/>
      <c r="AD59" s="138"/>
      <c r="AE59" s="138"/>
      <c r="AF59" s="131"/>
      <c r="AG59" s="131"/>
      <c r="AH59" s="131"/>
      <c r="AI59" s="131"/>
      <c r="AP59" s="131"/>
      <c r="AQ59" s="131"/>
      <c r="AR59" s="131"/>
      <c r="AS59" s="131"/>
    </row>
    <row r="60" spans="1:45" s="1" customFormat="1" ht="14.45" customHeight="1" x14ac:dyDescent="0.2">
      <c r="A60" s="108"/>
      <c r="B60" s="108" t="s">
        <v>81</v>
      </c>
      <c r="C60" s="185">
        <v>10</v>
      </c>
      <c r="D60" s="185">
        <v>14</v>
      </c>
      <c r="E60" s="98">
        <v>10</v>
      </c>
      <c r="F60" s="98">
        <v>14</v>
      </c>
      <c r="G60" s="98">
        <v>12</v>
      </c>
      <c r="H60" s="98">
        <v>48</v>
      </c>
      <c r="I60" s="98">
        <v>19</v>
      </c>
      <c r="J60" s="98">
        <v>21</v>
      </c>
      <c r="K60" s="98">
        <v>19</v>
      </c>
      <c r="L60" s="98">
        <v>34</v>
      </c>
      <c r="M60" s="98">
        <v>41</v>
      </c>
      <c r="N60" s="98">
        <v>0</v>
      </c>
      <c r="O60" s="98">
        <v>242</v>
      </c>
      <c r="P60" s="161"/>
      <c r="Q60" s="161"/>
      <c r="R60" s="161"/>
      <c r="S60" s="161"/>
      <c r="T60" s="161"/>
      <c r="U60" s="161"/>
      <c r="V60" s="137"/>
      <c r="W60" s="161"/>
      <c r="X60" s="161"/>
      <c r="Y60" s="161"/>
      <c r="Z60" s="161"/>
      <c r="AA60" s="136"/>
      <c r="AB60" s="136"/>
      <c r="AC60" s="161"/>
      <c r="AD60" s="138"/>
      <c r="AE60" s="40"/>
      <c r="AF60" s="131"/>
      <c r="AG60" s="131"/>
      <c r="AH60" s="131"/>
      <c r="AP60" s="131"/>
      <c r="AQ60" s="131"/>
      <c r="AR60" s="131"/>
      <c r="AS60" s="131"/>
    </row>
    <row r="61" spans="1:45" s="1" customFormat="1" ht="14.45" customHeight="1" x14ac:dyDescent="0.2">
      <c r="A61" s="108"/>
      <c r="B61" s="108" t="s">
        <v>82</v>
      </c>
      <c r="C61" s="185">
        <v>13</v>
      </c>
      <c r="D61" s="185">
        <v>8</v>
      </c>
      <c r="E61" s="98">
        <v>19</v>
      </c>
      <c r="F61" s="98">
        <v>6</v>
      </c>
      <c r="G61" s="98">
        <v>17</v>
      </c>
      <c r="H61" s="98">
        <v>37</v>
      </c>
      <c r="I61" s="98">
        <v>74</v>
      </c>
      <c r="J61" s="98">
        <v>58</v>
      </c>
      <c r="K61" s="98">
        <v>71</v>
      </c>
      <c r="L61" s="98">
        <v>123</v>
      </c>
      <c r="M61" s="98">
        <v>131</v>
      </c>
      <c r="N61" s="98">
        <v>0</v>
      </c>
      <c r="O61" s="98">
        <v>557</v>
      </c>
      <c r="P61" s="161"/>
      <c r="Q61" s="161"/>
      <c r="R61" s="161"/>
      <c r="S61" s="161"/>
      <c r="T61" s="161"/>
      <c r="U61" s="161"/>
      <c r="V61" s="137"/>
      <c r="W61" s="161"/>
      <c r="X61" s="161"/>
      <c r="Y61" s="136"/>
      <c r="Z61" s="136"/>
      <c r="AA61" s="136"/>
      <c r="AB61" s="136"/>
      <c r="AC61" s="136"/>
      <c r="AD61" s="138"/>
      <c r="AE61" s="138"/>
      <c r="AF61" s="131"/>
      <c r="AG61" s="131"/>
      <c r="AH61" s="131"/>
      <c r="AK61" s="131"/>
      <c r="AL61" s="131"/>
      <c r="AM61" s="131"/>
      <c r="AN61" s="131"/>
      <c r="AO61" s="131"/>
      <c r="AP61" s="131"/>
      <c r="AQ61" s="131"/>
      <c r="AR61" s="131"/>
      <c r="AS61" s="131"/>
    </row>
    <row r="62" spans="1:45" s="1" customFormat="1" ht="14.45" customHeight="1" x14ac:dyDescent="0.2">
      <c r="A62" s="108"/>
      <c r="B62" s="108" t="s">
        <v>84</v>
      </c>
      <c r="C62" s="185">
        <v>367</v>
      </c>
      <c r="D62" s="185">
        <v>222</v>
      </c>
      <c r="E62" s="98">
        <v>393</v>
      </c>
      <c r="F62" s="98">
        <v>431</v>
      </c>
      <c r="G62" s="98">
        <v>741</v>
      </c>
      <c r="H62" s="98">
        <v>1985</v>
      </c>
      <c r="I62" s="98">
        <v>1790</v>
      </c>
      <c r="J62" s="98">
        <v>1654</v>
      </c>
      <c r="K62" s="98">
        <v>2452</v>
      </c>
      <c r="L62" s="98">
        <v>7129</v>
      </c>
      <c r="M62" s="98">
        <v>8067</v>
      </c>
      <c r="N62" s="98">
        <v>0</v>
      </c>
      <c r="O62" s="98">
        <v>25231</v>
      </c>
      <c r="P62" s="161"/>
      <c r="Q62" s="161"/>
      <c r="R62" s="161"/>
      <c r="S62" s="161"/>
      <c r="T62" s="161"/>
      <c r="U62" s="161"/>
      <c r="V62" s="137"/>
      <c r="W62" s="161"/>
      <c r="X62" s="161"/>
      <c r="Y62" s="161"/>
      <c r="Z62" s="136"/>
      <c r="AA62" s="161"/>
      <c r="AB62" s="136"/>
      <c r="AC62" s="161"/>
      <c r="AD62" s="40"/>
      <c r="AE62" s="40"/>
      <c r="AG62" s="131"/>
      <c r="AI62" s="131"/>
      <c r="AP62" s="131"/>
      <c r="AQ62" s="131"/>
      <c r="AR62" s="131"/>
      <c r="AS62" s="131"/>
    </row>
    <row r="63" spans="1:45" s="1" customFormat="1" ht="12" x14ac:dyDescent="0.2">
      <c r="A63" s="72"/>
      <c r="E63" s="161"/>
      <c r="F63" s="161"/>
      <c r="G63" s="161"/>
      <c r="Q63" s="161"/>
      <c r="R63" s="35"/>
      <c r="S63" s="35"/>
      <c r="T63" s="130"/>
      <c r="U63" s="130"/>
      <c r="V63" s="135"/>
      <c r="W63" s="35"/>
      <c r="X63" s="130"/>
      <c r="Y63" s="130"/>
      <c r="Z63" s="35"/>
      <c r="AA63" s="35"/>
      <c r="AB63" s="35"/>
      <c r="AC63" s="40"/>
      <c r="AD63" s="40"/>
      <c r="AE63" s="40"/>
      <c r="AF63" s="40"/>
      <c r="AQ63" s="131"/>
      <c r="AS63" s="131"/>
    </row>
    <row r="64" spans="1:45" s="5" customFormat="1" ht="18" customHeight="1" x14ac:dyDescent="0.2">
      <c r="A64" s="301"/>
      <c r="B64" s="299"/>
      <c r="C64" s="299"/>
      <c r="D64" s="299"/>
      <c r="E64" s="299"/>
      <c r="F64" s="299"/>
      <c r="G64" s="299"/>
      <c r="H64" s="299"/>
      <c r="I64" s="299"/>
      <c r="J64" s="299"/>
      <c r="K64" s="299"/>
      <c r="L64" s="299"/>
      <c r="M64" s="299"/>
      <c r="N64" s="299"/>
      <c r="O64" s="299"/>
      <c r="P64" s="299"/>
      <c r="Q64" s="299"/>
      <c r="R64" s="299"/>
      <c r="S64" s="299"/>
      <c r="T64" s="299"/>
      <c r="U64" s="299"/>
      <c r="V64" s="302"/>
      <c r="W64" s="35"/>
      <c r="X64" s="35"/>
      <c r="Y64" s="35"/>
      <c r="Z64" s="35"/>
      <c r="AA64" s="161"/>
      <c r="AB64" s="161"/>
      <c r="AC64" s="161"/>
      <c r="AD64" s="161"/>
      <c r="AE64" s="161"/>
      <c r="AF64" s="161"/>
      <c r="AG64" s="161"/>
      <c r="AH64" s="161"/>
      <c r="AI64" s="161"/>
      <c r="AJ64" s="161"/>
      <c r="AK64" s="161"/>
      <c r="AL64" s="161"/>
      <c r="AM64" s="161"/>
      <c r="AN64" s="161"/>
      <c r="AO64" s="161"/>
      <c r="AP64" s="161"/>
      <c r="AQ64" s="161"/>
      <c r="AR64" s="161"/>
      <c r="AS64" s="161"/>
    </row>
    <row r="65" spans="1:33" s="1" customFormat="1" ht="12" x14ac:dyDescent="0.2">
      <c r="A65" s="72"/>
      <c r="F65" s="161"/>
      <c r="G65" s="161"/>
      <c r="H65" s="161"/>
      <c r="K65" s="161"/>
      <c r="L65" s="35"/>
      <c r="M65" s="35"/>
      <c r="N65" s="35"/>
      <c r="O65" s="35"/>
      <c r="P65" s="35"/>
      <c r="Q65" s="35"/>
      <c r="R65" s="35"/>
      <c r="S65" s="35"/>
      <c r="T65" s="35"/>
      <c r="U65" s="35"/>
      <c r="V65" s="39"/>
      <c r="W65" s="40"/>
      <c r="X65" s="40"/>
      <c r="Y65" s="40"/>
      <c r="Z65" s="40"/>
    </row>
    <row r="66" spans="1:33" s="1" customFormat="1" ht="23.25" customHeight="1" x14ac:dyDescent="0.2">
      <c r="A66" s="296" t="s">
        <v>98</v>
      </c>
      <c r="B66" s="297"/>
      <c r="C66" s="297"/>
      <c r="D66" s="297"/>
      <c r="E66" s="297"/>
      <c r="F66" s="297"/>
      <c r="G66" s="297"/>
      <c r="H66" s="297"/>
      <c r="I66" s="297"/>
      <c r="J66" s="297"/>
      <c r="K66" s="297"/>
      <c r="L66" s="297"/>
      <c r="M66" s="297"/>
      <c r="N66" s="297"/>
      <c r="O66" s="35"/>
      <c r="P66" s="35"/>
      <c r="Q66" s="125"/>
      <c r="R66" s="125"/>
      <c r="S66" s="125"/>
      <c r="T66" s="125"/>
      <c r="U66" s="125"/>
      <c r="V66" s="124"/>
      <c r="W66" s="133"/>
      <c r="X66" s="133"/>
      <c r="Y66" s="133"/>
      <c r="Z66" s="133"/>
      <c r="AA66" s="123"/>
      <c r="AB66" s="123"/>
    </row>
    <row r="67" spans="1:33" s="1" customFormat="1" ht="22.5" customHeight="1" x14ac:dyDescent="0.2">
      <c r="A67" s="194" t="s">
        <v>68</v>
      </c>
      <c r="B67" s="105" t="s">
        <v>69</v>
      </c>
      <c r="C67" s="105" t="s">
        <v>70</v>
      </c>
      <c r="D67" s="105" t="s">
        <v>71</v>
      </c>
      <c r="E67" s="105" t="s">
        <v>72</v>
      </c>
      <c r="F67" s="105" t="s">
        <v>73</v>
      </c>
      <c r="G67" s="105" t="s">
        <v>74</v>
      </c>
      <c r="H67" s="105" t="s">
        <v>75</v>
      </c>
      <c r="I67" s="105" t="s">
        <v>76</v>
      </c>
      <c r="J67" s="105" t="s">
        <v>77</v>
      </c>
      <c r="K67" s="105" t="s">
        <v>78</v>
      </c>
      <c r="L67" s="105" t="s">
        <v>79</v>
      </c>
      <c r="M67" s="105" t="s">
        <v>80</v>
      </c>
      <c r="N67" s="105" t="s">
        <v>99</v>
      </c>
      <c r="O67" s="35"/>
      <c r="P67" s="125"/>
      <c r="Q67" s="125"/>
      <c r="R67" s="125"/>
      <c r="S67" s="125"/>
      <c r="T67" s="125"/>
      <c r="U67" s="125"/>
      <c r="V67" s="124"/>
      <c r="W67" s="133"/>
      <c r="X67" s="133"/>
      <c r="Y67" s="133"/>
      <c r="Z67" s="133"/>
      <c r="AA67" s="123"/>
      <c r="AB67" s="123"/>
      <c r="AC67" s="123"/>
      <c r="AD67" s="123"/>
      <c r="AE67" s="123"/>
      <c r="AF67" s="123"/>
    </row>
    <row r="68" spans="1:33" s="1" customFormat="1" ht="12" x14ac:dyDescent="0.2">
      <c r="A68" s="74" t="s">
        <v>100</v>
      </c>
      <c r="B68" s="84">
        <v>6253.6129000000001</v>
      </c>
      <c r="C68" s="85">
        <v>5381.3666700000003</v>
      </c>
      <c r="D68" s="84">
        <v>5113.2580600000001</v>
      </c>
      <c r="E68" s="85">
        <v>4927</v>
      </c>
      <c r="F68" s="84">
        <v>5600.67857</v>
      </c>
      <c r="G68" s="85">
        <v>7504.0645199999999</v>
      </c>
      <c r="H68" s="85">
        <v>10314.200000000001</v>
      </c>
      <c r="I68" s="84">
        <v>16117.83871</v>
      </c>
      <c r="J68" s="85">
        <v>21471.633330000001</v>
      </c>
      <c r="K68" s="84">
        <v>22406.67742</v>
      </c>
      <c r="L68" s="84">
        <v>20669.21429</v>
      </c>
      <c r="M68" s="85">
        <v>0</v>
      </c>
      <c r="N68" s="84">
        <v>11393.280119999999</v>
      </c>
      <c r="O68" s="201"/>
      <c r="P68" s="128"/>
      <c r="Q68" s="128"/>
      <c r="R68" s="128"/>
      <c r="S68" s="128"/>
      <c r="T68" s="128"/>
      <c r="U68" s="128"/>
      <c r="V68" s="127"/>
      <c r="W68" s="134"/>
      <c r="X68" s="134"/>
      <c r="Y68" s="134"/>
      <c r="Z68" s="134"/>
      <c r="AA68" s="126"/>
      <c r="AB68" s="126"/>
    </row>
    <row r="69" spans="1:33" s="1" customFormat="1" ht="12" x14ac:dyDescent="0.2">
      <c r="A69" s="75" t="s">
        <v>81</v>
      </c>
      <c r="B69" s="91">
        <v>984.80645000000004</v>
      </c>
      <c r="C69" s="91">
        <v>802.26666999999998</v>
      </c>
      <c r="D69" s="91">
        <v>770.12902999999994</v>
      </c>
      <c r="E69" s="91">
        <v>681.48387000000002</v>
      </c>
      <c r="F69" s="91">
        <v>607.64286000000004</v>
      </c>
      <c r="G69" s="91">
        <v>489.58064999999999</v>
      </c>
      <c r="H69" s="91">
        <v>424.23333000000002</v>
      </c>
      <c r="I69" s="91">
        <v>451.12903</v>
      </c>
      <c r="J69" s="91">
        <v>519.29999999999995</v>
      </c>
      <c r="K69" s="91">
        <v>633.19354999999996</v>
      </c>
      <c r="L69" s="91">
        <v>651.85713999999996</v>
      </c>
      <c r="M69" s="91">
        <v>0</v>
      </c>
      <c r="N69" s="91">
        <v>638.43372999999997</v>
      </c>
      <c r="O69" s="35"/>
      <c r="P69" s="128"/>
      <c r="Q69" s="128"/>
      <c r="R69" s="128"/>
      <c r="S69" s="128"/>
      <c r="T69" s="128"/>
      <c r="U69" s="130"/>
      <c r="V69" s="127"/>
      <c r="W69" s="134"/>
      <c r="X69" s="134"/>
      <c r="Y69" s="134"/>
      <c r="Z69" s="134"/>
      <c r="AA69" s="126"/>
      <c r="AB69" s="126"/>
      <c r="AC69" s="126"/>
      <c r="AD69" s="126"/>
      <c r="AE69" s="126"/>
      <c r="AF69" s="126"/>
      <c r="AG69" s="126"/>
    </row>
    <row r="70" spans="1:33" s="1" customFormat="1" ht="12" x14ac:dyDescent="0.2">
      <c r="A70" s="76" t="s">
        <v>82</v>
      </c>
      <c r="B70" s="91">
        <v>254.80645000000001</v>
      </c>
      <c r="C70" s="91">
        <v>248.16667000000001</v>
      </c>
      <c r="D70" s="91">
        <v>241.67742000000001</v>
      </c>
      <c r="E70" s="91">
        <v>245.77419</v>
      </c>
      <c r="F70" s="91">
        <v>258.32143000000002</v>
      </c>
      <c r="G70" s="91">
        <v>229.35484</v>
      </c>
      <c r="H70" s="91">
        <v>258.46667000000002</v>
      </c>
      <c r="I70" s="91">
        <v>363.19355000000002</v>
      </c>
      <c r="J70" s="91">
        <v>655.56667000000004</v>
      </c>
      <c r="K70" s="91">
        <v>646.41935000000001</v>
      </c>
      <c r="L70" s="91">
        <v>413.60714000000002</v>
      </c>
      <c r="M70" s="91">
        <v>0</v>
      </c>
      <c r="N70" s="91">
        <v>346.68072000000001</v>
      </c>
      <c r="O70" s="35"/>
      <c r="P70" s="125"/>
      <c r="Q70" s="125"/>
      <c r="R70" s="125"/>
      <c r="S70" s="125"/>
      <c r="T70" s="125"/>
      <c r="U70" s="125"/>
      <c r="V70" s="124"/>
      <c r="W70" s="133"/>
      <c r="X70" s="133"/>
      <c r="Y70" s="133"/>
      <c r="Z70" s="133"/>
      <c r="AA70" s="126"/>
      <c r="AB70" s="126"/>
      <c r="AC70" s="126"/>
      <c r="AG70" s="126"/>
    </row>
    <row r="71" spans="1:33" s="41" customFormat="1" ht="12" x14ac:dyDescent="0.2">
      <c r="A71" s="76" t="s">
        <v>84</v>
      </c>
      <c r="B71" s="91">
        <v>5014</v>
      </c>
      <c r="C71" s="91">
        <v>4330.9333299999998</v>
      </c>
      <c r="D71" s="91">
        <v>4101.4516100000001</v>
      </c>
      <c r="E71" s="91">
        <v>3999.7419399999999</v>
      </c>
      <c r="F71" s="91">
        <v>4734.7142899999999</v>
      </c>
      <c r="G71" s="91">
        <v>6785.1290300000001</v>
      </c>
      <c r="H71" s="91">
        <v>9631.5</v>
      </c>
      <c r="I71" s="91">
        <v>15303.51613</v>
      </c>
      <c r="J71" s="91">
        <v>20296.766670000001</v>
      </c>
      <c r="K71" s="91">
        <v>21127.06452</v>
      </c>
      <c r="L71" s="91">
        <v>19603.75</v>
      </c>
      <c r="M71" s="91">
        <v>0</v>
      </c>
      <c r="N71" s="91">
        <v>10408.165660000001</v>
      </c>
      <c r="O71" s="128"/>
      <c r="P71" s="128"/>
      <c r="Q71" s="128"/>
      <c r="R71" s="128"/>
      <c r="S71" s="128"/>
      <c r="T71" s="128"/>
      <c r="U71" s="128"/>
      <c r="V71" s="127"/>
      <c r="W71" s="132"/>
      <c r="X71" s="132"/>
      <c r="Y71" s="132"/>
      <c r="Z71" s="132"/>
      <c r="AA71" s="132"/>
      <c r="AB71" s="132"/>
      <c r="AC71" s="132"/>
      <c r="AD71" s="132"/>
      <c r="AE71" s="132"/>
      <c r="AF71" s="132"/>
      <c r="AG71" s="132"/>
    </row>
    <row r="72" spans="1:33" s="1" customFormat="1" ht="12" x14ac:dyDescent="0.2">
      <c r="A72" s="74" t="s">
        <v>101</v>
      </c>
      <c r="B72" s="84">
        <v>12489.96774</v>
      </c>
      <c r="C72" s="85">
        <v>11488.3</v>
      </c>
      <c r="D72" s="84">
        <v>11013.32258</v>
      </c>
      <c r="E72" s="85">
        <v>10169.64516</v>
      </c>
      <c r="F72" s="84">
        <v>8483.2857100000001</v>
      </c>
      <c r="G72" s="85">
        <v>6644.2258099999999</v>
      </c>
      <c r="H72" s="85">
        <v>5244.1666699999996</v>
      </c>
      <c r="I72" s="84">
        <v>4842.35484</v>
      </c>
      <c r="J72" s="85">
        <v>4724.8</v>
      </c>
      <c r="K72" s="84">
        <v>4650.4516100000001</v>
      </c>
      <c r="L72" s="84">
        <v>4629.3928599999999</v>
      </c>
      <c r="M72" s="85">
        <v>0</v>
      </c>
      <c r="N72" s="84">
        <v>7695.7289199999996</v>
      </c>
      <c r="O72" s="35"/>
      <c r="P72" s="128"/>
      <c r="Q72" s="128"/>
      <c r="R72" s="128"/>
      <c r="S72" s="128"/>
      <c r="T72" s="128"/>
      <c r="U72" s="128"/>
      <c r="V72" s="127"/>
      <c r="W72" s="126"/>
      <c r="X72" s="126"/>
      <c r="Y72" s="126"/>
      <c r="Z72" s="126"/>
      <c r="AA72" s="126"/>
      <c r="AB72" s="126"/>
      <c r="AC72" s="126"/>
      <c r="AD72" s="126"/>
      <c r="AE72" s="126"/>
      <c r="AF72" s="126"/>
      <c r="AG72" s="126"/>
    </row>
    <row r="73" spans="1:33" s="1" customFormat="1" ht="12" x14ac:dyDescent="0.2">
      <c r="A73" s="75" t="s">
        <v>81</v>
      </c>
      <c r="B73" s="91">
        <v>9226.51613</v>
      </c>
      <c r="C73" s="91">
        <v>8460.9</v>
      </c>
      <c r="D73" s="91">
        <v>8081.7741900000001</v>
      </c>
      <c r="E73" s="91">
        <v>7524.48387</v>
      </c>
      <c r="F73" s="91">
        <v>6549.1428599999999</v>
      </c>
      <c r="G73" s="91">
        <v>5432.7741900000001</v>
      </c>
      <c r="H73" s="91">
        <v>4458.8</v>
      </c>
      <c r="I73" s="91">
        <v>4152.0967700000001</v>
      </c>
      <c r="J73" s="91">
        <v>4032.5</v>
      </c>
      <c r="K73" s="91">
        <v>3997</v>
      </c>
      <c r="L73" s="91">
        <v>3939.2142899999999</v>
      </c>
      <c r="M73" s="91">
        <v>0</v>
      </c>
      <c r="N73" s="91">
        <v>6003.2951800000001</v>
      </c>
      <c r="O73" s="35"/>
      <c r="P73" s="128"/>
      <c r="Q73" s="128"/>
      <c r="R73" s="128"/>
      <c r="S73" s="128"/>
      <c r="T73" s="128"/>
      <c r="U73" s="128"/>
      <c r="V73" s="127"/>
      <c r="W73" s="126"/>
      <c r="X73" s="126"/>
      <c r="Y73" s="126"/>
      <c r="Z73" s="126"/>
      <c r="AA73" s="126"/>
      <c r="AB73" s="126"/>
      <c r="AC73" s="131"/>
      <c r="AD73" s="126"/>
      <c r="AE73" s="126"/>
      <c r="AF73" s="126"/>
      <c r="AG73" s="126"/>
    </row>
    <row r="74" spans="1:33" s="1" customFormat="1" ht="12" x14ac:dyDescent="0.2">
      <c r="A74" s="76" t="s">
        <v>82</v>
      </c>
      <c r="B74" s="91">
        <v>2589.7096799999999</v>
      </c>
      <c r="C74" s="91">
        <v>2422.73333</v>
      </c>
      <c r="D74" s="91">
        <v>2312.5806499999999</v>
      </c>
      <c r="E74" s="91">
        <v>2077.48387</v>
      </c>
      <c r="F74" s="91">
        <v>1440.4642899999999</v>
      </c>
      <c r="G74" s="91">
        <v>846.54839000000004</v>
      </c>
      <c r="H74" s="91">
        <v>509.43333000000001</v>
      </c>
      <c r="I74" s="91">
        <v>418.22581000000002</v>
      </c>
      <c r="J74" s="91">
        <v>406.43333000000001</v>
      </c>
      <c r="K74" s="91">
        <v>406</v>
      </c>
      <c r="L74" s="91">
        <v>448.57143000000002</v>
      </c>
      <c r="M74" s="91">
        <v>0</v>
      </c>
      <c r="N74" s="91">
        <v>1268.72892</v>
      </c>
      <c r="O74" s="35"/>
      <c r="P74" s="128"/>
      <c r="Q74" s="128"/>
      <c r="R74" s="128"/>
      <c r="S74" s="128"/>
      <c r="T74" s="130"/>
      <c r="U74" s="128"/>
      <c r="V74" s="127"/>
      <c r="W74" s="126"/>
      <c r="X74" s="126"/>
      <c r="Y74" s="126"/>
      <c r="Z74" s="126"/>
      <c r="AA74" s="126"/>
      <c r="AB74" s="126"/>
      <c r="AC74" s="126"/>
      <c r="AD74" s="126"/>
      <c r="AE74" s="126"/>
      <c r="AF74" s="126"/>
      <c r="AG74" s="126"/>
    </row>
    <row r="75" spans="1:33" s="1" customFormat="1" ht="12" x14ac:dyDescent="0.2">
      <c r="A75" s="76" t="s">
        <v>84</v>
      </c>
      <c r="B75" s="91">
        <v>673.74194</v>
      </c>
      <c r="C75" s="91">
        <v>604.66666999999995</v>
      </c>
      <c r="D75" s="91">
        <v>618.96774000000005</v>
      </c>
      <c r="E75" s="91">
        <v>567.67741999999998</v>
      </c>
      <c r="F75" s="91">
        <v>493.67856999999998</v>
      </c>
      <c r="G75" s="91">
        <v>364.90323000000001</v>
      </c>
      <c r="H75" s="91">
        <v>275.93333000000001</v>
      </c>
      <c r="I75" s="91">
        <v>272.03226000000001</v>
      </c>
      <c r="J75" s="91">
        <v>285.86667</v>
      </c>
      <c r="K75" s="91">
        <v>247.45160999999999</v>
      </c>
      <c r="L75" s="91">
        <v>241.60713999999999</v>
      </c>
      <c r="M75" s="91">
        <v>0</v>
      </c>
      <c r="N75" s="91">
        <v>423.70481999999998</v>
      </c>
      <c r="O75" s="35"/>
      <c r="P75" s="128"/>
      <c r="Q75" s="128"/>
      <c r="R75" s="128"/>
      <c r="S75" s="128"/>
      <c r="T75" s="128"/>
      <c r="U75" s="128"/>
      <c r="V75" s="127"/>
      <c r="W75" s="126"/>
      <c r="X75" s="126"/>
      <c r="Y75" s="126"/>
      <c r="Z75" s="131"/>
      <c r="AA75" s="126"/>
      <c r="AB75" s="126"/>
      <c r="AC75" s="126"/>
      <c r="AD75" s="126"/>
      <c r="AG75" s="126"/>
    </row>
    <row r="76" spans="1:33" s="1" customFormat="1" ht="12" x14ac:dyDescent="0.2">
      <c r="A76" s="74" t="s">
        <v>102</v>
      </c>
      <c r="B76" s="84">
        <v>18743.58065</v>
      </c>
      <c r="C76" s="85">
        <v>16869.666669999999</v>
      </c>
      <c r="D76" s="84">
        <v>16126.58065</v>
      </c>
      <c r="E76" s="85">
        <v>15096.64516</v>
      </c>
      <c r="F76" s="84">
        <v>14083.96429</v>
      </c>
      <c r="G76" s="85">
        <v>14148.29032</v>
      </c>
      <c r="H76" s="85">
        <v>15558.366669999999</v>
      </c>
      <c r="I76" s="84">
        <v>20960.19355</v>
      </c>
      <c r="J76" s="85">
        <v>26196.43333</v>
      </c>
      <c r="K76" s="84">
        <v>27057.12903</v>
      </c>
      <c r="L76" s="84">
        <v>25298.60714</v>
      </c>
      <c r="M76" s="85">
        <v>0</v>
      </c>
      <c r="N76" s="84">
        <v>19089.009040000001</v>
      </c>
      <c r="O76" s="35"/>
      <c r="P76" s="128"/>
      <c r="Q76" s="128"/>
      <c r="R76" s="128"/>
      <c r="S76" s="128"/>
      <c r="T76" s="128"/>
      <c r="U76" s="128"/>
      <c r="V76" s="127"/>
      <c r="W76" s="126"/>
      <c r="X76" s="126"/>
      <c r="Y76" s="126"/>
      <c r="Z76" s="126"/>
      <c r="AA76" s="126"/>
      <c r="AB76" s="126"/>
      <c r="AC76" s="126"/>
      <c r="AD76" s="126"/>
      <c r="AG76" s="126"/>
    </row>
    <row r="77" spans="1:33" s="1" customFormat="1" ht="12" x14ac:dyDescent="0.2">
      <c r="A77" s="75" t="s">
        <v>81</v>
      </c>
      <c r="B77" s="91">
        <v>10211.32258</v>
      </c>
      <c r="C77" s="91">
        <v>9263.1666700000005</v>
      </c>
      <c r="D77" s="91">
        <v>8851.9032299999999</v>
      </c>
      <c r="E77" s="91">
        <v>8205.96774</v>
      </c>
      <c r="F77" s="91">
        <v>7156.7857100000001</v>
      </c>
      <c r="G77" s="91">
        <v>5922.35484</v>
      </c>
      <c r="H77" s="91">
        <v>4883.0333300000002</v>
      </c>
      <c r="I77" s="91">
        <v>4603.2258099999999</v>
      </c>
      <c r="J77" s="91">
        <v>4551.8</v>
      </c>
      <c r="K77" s="91">
        <v>4630.19355</v>
      </c>
      <c r="L77" s="91">
        <v>4591.07143</v>
      </c>
      <c r="M77" s="91">
        <v>0</v>
      </c>
      <c r="N77" s="91">
        <v>6641.7289199999996</v>
      </c>
      <c r="O77" s="35"/>
      <c r="P77" s="128"/>
      <c r="Q77" s="128"/>
      <c r="R77" s="126"/>
      <c r="S77" s="128"/>
      <c r="T77" s="128"/>
      <c r="U77" s="128"/>
      <c r="V77" s="127"/>
      <c r="W77" s="126"/>
      <c r="X77" s="126"/>
      <c r="Y77" s="126"/>
      <c r="Z77" s="126"/>
      <c r="AA77" s="126"/>
      <c r="AB77" s="126"/>
    </row>
    <row r="78" spans="1:33" s="1" customFormat="1" ht="12" x14ac:dyDescent="0.2">
      <c r="A78" s="76" t="s">
        <v>82</v>
      </c>
      <c r="B78" s="91">
        <v>2844.51613</v>
      </c>
      <c r="C78" s="91">
        <v>2670.9</v>
      </c>
      <c r="D78" s="91">
        <v>2554.2580600000001</v>
      </c>
      <c r="E78" s="91">
        <v>2323.2580600000001</v>
      </c>
      <c r="F78" s="91">
        <v>1698.7857100000001</v>
      </c>
      <c r="G78" s="91">
        <v>1075.9032299999999</v>
      </c>
      <c r="H78" s="91">
        <v>767.9</v>
      </c>
      <c r="I78" s="91">
        <v>781.41935000000001</v>
      </c>
      <c r="J78" s="91">
        <v>1062</v>
      </c>
      <c r="K78" s="91">
        <v>1052.4193499999999</v>
      </c>
      <c r="L78" s="91">
        <v>862.17857000000004</v>
      </c>
      <c r="M78" s="91">
        <v>0</v>
      </c>
      <c r="N78" s="91">
        <v>1615.4096400000001</v>
      </c>
      <c r="O78" s="35"/>
      <c r="P78" s="128"/>
      <c r="Q78" s="128"/>
      <c r="R78" s="130"/>
      <c r="S78" s="128"/>
      <c r="T78" s="128"/>
      <c r="U78" s="128"/>
      <c r="V78" s="127"/>
      <c r="W78" s="126"/>
      <c r="X78" s="126"/>
      <c r="Y78" s="126"/>
      <c r="Z78" s="126"/>
      <c r="AA78" s="126"/>
    </row>
    <row r="79" spans="1:33" s="1" customFormat="1" ht="12" x14ac:dyDescent="0.2">
      <c r="A79" s="76" t="s">
        <v>84</v>
      </c>
      <c r="B79" s="91">
        <v>5687.7419399999999</v>
      </c>
      <c r="C79" s="91">
        <v>4935.6000000000004</v>
      </c>
      <c r="D79" s="91">
        <v>4720.4193500000001</v>
      </c>
      <c r="E79" s="91">
        <v>4567.4193500000001</v>
      </c>
      <c r="F79" s="91">
        <v>5228.3928599999999</v>
      </c>
      <c r="G79" s="91">
        <v>7150.03226</v>
      </c>
      <c r="H79" s="91">
        <v>9907.4333299999998</v>
      </c>
      <c r="I79" s="91">
        <v>15575.54839</v>
      </c>
      <c r="J79" s="91">
        <v>20582.633330000001</v>
      </c>
      <c r="K79" s="91">
        <v>21374.51613</v>
      </c>
      <c r="L79" s="91">
        <v>19845.35714</v>
      </c>
      <c r="M79" s="91">
        <v>0</v>
      </c>
      <c r="N79" s="91">
        <v>10831.87048</v>
      </c>
      <c r="O79" s="35"/>
      <c r="P79" s="128"/>
      <c r="Q79" s="128"/>
      <c r="R79" s="130"/>
      <c r="S79" s="130"/>
      <c r="T79" s="128"/>
      <c r="U79" s="128"/>
      <c r="V79" s="127"/>
      <c r="W79" s="126"/>
      <c r="X79" s="126"/>
      <c r="Y79" s="126"/>
      <c r="Z79" s="126"/>
      <c r="AA79" s="126"/>
    </row>
    <row r="80" spans="1:33" s="1" customFormat="1" ht="12" x14ac:dyDescent="0.2">
      <c r="A80" s="72"/>
      <c r="F80" s="161"/>
      <c r="G80" s="161"/>
      <c r="H80" s="161"/>
      <c r="I80" s="161"/>
      <c r="J80" s="161"/>
      <c r="K80" s="161"/>
      <c r="L80" s="35"/>
      <c r="M80" s="35"/>
      <c r="N80" s="35"/>
      <c r="O80" s="35"/>
      <c r="P80" s="128"/>
      <c r="Q80" s="128"/>
      <c r="R80" s="128"/>
      <c r="S80" s="130"/>
      <c r="T80" s="128"/>
      <c r="U80" s="128"/>
      <c r="V80" s="127"/>
      <c r="W80" s="126"/>
      <c r="X80" s="126"/>
      <c r="Y80" s="126"/>
      <c r="Z80" s="126"/>
      <c r="AA80" s="126"/>
    </row>
    <row r="81" spans="1:34" s="1" customFormat="1" ht="12" customHeight="1" x14ac:dyDescent="0.2">
      <c r="A81" s="298"/>
      <c r="B81" s="299"/>
      <c r="C81" s="299"/>
      <c r="D81" s="299"/>
      <c r="E81" s="299"/>
      <c r="F81" s="299"/>
      <c r="G81" s="299"/>
      <c r="H81" s="299"/>
      <c r="I81" s="299"/>
      <c r="J81" s="299"/>
      <c r="K81" s="299"/>
      <c r="L81" s="299"/>
      <c r="M81" s="299"/>
      <c r="N81" s="299"/>
      <c r="O81" s="299"/>
      <c r="P81" s="299"/>
      <c r="Q81" s="299"/>
      <c r="R81" s="299"/>
      <c r="S81" s="299"/>
      <c r="T81" s="299"/>
      <c r="U81" s="299"/>
      <c r="V81" s="300"/>
    </row>
    <row r="82" spans="1:34" s="1" customFormat="1" ht="12" x14ac:dyDescent="0.2">
      <c r="A82" s="72"/>
      <c r="F82" s="161"/>
      <c r="G82" s="161"/>
      <c r="H82" s="161"/>
      <c r="I82" s="161"/>
      <c r="J82" s="161"/>
      <c r="K82" s="161"/>
      <c r="L82" s="35"/>
      <c r="M82" s="35"/>
      <c r="N82" s="35"/>
      <c r="O82" s="35"/>
      <c r="P82" s="35"/>
      <c r="Q82" s="35"/>
      <c r="R82" s="35"/>
      <c r="S82" s="35"/>
      <c r="T82" s="35"/>
      <c r="U82" s="35"/>
      <c r="V82" s="39"/>
      <c r="AA82" s="123"/>
      <c r="AB82" s="123"/>
      <c r="AC82" s="123"/>
      <c r="AD82" s="123"/>
      <c r="AE82" s="123"/>
      <c r="AF82" s="123"/>
      <c r="AG82" s="123"/>
    </row>
    <row r="83" spans="1:34" s="1" customFormat="1" ht="24.75" customHeight="1" x14ac:dyDescent="0.2">
      <c r="A83" s="296" t="s">
        <v>103</v>
      </c>
      <c r="B83" s="297"/>
      <c r="C83" s="297"/>
      <c r="D83" s="297"/>
      <c r="E83" s="297"/>
      <c r="F83" s="297"/>
      <c r="G83" s="297"/>
      <c r="H83" s="297"/>
      <c r="I83" s="297"/>
      <c r="J83" s="297"/>
      <c r="K83" s="297"/>
      <c r="L83" s="297"/>
      <c r="M83" s="297"/>
      <c r="N83" s="297"/>
      <c r="O83" s="35"/>
      <c r="P83" s="35"/>
      <c r="Q83" s="125"/>
      <c r="R83" s="125"/>
      <c r="S83" s="125"/>
      <c r="T83" s="125"/>
      <c r="U83" s="125"/>
      <c r="V83" s="124"/>
      <c r="W83" s="123"/>
      <c r="X83" s="123"/>
      <c r="Y83" s="123"/>
      <c r="Z83" s="123"/>
      <c r="AA83" s="123"/>
      <c r="AB83" s="123"/>
    </row>
    <row r="84" spans="1:34" s="1" customFormat="1" ht="12" x14ac:dyDescent="0.2">
      <c r="A84" s="194" t="s">
        <v>68</v>
      </c>
      <c r="B84" s="105" t="s">
        <v>69</v>
      </c>
      <c r="C84" s="105" t="s">
        <v>70</v>
      </c>
      <c r="D84" s="105" t="s">
        <v>71</v>
      </c>
      <c r="E84" s="105" t="s">
        <v>72</v>
      </c>
      <c r="F84" s="105" t="s">
        <v>73</v>
      </c>
      <c r="G84" s="105" t="s">
        <v>74</v>
      </c>
      <c r="H84" s="105" t="s">
        <v>75</v>
      </c>
      <c r="I84" s="105" t="s">
        <v>76</v>
      </c>
      <c r="J84" s="105" t="s">
        <v>77</v>
      </c>
      <c r="K84" s="105" t="s">
        <v>78</v>
      </c>
      <c r="L84" s="105" t="s">
        <v>79</v>
      </c>
      <c r="M84" s="105" t="s">
        <v>80</v>
      </c>
      <c r="N84" s="105" t="s">
        <v>99</v>
      </c>
      <c r="O84" s="35"/>
      <c r="P84" s="125"/>
      <c r="Q84" s="125"/>
      <c r="R84" s="125"/>
      <c r="S84" s="125"/>
      <c r="T84" s="125"/>
      <c r="U84" s="125"/>
      <c r="V84" s="124"/>
      <c r="W84" s="123"/>
      <c r="X84" s="123"/>
      <c r="Y84" s="123"/>
      <c r="Z84" s="123"/>
      <c r="AA84" s="123"/>
      <c r="AB84" s="123"/>
      <c r="AC84" s="126"/>
      <c r="AD84" s="126"/>
      <c r="AE84" s="126"/>
      <c r="AF84" s="126"/>
      <c r="AG84" s="126"/>
      <c r="AH84" s="126"/>
    </row>
    <row r="85" spans="1:34" s="1" customFormat="1" ht="12.75" customHeight="1" x14ac:dyDescent="0.2">
      <c r="A85" s="74" t="s">
        <v>100</v>
      </c>
      <c r="B85" s="86">
        <v>112.83962</v>
      </c>
      <c r="C85" s="87">
        <v>121.29964</v>
      </c>
      <c r="D85" s="86">
        <v>110.7426</v>
      </c>
      <c r="E85" s="87">
        <v>83.086089999999999</v>
      </c>
      <c r="F85" s="86">
        <v>65.415530000000004</v>
      </c>
      <c r="G85" s="87">
        <v>70.750969999999995</v>
      </c>
      <c r="H85" s="87">
        <v>31.664400000000001</v>
      </c>
      <c r="I85" s="86">
        <v>17.185780000000001</v>
      </c>
      <c r="J85" s="87">
        <v>19.99025</v>
      </c>
      <c r="K85" s="86">
        <v>29.303909999999998</v>
      </c>
      <c r="L85" s="86">
        <v>24.426909999999999</v>
      </c>
      <c r="M85" s="87">
        <v>0</v>
      </c>
      <c r="N85" s="86">
        <v>37.137549999999997</v>
      </c>
      <c r="O85" s="35"/>
      <c r="P85" s="35"/>
      <c r="Q85" s="125"/>
      <c r="R85" s="125"/>
      <c r="S85" s="125"/>
      <c r="T85" s="125"/>
      <c r="U85" s="125"/>
      <c r="V85" s="124"/>
      <c r="W85" s="123"/>
      <c r="X85" s="123"/>
      <c r="Y85" s="123"/>
      <c r="Z85" s="123"/>
      <c r="AA85" s="123"/>
      <c r="AB85" s="123"/>
      <c r="AC85" s="126"/>
      <c r="AD85" s="126"/>
      <c r="AE85" s="126"/>
      <c r="AF85" s="126"/>
      <c r="AG85" s="126"/>
      <c r="AH85" s="126"/>
    </row>
    <row r="86" spans="1:34" s="1" customFormat="1" ht="12" x14ac:dyDescent="0.2">
      <c r="A86" s="75" t="s">
        <v>81</v>
      </c>
      <c r="B86" s="92">
        <v>90.489230000000006</v>
      </c>
      <c r="C86" s="92">
        <v>92.937150000000003</v>
      </c>
      <c r="D86" s="92">
        <v>70.530680000000004</v>
      </c>
      <c r="E86" s="92">
        <v>50.326210000000003</v>
      </c>
      <c r="F86" s="92">
        <v>59.459719999999997</v>
      </c>
      <c r="G86" s="92">
        <v>102.1045</v>
      </c>
      <c r="H86" s="92">
        <v>63.502859999999998</v>
      </c>
      <c r="I86" s="92">
        <v>37.313009999999998</v>
      </c>
      <c r="J86" s="92">
        <v>22.07921</v>
      </c>
      <c r="K86" s="92">
        <v>27.3339</v>
      </c>
      <c r="L86" s="92">
        <v>31.501539999999999</v>
      </c>
      <c r="M86" s="92">
        <v>0</v>
      </c>
      <c r="N86" s="92">
        <v>59.967910000000003</v>
      </c>
      <c r="O86" s="35"/>
      <c r="P86" s="35"/>
      <c r="Q86" s="35"/>
      <c r="R86" s="125"/>
      <c r="S86" s="125"/>
      <c r="T86" s="125"/>
      <c r="U86" s="125"/>
      <c r="V86" s="124"/>
      <c r="W86" s="123"/>
      <c r="X86" s="123"/>
      <c r="Y86" s="123"/>
      <c r="Z86" s="123"/>
      <c r="AA86" s="126"/>
      <c r="AB86" s="126"/>
      <c r="AC86" s="131"/>
      <c r="AD86" s="126"/>
      <c r="AE86" s="126"/>
      <c r="AF86" s="126"/>
      <c r="AH86" s="126"/>
    </row>
    <row r="87" spans="1:34" s="1" customFormat="1" ht="12" x14ac:dyDescent="0.2">
      <c r="A87" s="76" t="s">
        <v>82</v>
      </c>
      <c r="B87" s="92">
        <v>129.12418</v>
      </c>
      <c r="C87" s="92">
        <v>76.49091</v>
      </c>
      <c r="D87" s="92">
        <v>79.866669999999999</v>
      </c>
      <c r="E87" s="92">
        <v>62.75817</v>
      </c>
      <c r="F87" s="92">
        <v>71.426360000000003</v>
      </c>
      <c r="G87" s="92">
        <v>89.421570000000003</v>
      </c>
      <c r="H87" s="92">
        <v>26.41065</v>
      </c>
      <c r="I87" s="92">
        <v>25.684819999999998</v>
      </c>
      <c r="J87" s="92">
        <v>25.981480000000001</v>
      </c>
      <c r="K87" s="92">
        <v>38.74324</v>
      </c>
      <c r="L87" s="92">
        <v>45.37632</v>
      </c>
      <c r="M87" s="92">
        <v>0</v>
      </c>
      <c r="N87" s="92">
        <v>51.168149999999997</v>
      </c>
      <c r="O87" s="35"/>
      <c r="P87" s="35"/>
      <c r="Q87" s="125"/>
      <c r="R87" s="125"/>
      <c r="S87" s="125"/>
      <c r="T87" s="125"/>
      <c r="U87" s="125"/>
      <c r="V87" s="124"/>
      <c r="W87" s="123"/>
      <c r="X87" s="123"/>
      <c r="AA87" s="126"/>
      <c r="AB87" s="126"/>
      <c r="AC87" s="126"/>
      <c r="AD87" s="126"/>
      <c r="AE87" s="126"/>
      <c r="AF87" s="126"/>
      <c r="AG87" s="126"/>
      <c r="AH87" s="126"/>
    </row>
    <row r="88" spans="1:34" s="1" customFormat="1" ht="12" x14ac:dyDescent="0.2">
      <c r="A88" s="76" t="s">
        <v>84</v>
      </c>
      <c r="B88" s="92">
        <v>119.72163</v>
      </c>
      <c r="C88" s="92">
        <v>132.30565000000001</v>
      </c>
      <c r="D88" s="92">
        <v>124.28694</v>
      </c>
      <c r="E88" s="92">
        <v>94.953180000000003</v>
      </c>
      <c r="F88" s="92">
        <v>65.948480000000004</v>
      </c>
      <c r="G88" s="92">
        <v>67.912750000000003</v>
      </c>
      <c r="H88" s="92">
        <v>30.10248</v>
      </c>
      <c r="I88" s="92">
        <v>16.180129999999998</v>
      </c>
      <c r="J88" s="92">
        <v>19.8279</v>
      </c>
      <c r="K88" s="92">
        <v>29.113499999999998</v>
      </c>
      <c r="L88" s="92">
        <v>23.969480000000001</v>
      </c>
      <c r="M88" s="92">
        <v>0</v>
      </c>
      <c r="N88" s="92">
        <v>35.463720000000002</v>
      </c>
      <c r="O88" s="35"/>
      <c r="P88" s="125"/>
      <c r="Q88" s="125"/>
      <c r="R88" s="125"/>
      <c r="S88" s="125"/>
      <c r="T88" s="125"/>
      <c r="U88" s="125"/>
      <c r="V88" s="124"/>
      <c r="W88" s="123"/>
      <c r="X88" s="123"/>
      <c r="Y88" s="123"/>
      <c r="Z88" s="123"/>
    </row>
    <row r="89" spans="1:34" s="1" customFormat="1" ht="12" x14ac:dyDescent="0.2">
      <c r="A89" s="74" t="s">
        <v>101</v>
      </c>
      <c r="B89" s="86">
        <v>75.861069999999998</v>
      </c>
      <c r="C89" s="87">
        <v>70.203980000000001</v>
      </c>
      <c r="D89" s="86">
        <v>67.402479999999997</v>
      </c>
      <c r="E89" s="87">
        <v>67.969040000000007</v>
      </c>
      <c r="F89" s="86">
        <v>77.092820000000003</v>
      </c>
      <c r="G89" s="87">
        <v>111.56643</v>
      </c>
      <c r="H89" s="87">
        <v>91.096580000000003</v>
      </c>
      <c r="I89" s="86">
        <v>69.294020000000003</v>
      </c>
      <c r="J89" s="87">
        <v>55.022509999999997</v>
      </c>
      <c r="K89" s="86">
        <v>55.949449999999999</v>
      </c>
      <c r="L89" s="86">
        <v>48.233269999999997</v>
      </c>
      <c r="M89" s="87">
        <v>0</v>
      </c>
      <c r="N89" s="86">
        <v>72.515190000000004</v>
      </c>
      <c r="O89" s="35"/>
      <c r="P89" s="125"/>
      <c r="Q89" s="125"/>
      <c r="R89" s="128"/>
      <c r="S89" s="128"/>
      <c r="T89" s="128"/>
      <c r="U89" s="128"/>
      <c r="V89" s="39"/>
      <c r="Z89" s="123"/>
      <c r="AA89" s="123"/>
      <c r="AB89" s="123"/>
      <c r="AC89" s="123"/>
      <c r="AD89" s="123"/>
      <c r="AE89" s="123"/>
      <c r="AF89" s="123"/>
    </row>
    <row r="90" spans="1:34" s="1" customFormat="1" ht="12" x14ac:dyDescent="0.2">
      <c r="A90" s="75" t="s">
        <v>81</v>
      </c>
      <c r="B90" s="92">
        <v>77.952789999999993</v>
      </c>
      <c r="C90" s="92">
        <v>74.404929999999993</v>
      </c>
      <c r="D90" s="92">
        <v>72.248500000000007</v>
      </c>
      <c r="E90" s="92">
        <v>73.988860000000003</v>
      </c>
      <c r="F90" s="92">
        <v>75.399199999999993</v>
      </c>
      <c r="G90" s="92">
        <v>107.63692</v>
      </c>
      <c r="H90" s="92">
        <v>92.900390000000002</v>
      </c>
      <c r="I90" s="92">
        <v>76.312160000000006</v>
      </c>
      <c r="J90" s="92">
        <v>68.218320000000006</v>
      </c>
      <c r="K90" s="92">
        <v>69.977059999999994</v>
      </c>
      <c r="L90" s="92">
        <v>64.049359999999993</v>
      </c>
      <c r="M90" s="92">
        <v>0</v>
      </c>
      <c r="N90" s="92">
        <v>77.931700000000006</v>
      </c>
      <c r="O90" s="35"/>
      <c r="P90" s="125"/>
      <c r="Q90" s="125"/>
      <c r="R90" s="125"/>
      <c r="S90" s="125"/>
      <c r="T90" s="125"/>
      <c r="U90" s="128"/>
      <c r="V90" s="124"/>
      <c r="W90" s="123"/>
      <c r="X90" s="123"/>
      <c r="Y90" s="123"/>
    </row>
    <row r="91" spans="1:34" s="1" customFormat="1" ht="12" customHeight="1" x14ac:dyDescent="0.2">
      <c r="A91" s="76" t="s">
        <v>82</v>
      </c>
      <c r="B91" s="92">
        <v>67.561610000000002</v>
      </c>
      <c r="C91" s="92">
        <v>55.653660000000002</v>
      </c>
      <c r="D91" s="92">
        <v>54.14085</v>
      </c>
      <c r="E91" s="92">
        <v>53.130629999999996</v>
      </c>
      <c r="F91" s="92">
        <v>78.444990000000004</v>
      </c>
      <c r="G91" s="92">
        <v>122.79255000000001</v>
      </c>
      <c r="H91" s="92">
        <v>114.12428</v>
      </c>
      <c r="I91" s="92">
        <v>95.840159999999997</v>
      </c>
      <c r="J91" s="92">
        <v>54.61842</v>
      </c>
      <c r="K91" s="92">
        <v>63.514290000000003</v>
      </c>
      <c r="L91" s="92">
        <v>48.055079999999997</v>
      </c>
      <c r="M91" s="92">
        <v>0</v>
      </c>
      <c r="N91" s="92">
        <v>68.065299999999993</v>
      </c>
      <c r="O91" s="35"/>
      <c r="P91" s="125"/>
      <c r="Q91" s="125"/>
      <c r="R91" s="128"/>
      <c r="S91" s="128"/>
      <c r="T91" s="128"/>
      <c r="U91" s="128"/>
      <c r="V91" s="124"/>
      <c r="W91" s="123"/>
      <c r="X91" s="123"/>
      <c r="Y91" s="123"/>
      <c r="Z91" s="123"/>
      <c r="AA91" s="123"/>
    </row>
    <row r="92" spans="1:34" s="1" customFormat="1" ht="12" x14ac:dyDescent="0.2">
      <c r="A92" s="76" t="s">
        <v>84</v>
      </c>
      <c r="B92" s="92">
        <v>80.801100000000005</v>
      </c>
      <c r="C92" s="92">
        <v>73.96011</v>
      </c>
      <c r="D92" s="92">
        <v>62.228720000000003</v>
      </c>
      <c r="E92" s="92">
        <v>61.362389999999998</v>
      </c>
      <c r="F92" s="92">
        <v>91.909090000000006</v>
      </c>
      <c r="G92" s="92">
        <v>128.21886000000001</v>
      </c>
      <c r="H92" s="92">
        <v>58.050759999999997</v>
      </c>
      <c r="I92" s="92">
        <v>22.126270000000002</v>
      </c>
      <c r="J92" s="92">
        <v>15.796760000000001</v>
      </c>
      <c r="K92" s="92">
        <v>14.576090000000001</v>
      </c>
      <c r="L92" s="92">
        <v>8.4479299999999995</v>
      </c>
      <c r="M92" s="92">
        <v>0</v>
      </c>
      <c r="N92" s="92">
        <v>43.70852</v>
      </c>
      <c r="O92" s="35"/>
      <c r="P92" s="125"/>
      <c r="Q92" s="125"/>
      <c r="R92" s="125"/>
      <c r="S92" s="125"/>
      <c r="T92" s="125"/>
      <c r="U92" s="125"/>
      <c r="V92" s="124"/>
      <c r="W92" s="123"/>
      <c r="X92" s="123"/>
      <c r="Y92" s="123"/>
      <c r="Z92" s="123"/>
      <c r="AA92" s="123"/>
      <c r="AB92" s="123"/>
    </row>
    <row r="93" spans="1:34" s="1" customFormat="1" ht="12" x14ac:dyDescent="0.2">
      <c r="A93" s="74" t="s">
        <v>102</v>
      </c>
      <c r="B93" s="86">
        <v>86.483580000000003</v>
      </c>
      <c r="C93" s="87">
        <v>84.643050000000002</v>
      </c>
      <c r="D93" s="86">
        <v>80.409099999999995</v>
      </c>
      <c r="E93" s="87">
        <v>72.906239999999997</v>
      </c>
      <c r="F93" s="86">
        <v>71.255700000000004</v>
      </c>
      <c r="G93" s="87">
        <v>85.085279999999997</v>
      </c>
      <c r="H93" s="87">
        <v>46.541350000000001</v>
      </c>
      <c r="I93" s="86">
        <v>27.39742</v>
      </c>
      <c r="J93" s="87">
        <v>25.26885</v>
      </c>
      <c r="K93" s="86">
        <v>32.545490000000001</v>
      </c>
      <c r="L93" s="86">
        <v>26.953320000000001</v>
      </c>
      <c r="M93" s="87">
        <v>0</v>
      </c>
      <c r="N93" s="86">
        <v>47.968130000000002</v>
      </c>
      <c r="O93" s="35"/>
      <c r="P93" s="35"/>
      <c r="Q93" s="35"/>
      <c r="R93" s="35"/>
      <c r="S93" s="35"/>
      <c r="T93" s="35"/>
      <c r="U93" s="35"/>
      <c r="V93" s="39"/>
    </row>
    <row r="94" spans="1:34" s="1" customFormat="1" ht="12" x14ac:dyDescent="0.2">
      <c r="A94" s="75" t="s">
        <v>81</v>
      </c>
      <c r="B94" s="92">
        <v>79.501549999999995</v>
      </c>
      <c r="C94" s="92">
        <v>76.376599999999996</v>
      </c>
      <c r="D94" s="92">
        <v>72.052279999999996</v>
      </c>
      <c r="E94" s="92">
        <v>70.673919999999995</v>
      </c>
      <c r="F94" s="92">
        <v>73.287279999999996</v>
      </c>
      <c r="G94" s="92">
        <v>106.86194</v>
      </c>
      <c r="H94" s="92">
        <v>88.260069999999999</v>
      </c>
      <c r="I94" s="92">
        <v>69.624260000000007</v>
      </c>
      <c r="J94" s="92">
        <v>60.172649999999997</v>
      </c>
      <c r="K94" s="92">
        <v>61.301380000000002</v>
      </c>
      <c r="L94" s="92">
        <v>56.769069999999999</v>
      </c>
      <c r="M94" s="92">
        <v>0</v>
      </c>
      <c r="N94" s="92">
        <v>75.321520000000007</v>
      </c>
      <c r="O94" s="35"/>
      <c r="P94" s="35"/>
      <c r="Q94" s="35"/>
      <c r="R94" s="35"/>
      <c r="S94" s="35"/>
      <c r="T94" s="35"/>
      <c r="U94" s="35"/>
      <c r="V94" s="39"/>
    </row>
    <row r="95" spans="1:34" s="1" customFormat="1" ht="12" x14ac:dyDescent="0.2">
      <c r="A95" s="76" t="s">
        <v>82</v>
      </c>
      <c r="B95" s="92">
        <v>72.340440000000001</v>
      </c>
      <c r="C95" s="92">
        <v>57.162610000000001</v>
      </c>
      <c r="D95" s="92">
        <v>56.187390000000001</v>
      </c>
      <c r="E95" s="92">
        <v>53.993560000000002</v>
      </c>
      <c r="F95" s="92">
        <v>77.479740000000007</v>
      </c>
      <c r="G95" s="92">
        <v>115.67155</v>
      </c>
      <c r="H95" s="92">
        <v>76.244659999999996</v>
      </c>
      <c r="I95" s="92">
        <v>59.8523</v>
      </c>
      <c r="J95" s="92">
        <v>37.809780000000003</v>
      </c>
      <c r="K95" s="92">
        <v>45.994030000000002</v>
      </c>
      <c r="L95" s="92">
        <v>46.4026</v>
      </c>
      <c r="M95" s="92">
        <v>0</v>
      </c>
      <c r="N95" s="92">
        <v>64.232460000000003</v>
      </c>
      <c r="O95" s="35"/>
      <c r="P95" s="35"/>
      <c r="Q95" s="35"/>
      <c r="R95" s="35"/>
      <c r="S95" s="35"/>
      <c r="T95" s="35"/>
      <c r="U95" s="35"/>
      <c r="V95" s="39"/>
    </row>
    <row r="96" spans="1:34" s="1" customFormat="1" ht="12" x14ac:dyDescent="0.2">
      <c r="A96" s="76" t="s">
        <v>84</v>
      </c>
      <c r="B96" s="92">
        <v>112.42403</v>
      </c>
      <c r="C96" s="92">
        <v>122.41479</v>
      </c>
      <c r="D96" s="92">
        <v>114.8553</v>
      </c>
      <c r="E96" s="92">
        <v>89.397189999999995</v>
      </c>
      <c r="F96" s="92">
        <v>67.74194</v>
      </c>
      <c r="G96" s="92">
        <v>70.217889999999997</v>
      </c>
      <c r="H96" s="92">
        <v>31.180879999999998</v>
      </c>
      <c r="I96" s="92">
        <v>16.413509999999999</v>
      </c>
      <c r="J96" s="92">
        <v>19.66</v>
      </c>
      <c r="K96" s="92">
        <v>28.613440000000001</v>
      </c>
      <c r="L96" s="92">
        <v>23.48001</v>
      </c>
      <c r="M96" s="92">
        <v>0</v>
      </c>
      <c r="N96" s="92">
        <v>35.86777</v>
      </c>
      <c r="O96" s="35"/>
      <c r="P96" s="35"/>
      <c r="Q96" s="35"/>
      <c r="R96" s="35"/>
      <c r="S96" s="35"/>
      <c r="T96" s="35"/>
      <c r="U96" s="35"/>
      <c r="V96" s="39"/>
    </row>
    <row r="97" spans="1:33" s="1" customFormat="1" ht="12" x14ac:dyDescent="0.2">
      <c r="A97" s="72"/>
      <c r="F97" s="161"/>
      <c r="G97" s="161"/>
      <c r="H97" s="161"/>
      <c r="I97" s="161"/>
      <c r="J97" s="161"/>
      <c r="K97" s="161"/>
      <c r="L97" s="35"/>
      <c r="M97" s="35"/>
      <c r="N97" s="35"/>
      <c r="O97" s="35"/>
      <c r="P97" s="35"/>
      <c r="Q97" s="35"/>
      <c r="R97" s="35"/>
      <c r="S97" s="35"/>
      <c r="T97" s="35"/>
      <c r="U97" s="35"/>
      <c r="V97" s="39"/>
    </row>
    <row r="98" spans="1:33" s="1" customFormat="1" ht="12" x14ac:dyDescent="0.2">
      <c r="A98" s="298"/>
      <c r="B98" s="299"/>
      <c r="C98" s="299"/>
      <c r="D98" s="299"/>
      <c r="E98" s="299"/>
      <c r="F98" s="299"/>
      <c r="G98" s="299"/>
      <c r="H98" s="299"/>
      <c r="I98" s="299"/>
      <c r="J98" s="299"/>
      <c r="K98" s="299"/>
      <c r="L98" s="299"/>
      <c r="M98" s="299"/>
      <c r="N98" s="299"/>
      <c r="O98" s="299"/>
      <c r="P98" s="299"/>
      <c r="Q98" s="299"/>
      <c r="R98" s="299"/>
      <c r="S98" s="299"/>
      <c r="T98" s="299"/>
      <c r="U98" s="299"/>
      <c r="V98" s="300"/>
    </row>
    <row r="99" spans="1:33" s="1" customFormat="1" ht="12" x14ac:dyDescent="0.2">
      <c r="A99" s="72"/>
      <c r="F99" s="161"/>
      <c r="G99" s="161"/>
      <c r="H99" s="161"/>
      <c r="I99" s="161"/>
      <c r="J99" s="161"/>
      <c r="K99" s="161"/>
      <c r="L99" s="35"/>
      <c r="M99" s="35"/>
      <c r="N99" s="35"/>
      <c r="O99" s="35"/>
      <c r="P99" s="35"/>
      <c r="Q99" s="35"/>
      <c r="R99" s="35"/>
      <c r="S99" s="125"/>
      <c r="T99" s="125"/>
      <c r="U99" s="125"/>
      <c r="V99" s="124"/>
    </row>
    <row r="100" spans="1:33" s="5" customFormat="1" ht="24.75" customHeight="1" x14ac:dyDescent="0.2">
      <c r="A100" s="248" t="s">
        <v>104</v>
      </c>
      <c r="B100" s="249"/>
      <c r="C100" s="249"/>
      <c r="D100" s="249"/>
      <c r="E100" s="249"/>
      <c r="F100" s="249"/>
      <c r="G100" s="249"/>
      <c r="H100" s="249"/>
      <c r="I100" s="249"/>
      <c r="J100" s="249"/>
      <c r="K100" s="249"/>
      <c r="L100" s="249"/>
      <c r="M100" s="249"/>
      <c r="N100" s="249"/>
      <c r="O100" s="35"/>
      <c r="P100" s="125"/>
      <c r="Q100" s="125"/>
      <c r="R100" s="125"/>
      <c r="S100" s="125"/>
      <c r="T100" s="125"/>
      <c r="U100" s="125"/>
      <c r="V100" s="124"/>
      <c r="W100" s="121"/>
      <c r="X100" s="121"/>
      <c r="Y100" s="121"/>
      <c r="Z100" s="121"/>
      <c r="AA100" s="121"/>
      <c r="AB100" s="161"/>
      <c r="AC100" s="161"/>
      <c r="AD100" s="161"/>
      <c r="AE100" s="161"/>
      <c r="AF100" s="161"/>
      <c r="AG100" s="161"/>
    </row>
    <row r="101" spans="1:33" s="1" customFormat="1" ht="12" x14ac:dyDescent="0.2">
      <c r="A101" s="194" t="s">
        <v>88</v>
      </c>
      <c r="B101" s="105" t="s">
        <v>69</v>
      </c>
      <c r="C101" s="105" t="s">
        <v>70</v>
      </c>
      <c r="D101" s="105" t="s">
        <v>71</v>
      </c>
      <c r="E101" s="105" t="s">
        <v>72</v>
      </c>
      <c r="F101" s="105" t="s">
        <v>73</v>
      </c>
      <c r="G101" s="105" t="s">
        <v>74</v>
      </c>
      <c r="H101" s="105" t="s">
        <v>75</v>
      </c>
      <c r="I101" s="105" t="s">
        <v>76</v>
      </c>
      <c r="J101" s="105" t="s">
        <v>77</v>
      </c>
      <c r="K101" s="105" t="s">
        <v>78</v>
      </c>
      <c r="L101" s="105" t="s">
        <v>79</v>
      </c>
      <c r="M101" s="105" t="s">
        <v>80</v>
      </c>
      <c r="N101" s="105" t="s">
        <v>99</v>
      </c>
      <c r="O101" s="35"/>
      <c r="P101" s="128"/>
      <c r="Q101" s="125"/>
      <c r="R101" s="125"/>
      <c r="S101" s="125"/>
      <c r="T101" s="125"/>
      <c r="U101" s="125"/>
      <c r="V101" s="124"/>
      <c r="W101" s="123"/>
      <c r="X101" s="123"/>
      <c r="Y101" s="123"/>
      <c r="Z101" s="123"/>
      <c r="AA101" s="123"/>
      <c r="AB101" s="123"/>
      <c r="AC101" s="123"/>
      <c r="AD101" s="123"/>
      <c r="AE101" s="123"/>
      <c r="AF101" s="123"/>
    </row>
    <row r="102" spans="1:33" s="1" customFormat="1" ht="12.75" customHeight="1" thickBot="1" x14ac:dyDescent="0.25">
      <c r="A102" s="68" t="s">
        <v>15</v>
      </c>
      <c r="B102" s="88">
        <v>18743.58065</v>
      </c>
      <c r="C102" s="89">
        <v>16869.666669999999</v>
      </c>
      <c r="D102" s="88">
        <v>16126.58065</v>
      </c>
      <c r="E102" s="89">
        <v>15096.64516</v>
      </c>
      <c r="F102" s="88">
        <v>14083.96429</v>
      </c>
      <c r="G102" s="89">
        <v>14148.29032</v>
      </c>
      <c r="H102" s="89">
        <v>15558.366669999999</v>
      </c>
      <c r="I102" s="88">
        <v>20960.19355</v>
      </c>
      <c r="J102" s="89">
        <v>26196.43333</v>
      </c>
      <c r="K102" s="88">
        <v>27057.12903</v>
      </c>
      <c r="L102" s="88">
        <v>25298.60714</v>
      </c>
      <c r="M102" s="89">
        <v>0</v>
      </c>
      <c r="N102" s="88">
        <v>19089.009040000001</v>
      </c>
      <c r="O102" s="35"/>
      <c r="P102" s="128"/>
      <c r="Q102" s="128"/>
      <c r="R102" s="128"/>
      <c r="S102" s="128"/>
      <c r="T102" s="130"/>
      <c r="U102" s="128"/>
      <c r="V102" s="127"/>
      <c r="W102" s="126"/>
      <c r="X102" s="126"/>
      <c r="Y102" s="126"/>
      <c r="Z102" s="126"/>
      <c r="AA102" s="126"/>
    </row>
    <row r="103" spans="1:33" s="1" customFormat="1" ht="12.75" thickTop="1" x14ac:dyDescent="0.2">
      <c r="A103" s="69" t="s">
        <v>51</v>
      </c>
      <c r="B103" s="90">
        <v>321.25806</v>
      </c>
      <c r="C103" s="90">
        <v>256.39999999999998</v>
      </c>
      <c r="D103" s="90">
        <v>276</v>
      </c>
      <c r="E103" s="90">
        <v>333.19355000000002</v>
      </c>
      <c r="F103" s="90">
        <v>491.10714000000002</v>
      </c>
      <c r="G103" s="90">
        <v>782.70968000000005</v>
      </c>
      <c r="H103" s="90">
        <v>897.26666999999998</v>
      </c>
      <c r="I103" s="90">
        <v>549.32258000000002</v>
      </c>
      <c r="J103" s="90">
        <v>1121.3</v>
      </c>
      <c r="K103" s="90">
        <v>1057.16129</v>
      </c>
      <c r="L103" s="90">
        <v>909.21429000000001</v>
      </c>
      <c r="M103" s="90">
        <v>0</v>
      </c>
      <c r="N103" s="90">
        <v>633.63553999999999</v>
      </c>
      <c r="O103" s="35"/>
      <c r="P103" s="128"/>
      <c r="Q103" s="128"/>
      <c r="R103" s="128"/>
      <c r="S103" s="128"/>
      <c r="T103" s="128"/>
      <c r="U103" s="128"/>
      <c r="V103" s="127"/>
      <c r="W103" s="126"/>
      <c r="X103" s="126"/>
      <c r="Y103" s="126"/>
      <c r="Z103" s="126"/>
      <c r="AA103" s="126"/>
      <c r="AB103" s="126"/>
      <c r="AC103" s="126"/>
      <c r="AD103" s="126"/>
      <c r="AE103" s="126"/>
      <c r="AF103" s="126"/>
      <c r="AG103" s="126"/>
    </row>
    <row r="104" spans="1:33" s="1" customFormat="1" ht="12" x14ac:dyDescent="0.2">
      <c r="A104" s="70" t="s">
        <v>52</v>
      </c>
      <c r="B104" s="91">
        <v>18422.32258</v>
      </c>
      <c r="C104" s="91">
        <v>16613.266670000001</v>
      </c>
      <c r="D104" s="91">
        <v>15850.58065</v>
      </c>
      <c r="E104" s="91">
        <v>14763.45161</v>
      </c>
      <c r="F104" s="91">
        <v>13592.85714</v>
      </c>
      <c r="G104" s="91">
        <v>13365.58065</v>
      </c>
      <c r="H104" s="91">
        <v>14661.1</v>
      </c>
      <c r="I104" s="91">
        <v>20410.87097</v>
      </c>
      <c r="J104" s="91">
        <v>25075.133330000001</v>
      </c>
      <c r="K104" s="91">
        <v>25999.96774</v>
      </c>
      <c r="L104" s="91">
        <v>24389.39286</v>
      </c>
      <c r="M104" s="91">
        <v>0</v>
      </c>
      <c r="N104" s="91">
        <v>18455.373490000002</v>
      </c>
      <c r="O104" s="35"/>
      <c r="P104" s="128"/>
      <c r="Q104" s="128"/>
      <c r="R104" s="128"/>
      <c r="S104" s="128"/>
      <c r="T104" s="128"/>
      <c r="U104" s="128"/>
      <c r="V104" s="127"/>
      <c r="W104" s="126"/>
      <c r="X104" s="126"/>
      <c r="Y104" s="126"/>
      <c r="Z104" s="126"/>
      <c r="AA104" s="123"/>
      <c r="AF104" s="126"/>
      <c r="AG104" s="126"/>
    </row>
    <row r="105" spans="1:33" s="3" customFormat="1" ht="23.25" customHeight="1" x14ac:dyDescent="0.2">
      <c r="A105" s="72"/>
      <c r="B105" s="1"/>
      <c r="C105" s="1"/>
      <c r="D105" s="1"/>
      <c r="E105" s="1"/>
      <c r="F105" s="161"/>
      <c r="G105" s="161"/>
      <c r="H105" s="161"/>
      <c r="I105" s="161"/>
      <c r="J105" s="161"/>
      <c r="K105" s="161"/>
      <c r="L105" s="35"/>
      <c r="M105" s="35"/>
      <c r="N105" s="35"/>
      <c r="O105" s="35"/>
      <c r="P105" s="128"/>
      <c r="Q105" s="128"/>
      <c r="R105" s="128"/>
      <c r="S105" s="128"/>
      <c r="T105" s="128"/>
      <c r="U105" s="128"/>
      <c r="V105" s="127"/>
      <c r="W105" s="129"/>
      <c r="X105" s="129"/>
      <c r="Y105" s="129"/>
      <c r="Z105" s="129"/>
      <c r="AA105" s="129"/>
      <c r="AB105" s="129"/>
      <c r="AC105" s="129"/>
      <c r="AD105" s="129"/>
      <c r="AE105" s="129"/>
      <c r="AF105" s="129"/>
      <c r="AG105" s="129"/>
    </row>
    <row r="106" spans="1:33" s="1" customFormat="1" ht="12.75" customHeight="1" x14ac:dyDescent="0.2">
      <c r="A106" s="248" t="s">
        <v>105</v>
      </c>
      <c r="B106" s="249"/>
      <c r="C106" s="249"/>
      <c r="D106" s="249"/>
      <c r="E106" s="249"/>
      <c r="F106" s="249"/>
      <c r="G106" s="249"/>
      <c r="H106" s="249"/>
      <c r="I106" s="249"/>
      <c r="J106" s="249"/>
      <c r="K106" s="249"/>
      <c r="L106" s="249"/>
      <c r="M106" s="249"/>
      <c r="N106" s="249"/>
      <c r="O106" s="35"/>
      <c r="P106" s="35"/>
      <c r="Q106" s="128"/>
      <c r="R106" s="128"/>
      <c r="S106" s="125"/>
      <c r="T106" s="125"/>
      <c r="U106" s="125"/>
      <c r="V106" s="127"/>
      <c r="W106" s="126"/>
      <c r="X106" s="126"/>
      <c r="Y106" s="126"/>
      <c r="Z106" s="126"/>
      <c r="AA106" s="126"/>
    </row>
    <row r="107" spans="1:33" s="1" customFormat="1" ht="12.75" customHeight="1" x14ac:dyDescent="0.2">
      <c r="A107" s="194" t="s">
        <v>88</v>
      </c>
      <c r="B107" s="105" t="s">
        <v>69</v>
      </c>
      <c r="C107" s="105" t="s">
        <v>70</v>
      </c>
      <c r="D107" s="105" t="s">
        <v>71</v>
      </c>
      <c r="E107" s="105" t="s">
        <v>72</v>
      </c>
      <c r="F107" s="105" t="s">
        <v>73</v>
      </c>
      <c r="G107" s="105" t="s">
        <v>74</v>
      </c>
      <c r="H107" s="105" t="s">
        <v>75</v>
      </c>
      <c r="I107" s="105" t="s">
        <v>76</v>
      </c>
      <c r="J107" s="105" t="s">
        <v>77</v>
      </c>
      <c r="K107" s="105" t="s">
        <v>78</v>
      </c>
      <c r="L107" s="105" t="s">
        <v>79</v>
      </c>
      <c r="M107" s="105" t="s">
        <v>80</v>
      </c>
      <c r="N107" s="105" t="s">
        <v>99</v>
      </c>
      <c r="O107" s="35"/>
      <c r="P107" s="125"/>
      <c r="Q107" s="125"/>
      <c r="R107" s="125"/>
      <c r="S107" s="125"/>
      <c r="T107" s="125"/>
      <c r="U107" s="125"/>
      <c r="V107" s="124"/>
      <c r="W107" s="123"/>
      <c r="X107" s="123"/>
      <c r="Y107" s="123"/>
      <c r="Z107" s="123"/>
      <c r="AA107" s="123"/>
      <c r="AB107" s="123"/>
      <c r="AC107" s="123"/>
      <c r="AD107" s="123"/>
      <c r="AE107" s="123"/>
      <c r="AF107" s="123"/>
    </row>
    <row r="108" spans="1:33" s="5" customFormat="1" ht="14.25" customHeight="1" thickBot="1" x14ac:dyDescent="0.25">
      <c r="A108" s="68" t="s">
        <v>15</v>
      </c>
      <c r="B108" s="93">
        <v>86.483580000000003</v>
      </c>
      <c r="C108" s="94">
        <v>84.643050000000002</v>
      </c>
      <c r="D108" s="93">
        <v>80.409099999999995</v>
      </c>
      <c r="E108" s="94">
        <v>72.906239999999997</v>
      </c>
      <c r="F108" s="93">
        <v>71.255700000000004</v>
      </c>
      <c r="G108" s="94">
        <v>85.085279999999997</v>
      </c>
      <c r="H108" s="94">
        <v>46.541350000000001</v>
      </c>
      <c r="I108" s="93">
        <v>27.39742</v>
      </c>
      <c r="J108" s="94">
        <v>25.26885</v>
      </c>
      <c r="K108" s="93">
        <v>32.545490000000001</v>
      </c>
      <c r="L108" s="93">
        <v>26.953320000000001</v>
      </c>
      <c r="M108" s="93">
        <v>0</v>
      </c>
      <c r="N108" s="93">
        <v>47.968130000000002</v>
      </c>
      <c r="O108" s="161"/>
      <c r="P108" s="121"/>
      <c r="Q108" s="121"/>
      <c r="R108" s="121"/>
      <c r="S108" s="121"/>
      <c r="T108" s="121"/>
      <c r="U108" s="121"/>
      <c r="V108" s="122"/>
      <c r="W108" s="121"/>
      <c r="X108" s="121"/>
      <c r="Y108" s="121"/>
      <c r="Z108" s="121"/>
      <c r="AA108" s="120"/>
      <c r="AB108" s="161"/>
      <c r="AC108" s="161"/>
      <c r="AD108" s="161"/>
      <c r="AE108" s="161"/>
      <c r="AF108" s="161"/>
      <c r="AG108" s="161"/>
    </row>
    <row r="109" spans="1:33" s="1" customFormat="1" ht="12.75" thickTop="1" x14ac:dyDescent="0.2">
      <c r="A109" s="69" t="s">
        <v>51</v>
      </c>
      <c r="B109" s="95">
        <v>129.11493999999999</v>
      </c>
      <c r="C109" s="95">
        <v>81.1875</v>
      </c>
      <c r="D109" s="95">
        <v>229.34693999999999</v>
      </c>
      <c r="E109" s="95">
        <v>80.733329999999995</v>
      </c>
      <c r="F109" s="95">
        <v>59.472439999999999</v>
      </c>
      <c r="G109" s="95">
        <v>7.50936</v>
      </c>
      <c r="H109" s="95">
        <v>8.7661800000000003</v>
      </c>
      <c r="I109" s="95">
        <v>5.4009099999999997</v>
      </c>
      <c r="J109" s="95">
        <v>7.7995700000000001</v>
      </c>
      <c r="K109" s="95">
        <v>7.3900199999999998</v>
      </c>
      <c r="L109" s="95">
        <v>8.5665200000000006</v>
      </c>
      <c r="M109" s="95">
        <v>0</v>
      </c>
      <c r="N109" s="95">
        <v>10.430479999999999</v>
      </c>
      <c r="O109" s="35"/>
      <c r="P109" s="35"/>
      <c r="Q109" s="35"/>
      <c r="R109" s="35"/>
      <c r="S109" s="35"/>
      <c r="T109" s="35"/>
      <c r="U109" s="35"/>
      <c r="V109" s="119"/>
    </row>
    <row r="110" spans="1:33" s="1" customFormat="1" ht="12.75" customHeight="1" x14ac:dyDescent="0.2">
      <c r="A110" s="70" t="s">
        <v>52</v>
      </c>
      <c r="B110" s="92">
        <v>86.162379999999999</v>
      </c>
      <c r="C110" s="92">
        <v>84.649330000000006</v>
      </c>
      <c r="D110" s="92">
        <v>79.632810000000006</v>
      </c>
      <c r="E110" s="92">
        <v>72.89367</v>
      </c>
      <c r="F110" s="92">
        <v>71.455259999999996</v>
      </c>
      <c r="G110" s="92">
        <v>88.142049999999998</v>
      </c>
      <c r="H110" s="92">
        <v>51.488250000000001</v>
      </c>
      <c r="I110" s="92">
        <v>29.766459999999999</v>
      </c>
      <c r="J110" s="92">
        <v>27.238040000000002</v>
      </c>
      <c r="K110" s="92">
        <v>35.190800000000003</v>
      </c>
      <c r="L110" s="92">
        <v>28.097010000000001</v>
      </c>
      <c r="M110" s="92">
        <v>0</v>
      </c>
      <c r="N110" s="92">
        <v>50.475749999999998</v>
      </c>
      <c r="O110" s="35"/>
      <c r="P110" s="35"/>
      <c r="Q110" s="35"/>
      <c r="R110" s="35"/>
      <c r="S110" s="35"/>
      <c r="T110" s="35"/>
      <c r="U110" s="35"/>
      <c r="V110" s="119"/>
    </row>
    <row r="111" spans="1:33" s="1" customFormat="1" ht="12.75" customHeight="1" x14ac:dyDescent="0.2">
      <c r="A111" s="71"/>
      <c r="B111" s="186"/>
      <c r="C111" s="186"/>
      <c r="D111" s="186"/>
      <c r="E111" s="186"/>
      <c r="F111" s="186"/>
      <c r="G111" s="186"/>
      <c r="H111" s="186"/>
      <c r="I111" s="186"/>
      <c r="J111" s="186"/>
      <c r="K111" s="186"/>
      <c r="L111" s="186"/>
      <c r="M111" s="186"/>
      <c r="N111" s="186"/>
      <c r="O111" s="35"/>
      <c r="P111" s="35"/>
      <c r="Q111" s="35"/>
      <c r="R111" s="35"/>
      <c r="S111" s="35"/>
      <c r="T111" s="35"/>
      <c r="U111" s="35"/>
      <c r="V111" s="119"/>
    </row>
    <row r="112" spans="1:33" s="1" customFormat="1" ht="12" x14ac:dyDescent="0.2">
      <c r="A112" s="248" t="s">
        <v>740</v>
      </c>
      <c r="B112" s="249"/>
      <c r="C112" s="249"/>
      <c r="D112" s="249"/>
      <c r="E112" s="249"/>
      <c r="F112" s="249"/>
      <c r="G112" s="249"/>
      <c r="H112" s="249"/>
      <c r="I112" s="249"/>
      <c r="J112" s="249"/>
      <c r="K112" s="249"/>
      <c r="L112" s="249"/>
      <c r="M112" s="249"/>
      <c r="N112" s="249"/>
      <c r="O112" s="35"/>
      <c r="P112" s="35"/>
      <c r="Q112" s="35"/>
      <c r="R112" s="35"/>
      <c r="S112" s="35"/>
      <c r="T112" s="35"/>
      <c r="U112" s="35"/>
      <c r="V112" s="119"/>
    </row>
    <row r="113" spans="1:28" s="1" customFormat="1" ht="12" x14ac:dyDescent="0.2">
      <c r="A113" s="194" t="s">
        <v>741</v>
      </c>
      <c r="B113" s="183" t="s">
        <v>69</v>
      </c>
      <c r="C113" s="183" t="s">
        <v>70</v>
      </c>
      <c r="D113" s="183" t="s">
        <v>71</v>
      </c>
      <c r="E113" s="183" t="s">
        <v>72</v>
      </c>
      <c r="F113" s="183" t="s">
        <v>73</v>
      </c>
      <c r="G113" s="183" t="s">
        <v>74</v>
      </c>
      <c r="H113" s="183" t="s">
        <v>75</v>
      </c>
      <c r="I113" s="183" t="s">
        <v>76</v>
      </c>
      <c r="J113" s="183" t="s">
        <v>77</v>
      </c>
      <c r="K113" s="183" t="s">
        <v>78</v>
      </c>
      <c r="L113" s="183" t="s">
        <v>79</v>
      </c>
      <c r="M113" s="183" t="s">
        <v>80</v>
      </c>
      <c r="N113" s="183" t="s">
        <v>99</v>
      </c>
      <c r="O113" s="35"/>
      <c r="P113" s="35"/>
      <c r="Q113" s="35"/>
      <c r="R113" s="125"/>
      <c r="S113" s="125"/>
      <c r="T113" s="125"/>
      <c r="U113" s="125"/>
      <c r="V113" s="235"/>
      <c r="W113" s="123"/>
      <c r="X113" s="123"/>
      <c r="Y113" s="123"/>
      <c r="Z113" s="123"/>
      <c r="AA113" s="123"/>
      <c r="AB113" s="123"/>
    </row>
    <row r="114" spans="1:28" ht="15.75" thickBot="1" x14ac:dyDescent="0.3">
      <c r="A114" s="68" t="s">
        <v>15</v>
      </c>
      <c r="B114" s="93">
        <v>86.162379999999999</v>
      </c>
      <c r="C114" s="94">
        <v>84.649330000000006</v>
      </c>
      <c r="D114" s="93">
        <v>79.632810000000006</v>
      </c>
      <c r="E114" s="94">
        <v>72.89367</v>
      </c>
      <c r="F114" s="93">
        <v>71.455259999999996</v>
      </c>
      <c r="G114" s="94">
        <v>88.142049999999998</v>
      </c>
      <c r="H114" s="94">
        <v>51.488250000000001</v>
      </c>
      <c r="I114" s="93">
        <v>29.766459999999999</v>
      </c>
      <c r="J114" s="94">
        <v>27.238040000000002</v>
      </c>
      <c r="K114" s="187">
        <v>35.190800000000003</v>
      </c>
      <c r="L114" s="94">
        <v>28.097010000000001</v>
      </c>
      <c r="M114" s="89">
        <v>0</v>
      </c>
      <c r="N114" s="190">
        <v>50.475749999999998</v>
      </c>
      <c r="V114" s="119"/>
    </row>
    <row r="115" spans="1:28" ht="15.75" thickTop="1" x14ac:dyDescent="0.25">
      <c r="A115" s="69" t="s">
        <v>66</v>
      </c>
      <c r="B115" s="95">
        <v>112.35635000000001</v>
      </c>
      <c r="C115" s="95">
        <v>121.55874</v>
      </c>
      <c r="D115" s="95">
        <v>108.65734</v>
      </c>
      <c r="E115" s="95">
        <v>83.097700000000003</v>
      </c>
      <c r="F115" s="95">
        <v>65.571039999999996</v>
      </c>
      <c r="G115" s="95">
        <v>74.566019999999995</v>
      </c>
      <c r="H115" s="95">
        <v>35.659649999999999</v>
      </c>
      <c r="I115" s="95">
        <v>18.786719999999999</v>
      </c>
      <c r="J115" s="95">
        <v>21.64123</v>
      </c>
      <c r="K115" s="188">
        <v>31.9663</v>
      </c>
      <c r="L115" s="95">
        <v>25.505240000000001</v>
      </c>
      <c r="M115" s="90">
        <v>0</v>
      </c>
      <c r="N115" s="191">
        <v>39.744799999999998</v>
      </c>
      <c r="V115" s="119"/>
    </row>
    <row r="116" spans="1:28" x14ac:dyDescent="0.25">
      <c r="A116" s="70" t="s">
        <v>64</v>
      </c>
      <c r="B116" s="92">
        <v>75.866810000000001</v>
      </c>
      <c r="C116" s="92">
        <v>70.203980000000001</v>
      </c>
      <c r="D116" s="92">
        <v>67.402479999999997</v>
      </c>
      <c r="E116" s="92">
        <v>67.969040000000007</v>
      </c>
      <c r="F116" s="92">
        <v>77.149569999999997</v>
      </c>
      <c r="G116" s="92">
        <v>111.85733999999999</v>
      </c>
      <c r="H116" s="92">
        <v>92.518950000000004</v>
      </c>
      <c r="I116" s="92">
        <v>69.611879999999999</v>
      </c>
      <c r="J116" s="92">
        <v>55.022509999999997</v>
      </c>
      <c r="K116" s="189">
        <v>55.949449999999999</v>
      </c>
      <c r="L116" s="92">
        <v>48.85689</v>
      </c>
      <c r="M116" s="91">
        <v>0</v>
      </c>
      <c r="N116" s="192">
        <v>72.692160000000001</v>
      </c>
      <c r="O116" s="118"/>
      <c r="V116" s="119"/>
    </row>
    <row r="117" spans="1:28" x14ac:dyDescent="0.25">
      <c r="B117" s="118"/>
      <c r="C117" s="118"/>
      <c r="D117" s="118"/>
      <c r="E117" s="118"/>
      <c r="F117" s="118"/>
      <c r="G117" s="118"/>
      <c r="H117" s="118"/>
      <c r="I117" s="118"/>
      <c r="J117" s="118"/>
      <c r="K117" s="118"/>
      <c r="L117" s="118"/>
      <c r="M117" s="118"/>
      <c r="V117" s="119"/>
    </row>
    <row r="118" spans="1:28" ht="15.75" thickBo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7"/>
    </row>
    <row r="119" spans="1:28" x14ac:dyDescent="0.25">
      <c r="B119" s="117"/>
      <c r="C119" s="117"/>
      <c r="D119" s="117"/>
      <c r="E119" s="117"/>
      <c r="F119" s="117"/>
      <c r="G119" s="117"/>
      <c r="H119" s="117"/>
      <c r="I119" s="117"/>
      <c r="J119" s="117"/>
      <c r="K119" s="117"/>
      <c r="L119" s="117"/>
      <c r="M119" s="117"/>
      <c r="P119" s="117"/>
    </row>
    <row r="120" spans="1:28" x14ac:dyDescent="0.25">
      <c r="A120" s="289"/>
      <c r="B120" s="289"/>
      <c r="C120" s="289"/>
      <c r="D120" s="289"/>
      <c r="E120" s="289"/>
      <c r="F120" s="289"/>
      <c r="G120" s="289"/>
      <c r="H120" s="289"/>
      <c r="I120" s="289"/>
      <c r="J120" s="289"/>
      <c r="K120" s="289"/>
      <c r="L120" s="289"/>
      <c r="M120" s="289"/>
      <c r="N120" s="289"/>
    </row>
    <row r="121" spans="1:28" x14ac:dyDescent="0.25">
      <c r="A121" s="196"/>
      <c r="B121" s="196"/>
      <c r="C121" s="226"/>
      <c r="D121" s="197"/>
      <c r="E121" s="197"/>
      <c r="F121" s="197"/>
      <c r="G121" s="197"/>
      <c r="H121" s="197"/>
      <c r="I121" s="197"/>
      <c r="J121" s="197"/>
      <c r="K121" s="197"/>
      <c r="L121" s="197"/>
      <c r="M121" s="200"/>
      <c r="N121" s="198"/>
      <c r="P121" s="117"/>
    </row>
    <row r="122" spans="1:28" x14ac:dyDescent="0.25">
      <c r="A122" s="199"/>
      <c r="B122" s="199"/>
      <c r="C122" s="199"/>
      <c r="D122" s="197"/>
      <c r="E122" s="197"/>
      <c r="F122" s="197"/>
      <c r="G122" s="197"/>
      <c r="H122" s="200"/>
      <c r="I122" s="200"/>
      <c r="J122" s="198"/>
      <c r="K122" s="198"/>
      <c r="L122" s="198"/>
      <c r="M122" s="198"/>
      <c r="N122" s="198"/>
    </row>
    <row r="123" spans="1:28" x14ac:dyDescent="0.25">
      <c r="A123" s="199"/>
      <c r="B123" s="199"/>
      <c r="C123" s="199"/>
      <c r="D123" s="200"/>
      <c r="E123" s="197"/>
      <c r="F123" s="200"/>
      <c r="G123" s="198"/>
      <c r="H123" s="198"/>
      <c r="I123" s="198"/>
      <c r="J123" s="198"/>
      <c r="K123" s="198"/>
      <c r="L123" s="198"/>
      <c r="M123" s="198"/>
      <c r="N123" s="198"/>
    </row>
    <row r="124" spans="1:28" x14ac:dyDescent="0.25">
      <c r="A124" s="199"/>
      <c r="B124" s="199"/>
      <c r="C124" s="199"/>
      <c r="D124" s="198"/>
      <c r="E124" s="198"/>
      <c r="F124" s="198"/>
      <c r="G124" s="198"/>
      <c r="H124" s="198"/>
      <c r="I124" s="198"/>
      <c r="J124" s="198"/>
      <c r="K124" s="198"/>
      <c r="L124" s="198"/>
      <c r="M124" s="198"/>
      <c r="N124" s="198"/>
    </row>
    <row r="125" spans="1:28" x14ac:dyDescent="0.25">
      <c r="A125" s="199"/>
      <c r="B125" s="199"/>
      <c r="C125" s="199"/>
      <c r="D125" s="198"/>
      <c r="E125" s="198"/>
      <c r="F125" s="198"/>
      <c r="G125" s="198"/>
      <c r="H125" s="198"/>
      <c r="I125" s="198"/>
      <c r="J125" s="198"/>
      <c r="K125" s="198"/>
      <c r="L125" s="198"/>
      <c r="M125" s="198"/>
      <c r="N125" s="198"/>
    </row>
    <row r="126" spans="1:28" x14ac:dyDescent="0.25">
      <c r="A126" s="198"/>
      <c r="B126" s="198"/>
      <c r="C126" s="198"/>
      <c r="D126" s="198"/>
      <c r="E126" s="198"/>
      <c r="F126" s="198"/>
      <c r="G126" s="198"/>
      <c r="H126" s="198"/>
      <c r="I126" s="198"/>
      <c r="J126" s="198"/>
      <c r="K126" s="198"/>
      <c r="L126" s="198"/>
      <c r="M126" s="198"/>
      <c r="N126" s="198"/>
    </row>
  </sheetData>
  <mergeCells count="54">
    <mergeCell ref="A4:V4"/>
    <mergeCell ref="A1:D1"/>
    <mergeCell ref="A2:D2"/>
    <mergeCell ref="E2:H2"/>
    <mergeCell ref="I2:L2"/>
    <mergeCell ref="M2:P2"/>
    <mergeCell ref="A3:D3"/>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A6:V6"/>
    <mergeCell ref="A8:D8"/>
    <mergeCell ref="G8:K8"/>
    <mergeCell ref="G10:H10"/>
    <mergeCell ref="A27:E27"/>
    <mergeCell ref="H27:L27"/>
    <mergeCell ref="N27:R27"/>
    <mergeCell ref="G9:H9"/>
    <mergeCell ref="G11:H11"/>
    <mergeCell ref="A18:F18"/>
    <mergeCell ref="A16:V16"/>
    <mergeCell ref="A25:V25"/>
    <mergeCell ref="M8:Q8"/>
    <mergeCell ref="O12:Q12"/>
    <mergeCell ref="O10:Q10"/>
    <mergeCell ref="M9:N9"/>
    <mergeCell ref="A112:N112"/>
    <mergeCell ref="O9:Q9"/>
    <mergeCell ref="H28:I28"/>
    <mergeCell ref="H29:I29"/>
    <mergeCell ref="M10:N10"/>
    <mergeCell ref="M11:N11"/>
    <mergeCell ref="O11:Q11"/>
    <mergeCell ref="P28:R28"/>
    <mergeCell ref="N29:O29"/>
    <mergeCell ref="I18:V18"/>
    <mergeCell ref="J28:L28"/>
    <mergeCell ref="N28:O28"/>
    <mergeCell ref="P29:R29"/>
    <mergeCell ref="J29:L29"/>
    <mergeCell ref="M12:N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06C3-7386-4878-A11A-262398F49810}">
  <dimension ref="A1:AV56"/>
  <sheetViews>
    <sheetView zoomScale="90" zoomScaleNormal="90" workbookViewId="0"/>
  </sheetViews>
  <sheetFormatPr defaultColWidth="9.140625" defaultRowHeight="15.75" x14ac:dyDescent="0.25"/>
  <cols>
    <col min="1" max="1" width="66.7109375" style="203" bestFit="1" customWidth="1"/>
    <col min="2" max="26" width="6.85546875" style="203" bestFit="1" customWidth="1"/>
    <col min="27" max="27" width="7.5703125" style="203" bestFit="1" customWidth="1"/>
    <col min="28" max="16384" width="9.140625" style="203"/>
  </cols>
  <sheetData>
    <row r="1" spans="1:48" x14ac:dyDescent="0.25">
      <c r="A1" s="202" t="s">
        <v>743</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row>
    <row r="2" spans="1:48" x14ac:dyDescent="0.25">
      <c r="A2" s="202"/>
    </row>
    <row r="3" spans="1:48" x14ac:dyDescent="0.25">
      <c r="A3" s="202"/>
    </row>
    <row r="4" spans="1:48" x14ac:dyDescent="0.25">
      <c r="A4" s="306" t="s">
        <v>744</v>
      </c>
      <c r="B4" s="204">
        <v>2020</v>
      </c>
      <c r="C4" s="205"/>
      <c r="D4" s="205"/>
      <c r="E4" s="205"/>
      <c r="F4" s="205"/>
      <c r="G4" s="205"/>
      <c r="H4" s="205"/>
      <c r="I4" s="205"/>
      <c r="J4" s="205"/>
      <c r="K4" s="205"/>
      <c r="L4" s="205"/>
      <c r="M4" s="206"/>
      <c r="N4" s="207">
        <v>2021</v>
      </c>
      <c r="O4" s="208"/>
      <c r="P4" s="208"/>
      <c r="Q4" s="208"/>
      <c r="R4" s="208"/>
      <c r="S4" s="208"/>
      <c r="T4" s="208"/>
      <c r="U4" s="208"/>
      <c r="V4" s="208"/>
      <c r="W4" s="208"/>
      <c r="X4" s="208"/>
      <c r="Y4" s="208"/>
      <c r="Z4" s="208"/>
      <c r="AA4" s="208"/>
      <c r="AB4" s="208"/>
      <c r="AC4" s="209"/>
      <c r="AE4" s="236"/>
      <c r="AF4" s="236"/>
      <c r="AG4" s="236"/>
      <c r="AH4" s="236"/>
      <c r="AI4" s="236"/>
      <c r="AJ4" s="236"/>
      <c r="AK4" s="236"/>
      <c r="AL4" s="236"/>
      <c r="AM4" s="236"/>
      <c r="AN4" s="236"/>
      <c r="AO4" s="236"/>
      <c r="AP4" s="236"/>
      <c r="AQ4" s="236"/>
      <c r="AR4" s="236"/>
      <c r="AS4" s="236"/>
    </row>
    <row r="5" spans="1:48" x14ac:dyDescent="0.25">
      <c r="A5" s="306"/>
      <c r="B5" s="307" t="s">
        <v>745</v>
      </c>
      <c r="C5" s="308"/>
      <c r="D5" s="307" t="s">
        <v>746</v>
      </c>
      <c r="E5" s="308"/>
      <c r="F5" s="307" t="s">
        <v>747</v>
      </c>
      <c r="G5" s="308"/>
      <c r="H5" s="307" t="s">
        <v>748</v>
      </c>
      <c r="I5" s="308"/>
      <c r="J5" s="307" t="s">
        <v>749</v>
      </c>
      <c r="K5" s="308"/>
      <c r="L5" s="307" t="s">
        <v>750</v>
      </c>
      <c r="M5" s="308"/>
      <c r="N5" s="309" t="s">
        <v>751</v>
      </c>
      <c r="O5" s="310"/>
      <c r="P5" s="309" t="s">
        <v>752</v>
      </c>
      <c r="Q5" s="310"/>
      <c r="R5" s="309" t="s">
        <v>753</v>
      </c>
      <c r="S5" s="310"/>
      <c r="T5" s="309" t="s">
        <v>754</v>
      </c>
      <c r="U5" s="310"/>
      <c r="V5" s="309" t="s">
        <v>76</v>
      </c>
      <c r="W5" s="310"/>
      <c r="X5" s="309" t="s">
        <v>755</v>
      </c>
      <c r="Y5" s="310"/>
      <c r="Z5" s="309" t="s">
        <v>745</v>
      </c>
      <c r="AA5" s="310"/>
      <c r="AB5" s="309" t="s">
        <v>746</v>
      </c>
      <c r="AC5" s="310"/>
    </row>
    <row r="6" spans="1:48" x14ac:dyDescent="0.25">
      <c r="A6" s="306"/>
      <c r="B6" s="210" t="s">
        <v>756</v>
      </c>
      <c r="C6" s="210" t="s">
        <v>757</v>
      </c>
      <c r="D6" s="210" t="s">
        <v>756</v>
      </c>
      <c r="E6" s="210" t="s">
        <v>757</v>
      </c>
      <c r="F6" s="210" t="s">
        <v>756</v>
      </c>
      <c r="G6" s="210" t="s">
        <v>757</v>
      </c>
      <c r="H6" s="210" t="s">
        <v>756</v>
      </c>
      <c r="I6" s="210" t="s">
        <v>757</v>
      </c>
      <c r="J6" s="210" t="s">
        <v>756</v>
      </c>
      <c r="K6" s="210" t="s">
        <v>757</v>
      </c>
      <c r="L6" s="210" t="s">
        <v>756</v>
      </c>
      <c r="M6" s="210" t="s">
        <v>757</v>
      </c>
      <c r="N6" s="211" t="s">
        <v>756</v>
      </c>
      <c r="O6" s="211" t="s">
        <v>757</v>
      </c>
      <c r="P6" s="211" t="s">
        <v>756</v>
      </c>
      <c r="Q6" s="211" t="s">
        <v>757</v>
      </c>
      <c r="R6" s="211" t="s">
        <v>756</v>
      </c>
      <c r="S6" s="211" t="s">
        <v>757</v>
      </c>
      <c r="T6" s="211" t="s">
        <v>756</v>
      </c>
      <c r="U6" s="211" t="s">
        <v>757</v>
      </c>
      <c r="V6" s="211" t="s">
        <v>756</v>
      </c>
      <c r="W6" s="211" t="s">
        <v>757</v>
      </c>
      <c r="X6" s="211" t="s">
        <v>756</v>
      </c>
      <c r="Y6" s="211" t="s">
        <v>757</v>
      </c>
      <c r="Z6" s="211" t="s">
        <v>756</v>
      </c>
      <c r="AA6" s="211" t="s">
        <v>757</v>
      </c>
      <c r="AB6" s="211" t="s">
        <v>756</v>
      </c>
      <c r="AC6" s="211" t="s">
        <v>757</v>
      </c>
      <c r="AE6" s="236"/>
      <c r="AF6" s="236"/>
      <c r="AG6" s="236"/>
      <c r="AH6" s="236"/>
      <c r="AI6" s="236"/>
      <c r="AJ6" s="236"/>
      <c r="AK6" s="236"/>
      <c r="AL6" s="236"/>
      <c r="AM6" s="236"/>
      <c r="AN6" s="236"/>
      <c r="AO6" s="236"/>
      <c r="AP6" s="236"/>
    </row>
    <row r="7" spans="1:48" x14ac:dyDescent="0.25">
      <c r="A7" s="212" t="s">
        <v>758</v>
      </c>
      <c r="B7" s="213">
        <v>166.45621</v>
      </c>
      <c r="C7" s="213">
        <v>166.60888</v>
      </c>
      <c r="D7" s="213">
        <v>166.07884000000001</v>
      </c>
      <c r="E7" s="213">
        <v>163.90737999999999</v>
      </c>
      <c r="F7" s="213">
        <v>162.40288000000001</v>
      </c>
      <c r="G7" s="213">
        <v>156.58816999999999</v>
      </c>
      <c r="H7" s="213">
        <v>155.78474</v>
      </c>
      <c r="I7" s="213">
        <v>156.10682</v>
      </c>
      <c r="J7" s="213">
        <v>154.09211999999999</v>
      </c>
      <c r="K7" s="213">
        <v>148.91552999999999</v>
      </c>
      <c r="L7" s="213">
        <v>140.98845</v>
      </c>
      <c r="M7" s="213">
        <v>143.2731</v>
      </c>
      <c r="N7" s="213">
        <v>144.49556999999999</v>
      </c>
      <c r="O7" s="213">
        <v>142.86512999999999</v>
      </c>
      <c r="P7" s="213">
        <v>144.06962999999999</v>
      </c>
      <c r="Q7" s="213">
        <v>142.87146999999999</v>
      </c>
      <c r="R7" s="213">
        <v>128.26553999999999</v>
      </c>
      <c r="S7" s="213">
        <v>111.81583000000001</v>
      </c>
      <c r="T7" s="213">
        <v>93.089879999999994</v>
      </c>
      <c r="U7" s="213">
        <v>76.386150000000001</v>
      </c>
      <c r="V7" s="213">
        <v>65.155450000000002</v>
      </c>
      <c r="W7" s="213">
        <v>63.675339999999998</v>
      </c>
      <c r="X7" s="213">
        <v>59.724469999999997</v>
      </c>
      <c r="Y7" s="213">
        <v>60.324089999999998</v>
      </c>
      <c r="Z7" s="213">
        <v>58.820210000000003</v>
      </c>
      <c r="AA7" s="213">
        <v>61.854680000000002</v>
      </c>
      <c r="AB7" s="213">
        <v>57.613280000000003</v>
      </c>
      <c r="AC7" s="213"/>
    </row>
    <row r="8" spans="1:48" x14ac:dyDescent="0.25">
      <c r="A8" s="212" t="s">
        <v>759</v>
      </c>
      <c r="B8" s="213">
        <v>83.423079999999999</v>
      </c>
      <c r="C8" s="213">
        <v>92.953590000000005</v>
      </c>
      <c r="D8" s="213">
        <v>128.72662</v>
      </c>
      <c r="E8" s="213">
        <v>116.94904</v>
      </c>
      <c r="F8" s="213">
        <v>137.77778000000001</v>
      </c>
      <c r="G8" s="213">
        <v>63.13308</v>
      </c>
      <c r="H8" s="213">
        <v>60.2</v>
      </c>
      <c r="I8" s="213">
        <v>73.017650000000003</v>
      </c>
      <c r="J8" s="213">
        <v>66.228070000000002</v>
      </c>
      <c r="K8" s="213">
        <v>54.49785</v>
      </c>
      <c r="L8" s="213">
        <v>65.342860000000002</v>
      </c>
      <c r="M8" s="213">
        <v>33.012549999999997</v>
      </c>
      <c r="N8" s="213">
        <v>41.62791</v>
      </c>
      <c r="O8" s="213">
        <v>16.395389999999999</v>
      </c>
      <c r="P8" s="213">
        <v>12.27163</v>
      </c>
      <c r="Q8" s="213">
        <v>13.5214</v>
      </c>
      <c r="R8" s="213">
        <v>3.4177</v>
      </c>
      <c r="S8" s="213">
        <v>4.7975500000000002</v>
      </c>
      <c r="T8" s="213">
        <v>7.6909400000000003</v>
      </c>
      <c r="U8" s="213">
        <v>4.40313</v>
      </c>
      <c r="V8" s="213">
        <v>5.7128100000000002</v>
      </c>
      <c r="W8" s="213">
        <v>4.3956</v>
      </c>
      <c r="X8" s="213">
        <v>5.3416600000000001</v>
      </c>
      <c r="Y8" s="213">
        <v>4.3340399999999999</v>
      </c>
      <c r="Z8" s="213">
        <v>4.0377200000000002</v>
      </c>
      <c r="AA8" s="213">
        <v>5.9220199999999998</v>
      </c>
      <c r="AB8" s="213">
        <v>4.9555699999999998</v>
      </c>
      <c r="AC8" s="213"/>
    </row>
    <row r="9" spans="1:48" x14ac:dyDescent="0.25">
      <c r="A9" s="212" t="s">
        <v>760</v>
      </c>
      <c r="B9" s="213">
        <v>287.27668999999997</v>
      </c>
      <c r="C9" s="213">
        <v>299.18414000000001</v>
      </c>
      <c r="D9" s="213">
        <v>303.41052000000002</v>
      </c>
      <c r="E9" s="213">
        <v>321.93230999999997</v>
      </c>
      <c r="F9" s="213">
        <v>334.91737000000001</v>
      </c>
      <c r="G9" s="213">
        <v>346.06366000000003</v>
      </c>
      <c r="H9" s="213">
        <v>350.20936999999998</v>
      </c>
      <c r="I9" s="213">
        <v>359.56124999999997</v>
      </c>
      <c r="J9" s="213">
        <v>368.41888999999998</v>
      </c>
      <c r="K9" s="213">
        <v>366.08258000000001</v>
      </c>
      <c r="L9" s="213">
        <v>361.91541000000001</v>
      </c>
      <c r="M9" s="213">
        <v>359.04696999999999</v>
      </c>
      <c r="N9" s="213">
        <v>344.1986</v>
      </c>
      <c r="O9" s="213">
        <v>341.24518</v>
      </c>
      <c r="P9" s="213">
        <v>321.73545999999999</v>
      </c>
      <c r="Q9" s="213">
        <v>290.22626000000002</v>
      </c>
      <c r="R9" s="213">
        <v>231.50465</v>
      </c>
      <c r="S9" s="213">
        <v>117.64908</v>
      </c>
      <c r="T9" s="213">
        <v>87.446129999999997</v>
      </c>
      <c r="U9" s="213">
        <v>70.44059</v>
      </c>
      <c r="V9" s="213">
        <v>66.142189999999999</v>
      </c>
      <c r="W9" s="213">
        <v>69.430729999999997</v>
      </c>
      <c r="X9" s="213">
        <v>72.325509999999994</v>
      </c>
      <c r="Y9" s="213">
        <v>72.503469999999993</v>
      </c>
      <c r="Z9" s="213">
        <v>74.777910000000006</v>
      </c>
      <c r="AA9" s="213">
        <v>75.460679999999996</v>
      </c>
      <c r="AB9" s="213">
        <v>79.678399999999996</v>
      </c>
      <c r="AC9" s="213"/>
    </row>
    <row r="10" spans="1:48" ht="16.5" thickBot="1" x14ac:dyDescent="0.3">
      <c r="A10" s="215" t="s">
        <v>761</v>
      </c>
      <c r="B10" s="216">
        <v>201.67815999999999</v>
      </c>
      <c r="C10" s="216">
        <v>174.51886999999999</v>
      </c>
      <c r="D10" s="216">
        <v>198.4898</v>
      </c>
      <c r="E10" s="216">
        <v>239.60975999999999</v>
      </c>
      <c r="F10" s="216">
        <v>296.81159000000002</v>
      </c>
      <c r="G10" s="216">
        <v>272.23077000000001</v>
      </c>
      <c r="H10" s="216">
        <v>186.91011</v>
      </c>
      <c r="I10" s="216">
        <v>177.17142999999999</v>
      </c>
      <c r="J10" s="216">
        <v>247.56863000000001</v>
      </c>
      <c r="K10" s="216">
        <v>147.31578999999999</v>
      </c>
      <c r="L10" s="216">
        <v>206.96666999999999</v>
      </c>
      <c r="M10" s="216">
        <v>46.453130000000002</v>
      </c>
      <c r="N10" s="216">
        <v>27.838709999999999</v>
      </c>
      <c r="O10" s="216">
        <v>13.11842</v>
      </c>
      <c r="P10" s="216">
        <v>22.243590000000001</v>
      </c>
      <c r="Q10" s="216">
        <v>23.435479999999998</v>
      </c>
      <c r="R10" s="217">
        <v>0</v>
      </c>
      <c r="S10" s="217">
        <v>0</v>
      </c>
      <c r="T10" s="217">
        <v>0</v>
      </c>
      <c r="U10" s="217">
        <v>0</v>
      </c>
      <c r="V10" s="217">
        <v>0</v>
      </c>
      <c r="W10" s="217">
        <v>0</v>
      </c>
      <c r="X10" s="217">
        <v>0</v>
      </c>
      <c r="Y10" s="217">
        <v>0</v>
      </c>
      <c r="Z10" s="217">
        <v>0</v>
      </c>
      <c r="AA10" s="216">
        <v>10</v>
      </c>
      <c r="AB10" s="217">
        <v>0</v>
      </c>
      <c r="AC10" s="216"/>
    </row>
    <row r="11" spans="1:48" x14ac:dyDescent="0.25">
      <c r="A11" s="218" t="s">
        <v>15</v>
      </c>
      <c r="B11" s="219">
        <v>183.48498000000001</v>
      </c>
      <c r="C11" s="219">
        <v>184.75197</v>
      </c>
      <c r="D11" s="219">
        <v>185.28295</v>
      </c>
      <c r="E11" s="219">
        <v>184.77921000000001</v>
      </c>
      <c r="F11" s="219">
        <v>184.77745999999999</v>
      </c>
      <c r="G11" s="219">
        <v>178.81926999999999</v>
      </c>
      <c r="H11" s="219">
        <v>177.94882999999999</v>
      </c>
      <c r="I11" s="219">
        <v>180.06950000000001</v>
      </c>
      <c r="J11" s="219">
        <v>178.56487000000001</v>
      </c>
      <c r="K11" s="219">
        <v>171.97140999999999</v>
      </c>
      <c r="L11" s="219">
        <v>164.59678</v>
      </c>
      <c r="M11" s="219">
        <v>164.15828999999999</v>
      </c>
      <c r="N11" s="219">
        <v>165.67232999999999</v>
      </c>
      <c r="O11" s="219">
        <v>158.83226999999999</v>
      </c>
      <c r="P11" s="219">
        <v>159.26455999999999</v>
      </c>
      <c r="Q11" s="219">
        <v>157.43091000000001</v>
      </c>
      <c r="R11" s="219">
        <v>131.40343999999999</v>
      </c>
      <c r="S11" s="219">
        <v>103.53287</v>
      </c>
      <c r="T11" s="219">
        <v>86.781400000000005</v>
      </c>
      <c r="U11" s="219">
        <v>74.292060000000006</v>
      </c>
      <c r="V11" s="219">
        <v>63.918520000000001</v>
      </c>
      <c r="W11" s="219">
        <v>61.440959999999997</v>
      </c>
      <c r="X11" s="219">
        <v>59.23095</v>
      </c>
      <c r="Y11" s="219">
        <v>60.39546</v>
      </c>
      <c r="Z11" s="219">
        <v>58.541339999999998</v>
      </c>
      <c r="AA11" s="219">
        <v>61.286909999999999</v>
      </c>
      <c r="AB11" s="219">
        <v>57.488230000000001</v>
      </c>
      <c r="AC11" s="219"/>
    </row>
    <row r="13" spans="1:48" x14ac:dyDescent="0.25">
      <c r="A13" s="202" t="s">
        <v>762</v>
      </c>
      <c r="B13"/>
      <c r="C13"/>
      <c r="D13"/>
      <c r="E13"/>
      <c r="F13"/>
      <c r="G13"/>
      <c r="H13"/>
      <c r="I13"/>
      <c r="J13"/>
      <c r="K13"/>
      <c r="L13"/>
      <c r="M13"/>
      <c r="N13"/>
      <c r="O13"/>
      <c r="P13"/>
      <c r="Q13"/>
      <c r="R13"/>
      <c r="S13"/>
      <c r="T13"/>
      <c r="U13"/>
      <c r="V13"/>
      <c r="W13"/>
      <c r="X13"/>
      <c r="Y13"/>
      <c r="Z13"/>
      <c r="AA13"/>
    </row>
    <row r="14" spans="1:48" x14ac:dyDescent="0.25">
      <c r="A14" s="221"/>
      <c r="B14"/>
      <c r="C14"/>
      <c r="D14"/>
      <c r="E14"/>
      <c r="F14"/>
      <c r="G14"/>
      <c r="H14"/>
      <c r="I14"/>
      <c r="J14"/>
      <c r="K14"/>
      <c r="L14"/>
      <c r="M14"/>
      <c r="N14"/>
      <c r="O14"/>
      <c r="P14"/>
      <c r="Q14"/>
      <c r="R14"/>
      <c r="S14"/>
      <c r="T14"/>
      <c r="U14"/>
      <c r="V14"/>
      <c r="W14"/>
      <c r="X14"/>
      <c r="Y14"/>
      <c r="Z14"/>
      <c r="AA14"/>
    </row>
    <row r="15" spans="1:48" x14ac:dyDescent="0.25">
      <c r="A15" s="221"/>
      <c r="B15"/>
      <c r="C15"/>
      <c r="D15"/>
      <c r="E15"/>
      <c r="F15"/>
      <c r="G15"/>
      <c r="H15"/>
      <c r="I15"/>
      <c r="J15"/>
      <c r="K15"/>
      <c r="L15"/>
      <c r="M15"/>
      <c r="N15"/>
      <c r="O15"/>
      <c r="P15"/>
      <c r="Q15"/>
      <c r="R15"/>
      <c r="S15"/>
      <c r="T15"/>
      <c r="U15"/>
      <c r="V15"/>
      <c r="W15"/>
      <c r="X15"/>
      <c r="Y15"/>
      <c r="Z15"/>
      <c r="AA15"/>
    </row>
    <row r="16" spans="1:48" x14ac:dyDescent="0.25">
      <c r="A16" s="311" t="s">
        <v>744</v>
      </c>
      <c r="B16" s="204">
        <v>2020</v>
      </c>
      <c r="C16" s="205"/>
      <c r="D16" s="205"/>
      <c r="E16" s="205"/>
      <c r="F16" s="205"/>
      <c r="G16" s="205"/>
      <c r="H16" s="205"/>
      <c r="I16" s="205"/>
      <c r="J16" s="205"/>
      <c r="K16" s="205"/>
      <c r="L16" s="205"/>
      <c r="M16" s="206"/>
      <c r="N16" s="207">
        <v>2021</v>
      </c>
      <c r="O16" s="208"/>
      <c r="P16" s="208"/>
      <c r="Q16" s="208"/>
      <c r="R16" s="208"/>
      <c r="S16" s="208"/>
      <c r="T16" s="208"/>
      <c r="U16" s="208"/>
      <c r="V16" s="208"/>
      <c r="W16" s="208"/>
      <c r="X16" s="208"/>
      <c r="Y16" s="208"/>
      <c r="Z16" s="208"/>
      <c r="AA16" s="208"/>
      <c r="AB16" s="208"/>
      <c r="AC16" s="209"/>
      <c r="AH16" s="236"/>
      <c r="AI16" s="236"/>
      <c r="AJ16" s="236"/>
      <c r="AK16" s="236"/>
      <c r="AL16" s="236"/>
      <c r="AM16" s="236"/>
      <c r="AN16" s="236"/>
      <c r="AO16" s="236"/>
      <c r="AP16" s="236"/>
      <c r="AQ16" s="236"/>
      <c r="AR16" s="236"/>
      <c r="AS16" s="236"/>
      <c r="AT16" s="236"/>
      <c r="AU16" s="236"/>
      <c r="AV16" s="236"/>
    </row>
    <row r="17" spans="1:48" x14ac:dyDescent="0.25">
      <c r="A17" s="311"/>
      <c r="B17" s="307" t="s">
        <v>745</v>
      </c>
      <c r="C17" s="308"/>
      <c r="D17" s="307" t="s">
        <v>746</v>
      </c>
      <c r="E17" s="308"/>
      <c r="F17" s="307" t="s">
        <v>747</v>
      </c>
      <c r="G17" s="308"/>
      <c r="H17" s="307" t="s">
        <v>748</v>
      </c>
      <c r="I17" s="308"/>
      <c r="J17" s="307" t="s">
        <v>749</v>
      </c>
      <c r="K17" s="308"/>
      <c r="L17" s="307" t="s">
        <v>750</v>
      </c>
      <c r="M17" s="308"/>
      <c r="N17" s="309" t="s">
        <v>751</v>
      </c>
      <c r="O17" s="310"/>
      <c r="P17" s="309" t="s">
        <v>752</v>
      </c>
      <c r="Q17" s="310"/>
      <c r="R17" s="309" t="s">
        <v>753</v>
      </c>
      <c r="S17" s="310"/>
      <c r="T17" s="309" t="s">
        <v>754</v>
      </c>
      <c r="U17" s="310"/>
      <c r="V17" s="309" t="s">
        <v>76</v>
      </c>
      <c r="W17" s="310"/>
      <c r="X17" s="309" t="s">
        <v>755</v>
      </c>
      <c r="Y17" s="310"/>
      <c r="Z17" s="309" t="s">
        <v>745</v>
      </c>
      <c r="AA17" s="310"/>
      <c r="AB17" s="309" t="s">
        <v>746</v>
      </c>
      <c r="AC17" s="310"/>
      <c r="AF17" s="236"/>
      <c r="AG17" s="236"/>
      <c r="AH17" s="236"/>
      <c r="AI17" s="236"/>
      <c r="AJ17" s="236"/>
      <c r="AK17" s="236"/>
      <c r="AL17" s="236"/>
      <c r="AM17" s="236"/>
      <c r="AN17" s="236"/>
      <c r="AO17" s="236"/>
      <c r="AP17" s="236"/>
      <c r="AQ17" s="236"/>
    </row>
    <row r="18" spans="1:48" x14ac:dyDescent="0.25">
      <c r="A18" s="311"/>
      <c r="B18" s="210" t="s">
        <v>756</v>
      </c>
      <c r="C18" s="210" t="s">
        <v>757</v>
      </c>
      <c r="D18" s="210" t="s">
        <v>756</v>
      </c>
      <c r="E18" s="210" t="s">
        <v>757</v>
      </c>
      <c r="F18" s="210" t="s">
        <v>756</v>
      </c>
      <c r="G18" s="210" t="s">
        <v>757</v>
      </c>
      <c r="H18" s="210" t="s">
        <v>756</v>
      </c>
      <c r="I18" s="210" t="s">
        <v>757</v>
      </c>
      <c r="J18" s="210" t="s">
        <v>756</v>
      </c>
      <c r="K18" s="210" t="s">
        <v>757</v>
      </c>
      <c r="L18" s="210" t="s">
        <v>756</v>
      </c>
      <c r="M18" s="210" t="s">
        <v>757</v>
      </c>
      <c r="N18" s="211" t="s">
        <v>756</v>
      </c>
      <c r="O18" s="211" t="s">
        <v>757</v>
      </c>
      <c r="P18" s="211" t="s">
        <v>756</v>
      </c>
      <c r="Q18" s="211" t="s">
        <v>757</v>
      </c>
      <c r="R18" s="211" t="s">
        <v>756</v>
      </c>
      <c r="S18" s="211" t="s">
        <v>757</v>
      </c>
      <c r="T18" s="211" t="s">
        <v>756</v>
      </c>
      <c r="U18" s="211" t="s">
        <v>757</v>
      </c>
      <c r="V18" s="211" t="s">
        <v>756</v>
      </c>
      <c r="W18" s="211" t="s">
        <v>757</v>
      </c>
      <c r="X18" s="211" t="s">
        <v>756</v>
      </c>
      <c r="Y18" s="211" t="s">
        <v>757</v>
      </c>
      <c r="Z18" s="211" t="s">
        <v>756</v>
      </c>
      <c r="AA18" s="211" t="s">
        <v>757</v>
      </c>
      <c r="AB18" s="211" t="s">
        <v>756</v>
      </c>
      <c r="AC18" s="211" t="s">
        <v>757</v>
      </c>
      <c r="AH18" s="237"/>
      <c r="AI18" s="237"/>
      <c r="AJ18" s="237"/>
      <c r="AK18" s="237"/>
      <c r="AL18" s="237"/>
      <c r="AM18" s="237"/>
      <c r="AN18" s="237"/>
      <c r="AO18" s="237"/>
      <c r="AP18" s="237"/>
      <c r="AQ18" s="237"/>
      <c r="AR18" s="237"/>
      <c r="AS18" s="237"/>
      <c r="AT18" s="237"/>
      <c r="AU18" s="237"/>
      <c r="AV18" s="237"/>
    </row>
    <row r="19" spans="1:48" x14ac:dyDescent="0.25">
      <c r="A19" s="222" t="s">
        <v>758</v>
      </c>
      <c r="B19" s="223"/>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F19" s="237"/>
      <c r="AG19" s="237"/>
      <c r="AH19" s="237"/>
      <c r="AI19" s="237"/>
      <c r="AJ19" s="237"/>
      <c r="AK19" s="237"/>
      <c r="AL19" s="237"/>
      <c r="AM19" s="237"/>
      <c r="AN19" s="237"/>
      <c r="AO19" s="237"/>
      <c r="AP19" s="237"/>
      <c r="AQ19" s="237"/>
    </row>
    <row r="20" spans="1:48" x14ac:dyDescent="0.25">
      <c r="A20" s="214" t="s">
        <v>763</v>
      </c>
      <c r="B20" s="214">
        <v>13186</v>
      </c>
      <c r="C20" s="214">
        <v>12606</v>
      </c>
      <c r="D20" s="214">
        <v>12273</v>
      </c>
      <c r="E20" s="214">
        <v>11957</v>
      </c>
      <c r="F20" s="214">
        <v>11316</v>
      </c>
      <c r="G20" s="214">
        <v>11543</v>
      </c>
      <c r="H20" s="214">
        <v>11306</v>
      </c>
      <c r="I20" s="214">
        <v>10536</v>
      </c>
      <c r="J20" s="214">
        <v>10371</v>
      </c>
      <c r="K20" s="214">
        <v>10663</v>
      </c>
      <c r="L20" s="214">
        <v>10827</v>
      </c>
      <c r="M20" s="214">
        <v>10573</v>
      </c>
      <c r="N20" s="214">
        <v>9824</v>
      </c>
      <c r="O20" s="214">
        <v>9711</v>
      </c>
      <c r="P20" s="214">
        <v>9211</v>
      </c>
      <c r="Q20" s="214">
        <v>9245</v>
      </c>
      <c r="R20" s="214">
        <v>9567</v>
      </c>
      <c r="S20" s="214">
        <v>9524</v>
      </c>
      <c r="T20" s="214">
        <v>10751</v>
      </c>
      <c r="U20" s="214">
        <v>13035</v>
      </c>
      <c r="V20" s="214">
        <v>16187</v>
      </c>
      <c r="W20" s="214">
        <v>17909</v>
      </c>
      <c r="X20" s="214">
        <v>20211</v>
      </c>
      <c r="Y20" s="214">
        <v>20694</v>
      </c>
      <c r="Z20" s="214">
        <v>21662</v>
      </c>
      <c r="AA20" s="214">
        <v>20031</v>
      </c>
      <c r="AB20" s="214">
        <v>20991</v>
      </c>
      <c r="AC20" s="214"/>
      <c r="AF20" s="237"/>
      <c r="AG20" s="237"/>
      <c r="AH20" s="237"/>
      <c r="AI20" s="237"/>
      <c r="AJ20" s="237"/>
      <c r="AK20" s="237"/>
      <c r="AL20" s="237"/>
      <c r="AM20" s="237"/>
      <c r="AN20" s="237"/>
      <c r="AO20" s="237"/>
      <c r="AP20" s="237"/>
      <c r="AQ20" s="237"/>
    </row>
    <row r="21" spans="1:48" x14ac:dyDescent="0.25">
      <c r="A21" s="214" t="s">
        <v>764</v>
      </c>
      <c r="B21" s="214">
        <v>3921</v>
      </c>
      <c r="C21" s="214">
        <v>3963</v>
      </c>
      <c r="D21" s="214">
        <v>4050</v>
      </c>
      <c r="E21" s="214">
        <v>4095</v>
      </c>
      <c r="F21" s="214">
        <v>4222</v>
      </c>
      <c r="G21" s="214">
        <v>3678</v>
      </c>
      <c r="H21" s="214">
        <v>3132</v>
      </c>
      <c r="I21" s="214">
        <v>2500</v>
      </c>
      <c r="J21" s="214">
        <v>2182</v>
      </c>
      <c r="K21" s="214">
        <v>1958</v>
      </c>
      <c r="L21" s="214">
        <v>1720</v>
      </c>
      <c r="M21" s="214">
        <v>1580</v>
      </c>
      <c r="N21" s="214">
        <v>1426</v>
      </c>
      <c r="O21" s="214">
        <v>1336</v>
      </c>
      <c r="P21" s="214">
        <v>1255</v>
      </c>
      <c r="Q21" s="214">
        <v>1177</v>
      </c>
      <c r="R21" s="214">
        <v>1061</v>
      </c>
      <c r="S21" s="214">
        <v>940</v>
      </c>
      <c r="T21" s="214">
        <v>890</v>
      </c>
      <c r="U21" s="214">
        <v>849</v>
      </c>
      <c r="V21" s="214">
        <v>825</v>
      </c>
      <c r="W21" s="214">
        <v>819</v>
      </c>
      <c r="X21" s="214">
        <v>837</v>
      </c>
      <c r="Y21" s="214">
        <v>808</v>
      </c>
      <c r="Z21" s="214">
        <v>761</v>
      </c>
      <c r="AA21" s="214">
        <v>702</v>
      </c>
      <c r="AB21" s="214">
        <v>648</v>
      </c>
      <c r="AC21" s="214"/>
      <c r="AF21" s="237"/>
      <c r="AG21" s="237"/>
      <c r="AH21" s="237"/>
      <c r="AI21" s="237"/>
      <c r="AJ21" s="237"/>
      <c r="AK21" s="237"/>
      <c r="AL21" s="237"/>
      <c r="AM21" s="237"/>
      <c r="AN21" s="237"/>
      <c r="AO21" s="237"/>
      <c r="AP21" s="237"/>
      <c r="AQ21" s="237"/>
    </row>
    <row r="22" spans="1:48" x14ac:dyDescent="0.25">
      <c r="A22" s="214" t="s">
        <v>765</v>
      </c>
      <c r="B22" s="214">
        <v>1426</v>
      </c>
      <c r="C22" s="214">
        <v>1456</v>
      </c>
      <c r="D22" s="214">
        <v>1487</v>
      </c>
      <c r="E22" s="214">
        <v>1531</v>
      </c>
      <c r="F22" s="214">
        <v>1556</v>
      </c>
      <c r="G22" s="214">
        <v>1569</v>
      </c>
      <c r="H22" s="214">
        <v>1600</v>
      </c>
      <c r="I22" s="214">
        <v>1556</v>
      </c>
      <c r="J22" s="214">
        <v>1526</v>
      </c>
      <c r="K22" s="214">
        <v>1529</v>
      </c>
      <c r="L22" s="214">
        <v>1406</v>
      </c>
      <c r="M22" s="214">
        <v>1349</v>
      </c>
      <c r="N22" s="214">
        <v>1294</v>
      </c>
      <c r="O22" s="214">
        <v>1282</v>
      </c>
      <c r="P22" s="214">
        <v>1252</v>
      </c>
      <c r="Q22" s="214">
        <v>1268</v>
      </c>
      <c r="R22" s="214">
        <v>1112</v>
      </c>
      <c r="S22" s="214">
        <v>837</v>
      </c>
      <c r="T22" s="214">
        <v>703</v>
      </c>
      <c r="U22" s="214">
        <v>619</v>
      </c>
      <c r="V22" s="214">
        <v>588</v>
      </c>
      <c r="W22" s="214">
        <v>526</v>
      </c>
      <c r="X22" s="214">
        <v>493</v>
      </c>
      <c r="Y22" s="214">
        <v>456</v>
      </c>
      <c r="Z22" s="214">
        <v>432</v>
      </c>
      <c r="AA22" s="214">
        <v>418</v>
      </c>
      <c r="AB22" s="214">
        <v>412</v>
      </c>
      <c r="AC22" s="214"/>
      <c r="AH22" s="237"/>
      <c r="AI22" s="237"/>
      <c r="AJ22" s="237"/>
      <c r="AK22" s="237"/>
      <c r="AL22" s="237"/>
      <c r="AM22" s="237"/>
      <c r="AN22" s="237"/>
      <c r="AO22" s="237"/>
      <c r="AP22" s="237"/>
      <c r="AQ22" s="237"/>
      <c r="AR22" s="237"/>
      <c r="AS22" s="237"/>
      <c r="AT22" s="237"/>
      <c r="AU22" s="237"/>
      <c r="AV22" s="237"/>
    </row>
    <row r="23" spans="1:48" ht="16.5" thickBot="1" x14ac:dyDescent="0.3">
      <c r="A23" s="217" t="s">
        <v>766</v>
      </c>
      <c r="B23" s="217">
        <v>432</v>
      </c>
      <c r="C23" s="217">
        <v>445</v>
      </c>
      <c r="D23" s="217">
        <v>443</v>
      </c>
      <c r="E23" s="217">
        <v>469</v>
      </c>
      <c r="F23" s="217">
        <v>447</v>
      </c>
      <c r="G23" s="217">
        <v>433</v>
      </c>
      <c r="H23" s="217">
        <v>440</v>
      </c>
      <c r="I23" s="217">
        <v>415</v>
      </c>
      <c r="J23" s="217">
        <v>392</v>
      </c>
      <c r="K23" s="217">
        <v>364</v>
      </c>
      <c r="L23" s="217">
        <v>338</v>
      </c>
      <c r="M23" s="217">
        <v>332</v>
      </c>
      <c r="N23" s="217">
        <v>318</v>
      </c>
      <c r="O23" s="217">
        <v>305</v>
      </c>
      <c r="P23" s="217">
        <v>288</v>
      </c>
      <c r="Q23" s="217">
        <v>276</v>
      </c>
      <c r="R23" s="217">
        <v>262</v>
      </c>
      <c r="S23" s="217">
        <v>232</v>
      </c>
      <c r="T23" s="217">
        <v>206</v>
      </c>
      <c r="U23" s="217">
        <v>201</v>
      </c>
      <c r="V23" s="217">
        <v>194</v>
      </c>
      <c r="W23" s="217">
        <v>200</v>
      </c>
      <c r="X23" s="217">
        <v>199</v>
      </c>
      <c r="Y23" s="217">
        <v>196</v>
      </c>
      <c r="Z23" s="217">
        <v>189</v>
      </c>
      <c r="AA23" s="217">
        <v>188</v>
      </c>
      <c r="AB23" s="217">
        <v>182</v>
      </c>
      <c r="AC23" s="217"/>
      <c r="AF23" s="237"/>
      <c r="AG23" s="237"/>
      <c r="AH23" s="237"/>
      <c r="AI23" s="237"/>
      <c r="AJ23" s="237"/>
      <c r="AK23" s="237"/>
      <c r="AL23" s="237"/>
      <c r="AM23" s="237"/>
      <c r="AN23" s="237"/>
      <c r="AO23" s="237"/>
      <c r="AP23" s="237"/>
      <c r="AQ23" s="237"/>
      <c r="AR23" s="237"/>
      <c r="AT23" s="237"/>
      <c r="AU23" s="237"/>
      <c r="AV23" s="237"/>
    </row>
    <row r="24" spans="1:48" x14ac:dyDescent="0.25">
      <c r="A24" s="220" t="s">
        <v>15</v>
      </c>
      <c r="B24" s="220">
        <f>SUM(B20:B23)</f>
        <v>18965</v>
      </c>
      <c r="C24" s="220">
        <f t="shared" ref="C24:AB24" si="0">SUM(C20:C23)</f>
        <v>18470</v>
      </c>
      <c r="D24" s="220">
        <f t="shared" si="0"/>
        <v>18253</v>
      </c>
      <c r="E24" s="220">
        <f t="shared" si="0"/>
        <v>18052</v>
      </c>
      <c r="F24" s="220">
        <f t="shared" si="0"/>
        <v>17541</v>
      </c>
      <c r="G24" s="220">
        <f t="shared" si="0"/>
        <v>17223</v>
      </c>
      <c r="H24" s="220">
        <f t="shared" si="0"/>
        <v>16478</v>
      </c>
      <c r="I24" s="220">
        <f t="shared" si="0"/>
        <v>15007</v>
      </c>
      <c r="J24" s="220">
        <f t="shared" si="0"/>
        <v>14471</v>
      </c>
      <c r="K24" s="220">
        <f t="shared" si="0"/>
        <v>14514</v>
      </c>
      <c r="L24" s="220">
        <f t="shared" si="0"/>
        <v>14291</v>
      </c>
      <c r="M24" s="220">
        <f t="shared" si="0"/>
        <v>13834</v>
      </c>
      <c r="N24" s="220">
        <f t="shared" si="0"/>
        <v>12862</v>
      </c>
      <c r="O24" s="220">
        <f t="shared" si="0"/>
        <v>12634</v>
      </c>
      <c r="P24" s="220">
        <f t="shared" si="0"/>
        <v>12006</v>
      </c>
      <c r="Q24" s="220">
        <f t="shared" si="0"/>
        <v>11966</v>
      </c>
      <c r="R24" s="220">
        <f t="shared" si="0"/>
        <v>12002</v>
      </c>
      <c r="S24" s="220">
        <f t="shared" si="0"/>
        <v>11533</v>
      </c>
      <c r="T24" s="220">
        <f t="shared" si="0"/>
        <v>12550</v>
      </c>
      <c r="U24" s="220">
        <f t="shared" si="0"/>
        <v>14704</v>
      </c>
      <c r="V24" s="220">
        <f t="shared" si="0"/>
        <v>17794</v>
      </c>
      <c r="W24" s="220">
        <f t="shared" si="0"/>
        <v>19454</v>
      </c>
      <c r="X24" s="220">
        <f t="shared" si="0"/>
        <v>21740</v>
      </c>
      <c r="Y24" s="220">
        <f t="shared" si="0"/>
        <v>22154</v>
      </c>
      <c r="Z24" s="220">
        <f t="shared" si="0"/>
        <v>23044</v>
      </c>
      <c r="AA24" s="220">
        <f t="shared" si="0"/>
        <v>21339</v>
      </c>
      <c r="AB24" s="220">
        <f t="shared" si="0"/>
        <v>22233</v>
      </c>
      <c r="AC24" s="220"/>
    </row>
    <row r="25" spans="1:48" x14ac:dyDescent="0.25">
      <c r="A25" s="222" t="s">
        <v>759</v>
      </c>
      <c r="B25" s="223"/>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L25" s="237"/>
      <c r="AM25" s="237"/>
      <c r="AN25" s="237"/>
      <c r="AQ25" s="237"/>
      <c r="AR25" s="237"/>
      <c r="AT25" s="237"/>
      <c r="AU25" s="237"/>
      <c r="AV25" s="237"/>
    </row>
    <row r="26" spans="1:48" x14ac:dyDescent="0.25">
      <c r="A26" s="214" t="s">
        <v>763</v>
      </c>
      <c r="B26" s="214">
        <v>244</v>
      </c>
      <c r="C26" s="214">
        <v>197</v>
      </c>
      <c r="D26" s="214">
        <v>99</v>
      </c>
      <c r="E26" s="214">
        <v>116</v>
      </c>
      <c r="F26" s="214">
        <v>89</v>
      </c>
      <c r="G26" s="214">
        <v>228</v>
      </c>
      <c r="H26" s="214">
        <v>209</v>
      </c>
      <c r="I26" s="214">
        <v>146</v>
      </c>
      <c r="J26" s="214">
        <v>149</v>
      </c>
      <c r="K26" s="214">
        <v>211</v>
      </c>
      <c r="L26" s="214">
        <v>153</v>
      </c>
      <c r="M26" s="214">
        <v>227</v>
      </c>
      <c r="N26" s="214">
        <v>162</v>
      </c>
      <c r="O26" s="214">
        <v>554</v>
      </c>
      <c r="P26" s="214">
        <v>416</v>
      </c>
      <c r="Q26" s="214">
        <v>257</v>
      </c>
      <c r="R26" s="214">
        <v>1051</v>
      </c>
      <c r="S26" s="214">
        <v>1225</v>
      </c>
      <c r="T26" s="214">
        <v>1016</v>
      </c>
      <c r="U26" s="214">
        <v>320</v>
      </c>
      <c r="V26" s="214">
        <v>484</v>
      </c>
      <c r="W26" s="214">
        <v>1226</v>
      </c>
      <c r="X26" s="214">
        <v>1121</v>
      </c>
      <c r="Y26" s="214">
        <v>937</v>
      </c>
      <c r="Z26" s="214">
        <v>1140</v>
      </c>
      <c r="AA26" s="214">
        <v>1090</v>
      </c>
      <c r="AB26" s="214">
        <v>1193</v>
      </c>
      <c r="AC26" s="214"/>
      <c r="AL26" s="237"/>
      <c r="AM26" s="237"/>
      <c r="AN26" s="237"/>
      <c r="AO26" s="237"/>
      <c r="AP26" s="237"/>
      <c r="AQ26" s="237"/>
      <c r="AR26" s="237"/>
      <c r="AS26" s="237"/>
      <c r="AT26" s="237"/>
      <c r="AU26" s="237"/>
      <c r="AV26" s="237"/>
    </row>
    <row r="27" spans="1:48" x14ac:dyDescent="0.25">
      <c r="A27" s="214" t="s">
        <v>764</v>
      </c>
      <c r="B27" s="214">
        <v>42</v>
      </c>
      <c r="C27" s="214">
        <v>40</v>
      </c>
      <c r="D27" s="214">
        <v>40</v>
      </c>
      <c r="E27" s="214">
        <v>26</v>
      </c>
      <c r="F27" s="214">
        <v>12</v>
      </c>
      <c r="G27" s="214">
        <v>10</v>
      </c>
      <c r="H27" s="214">
        <v>12</v>
      </c>
      <c r="I27" s="214">
        <v>2</v>
      </c>
      <c r="J27" s="214">
        <v>2</v>
      </c>
      <c r="K27" s="214">
        <v>2</v>
      </c>
      <c r="L27" s="214">
        <v>2</v>
      </c>
      <c r="M27" s="214">
        <v>0</v>
      </c>
      <c r="N27" s="214">
        <v>0</v>
      </c>
      <c r="O27" s="214">
        <v>0</v>
      </c>
      <c r="P27" s="214">
        <v>0</v>
      </c>
      <c r="Q27" s="214">
        <v>0</v>
      </c>
      <c r="R27" s="214">
        <v>0</v>
      </c>
      <c r="S27" s="214">
        <v>0</v>
      </c>
      <c r="T27" s="214">
        <v>0</v>
      </c>
      <c r="U27" s="214">
        <v>0</v>
      </c>
      <c r="V27" s="214">
        <v>0</v>
      </c>
      <c r="W27" s="214">
        <v>0</v>
      </c>
      <c r="X27" s="214">
        <v>0</v>
      </c>
      <c r="Y27" s="214">
        <v>0</v>
      </c>
      <c r="Z27" s="214">
        <v>0</v>
      </c>
      <c r="AA27" s="214">
        <v>0</v>
      </c>
      <c r="AB27" s="214">
        <v>0</v>
      </c>
      <c r="AC27" s="214"/>
    </row>
    <row r="28" spans="1:48" x14ac:dyDescent="0.25">
      <c r="A28" s="214" t="s">
        <v>765</v>
      </c>
      <c r="B28" s="214">
        <v>0</v>
      </c>
      <c r="C28" s="214">
        <v>0</v>
      </c>
      <c r="D28" s="214">
        <v>0</v>
      </c>
      <c r="E28" s="214">
        <v>15</v>
      </c>
      <c r="F28" s="214">
        <v>25</v>
      </c>
      <c r="G28" s="214">
        <v>25</v>
      </c>
      <c r="H28" s="214">
        <v>24</v>
      </c>
      <c r="I28" s="214">
        <v>22</v>
      </c>
      <c r="J28" s="214">
        <v>20</v>
      </c>
      <c r="K28" s="214">
        <v>20</v>
      </c>
      <c r="L28" s="214">
        <v>20</v>
      </c>
      <c r="M28" s="214">
        <v>12</v>
      </c>
      <c r="N28" s="214">
        <v>10</v>
      </c>
      <c r="O28" s="214">
        <v>10</v>
      </c>
      <c r="P28" s="214">
        <v>0</v>
      </c>
      <c r="Q28" s="214">
        <v>0</v>
      </c>
      <c r="R28" s="214">
        <v>0</v>
      </c>
      <c r="S28" s="214">
        <v>0</v>
      </c>
      <c r="T28" s="214">
        <v>0</v>
      </c>
      <c r="U28" s="214">
        <v>0</v>
      </c>
      <c r="V28" s="214">
        <v>0</v>
      </c>
      <c r="W28" s="214">
        <v>0</v>
      </c>
      <c r="X28" s="214">
        <v>0</v>
      </c>
      <c r="Y28" s="214">
        <v>0</v>
      </c>
      <c r="Z28" s="214">
        <v>0</v>
      </c>
      <c r="AA28" s="214">
        <v>0</v>
      </c>
      <c r="AB28" s="214">
        <v>0</v>
      </c>
      <c r="AC28" s="214"/>
      <c r="AF28" s="237"/>
    </row>
    <row r="29" spans="1:48" ht="16.5" thickBot="1" x14ac:dyDescent="0.3">
      <c r="A29" s="217" t="s">
        <v>766</v>
      </c>
      <c r="B29" s="217">
        <v>0</v>
      </c>
      <c r="C29" s="217">
        <v>0</v>
      </c>
      <c r="D29" s="217">
        <v>0</v>
      </c>
      <c r="E29" s="217">
        <v>0</v>
      </c>
      <c r="F29" s="217">
        <v>0</v>
      </c>
      <c r="G29" s="217">
        <v>0</v>
      </c>
      <c r="H29" s="217">
        <v>0</v>
      </c>
      <c r="I29" s="217">
        <v>0</v>
      </c>
      <c r="J29" s="217">
        <v>0</v>
      </c>
      <c r="K29" s="217">
        <v>0</v>
      </c>
      <c r="L29" s="217">
        <v>0</v>
      </c>
      <c r="M29" s="217">
        <v>0</v>
      </c>
      <c r="N29" s="217">
        <v>0</v>
      </c>
      <c r="O29" s="217">
        <v>0</v>
      </c>
      <c r="P29" s="217">
        <v>0</v>
      </c>
      <c r="Q29" s="217">
        <v>0</v>
      </c>
      <c r="R29" s="217">
        <v>0</v>
      </c>
      <c r="S29" s="217">
        <v>0</v>
      </c>
      <c r="T29" s="217">
        <v>0</v>
      </c>
      <c r="U29" s="217">
        <v>0</v>
      </c>
      <c r="V29" s="217">
        <v>0</v>
      </c>
      <c r="W29" s="217">
        <v>0</v>
      </c>
      <c r="X29" s="217">
        <v>0</v>
      </c>
      <c r="Y29" s="217">
        <v>0</v>
      </c>
      <c r="Z29" s="217">
        <v>0</v>
      </c>
      <c r="AA29" s="217">
        <v>0</v>
      </c>
      <c r="AB29" s="217">
        <v>0</v>
      </c>
      <c r="AC29" s="217"/>
      <c r="AF29" s="237"/>
      <c r="AG29" s="237"/>
      <c r="AH29" s="237"/>
    </row>
    <row r="30" spans="1:48" x14ac:dyDescent="0.25">
      <c r="A30" s="220" t="s">
        <v>15</v>
      </c>
      <c r="B30" s="220">
        <f>SUM(B26:B29)</f>
        <v>286</v>
      </c>
      <c r="C30" s="220">
        <f t="shared" ref="C30:AB30" si="1">SUM(C26:C29)</f>
        <v>237</v>
      </c>
      <c r="D30" s="220">
        <f t="shared" si="1"/>
        <v>139</v>
      </c>
      <c r="E30" s="220">
        <f t="shared" si="1"/>
        <v>157</v>
      </c>
      <c r="F30" s="220">
        <f t="shared" si="1"/>
        <v>126</v>
      </c>
      <c r="G30" s="220">
        <f t="shared" si="1"/>
        <v>263</v>
      </c>
      <c r="H30" s="220">
        <f t="shared" si="1"/>
        <v>245</v>
      </c>
      <c r="I30" s="220">
        <f t="shared" si="1"/>
        <v>170</v>
      </c>
      <c r="J30" s="220">
        <f t="shared" si="1"/>
        <v>171</v>
      </c>
      <c r="K30" s="220">
        <f t="shared" si="1"/>
        <v>233</v>
      </c>
      <c r="L30" s="220">
        <f t="shared" si="1"/>
        <v>175</v>
      </c>
      <c r="M30" s="220">
        <f t="shared" si="1"/>
        <v>239</v>
      </c>
      <c r="N30" s="220">
        <f t="shared" si="1"/>
        <v>172</v>
      </c>
      <c r="O30" s="220">
        <f t="shared" si="1"/>
        <v>564</v>
      </c>
      <c r="P30" s="220">
        <f t="shared" si="1"/>
        <v>416</v>
      </c>
      <c r="Q30" s="220">
        <f t="shared" si="1"/>
        <v>257</v>
      </c>
      <c r="R30" s="220">
        <f t="shared" si="1"/>
        <v>1051</v>
      </c>
      <c r="S30" s="220">
        <f t="shared" si="1"/>
        <v>1225</v>
      </c>
      <c r="T30" s="220">
        <f t="shared" si="1"/>
        <v>1016</v>
      </c>
      <c r="U30" s="220">
        <f t="shared" si="1"/>
        <v>320</v>
      </c>
      <c r="V30" s="220">
        <f t="shared" si="1"/>
        <v>484</v>
      </c>
      <c r="W30" s="220">
        <f t="shared" si="1"/>
        <v>1226</v>
      </c>
      <c r="X30" s="220">
        <f t="shared" si="1"/>
        <v>1121</v>
      </c>
      <c r="Y30" s="220">
        <f t="shared" si="1"/>
        <v>937</v>
      </c>
      <c r="Z30" s="220">
        <f t="shared" si="1"/>
        <v>1140</v>
      </c>
      <c r="AA30" s="220">
        <f t="shared" si="1"/>
        <v>1090</v>
      </c>
      <c r="AB30" s="220">
        <f t="shared" si="1"/>
        <v>1193</v>
      </c>
      <c r="AC30" s="220"/>
      <c r="AF30" s="237"/>
      <c r="AG30" s="237"/>
      <c r="AH30" s="237"/>
      <c r="AI30" s="237"/>
      <c r="AJ30" s="237"/>
      <c r="AK30" s="237"/>
      <c r="AL30" s="237"/>
      <c r="AM30" s="237"/>
      <c r="AN30" s="237"/>
      <c r="AO30" s="237"/>
      <c r="AP30" s="237"/>
      <c r="AQ30" s="237"/>
      <c r="AR30" s="237"/>
      <c r="AS30" s="237"/>
      <c r="AT30" s="237"/>
      <c r="AU30" s="237"/>
      <c r="AV30" s="237"/>
    </row>
    <row r="31" spans="1:48" x14ac:dyDescent="0.25">
      <c r="A31" s="222" t="s">
        <v>760</v>
      </c>
      <c r="B31" s="223"/>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row>
    <row r="32" spans="1:48" x14ac:dyDescent="0.25">
      <c r="A32" s="214" t="s">
        <v>763</v>
      </c>
      <c r="B32" s="214">
        <v>1037</v>
      </c>
      <c r="C32" s="214">
        <v>855</v>
      </c>
      <c r="D32" s="214">
        <v>795</v>
      </c>
      <c r="E32" s="214">
        <v>644</v>
      </c>
      <c r="F32" s="214">
        <v>542</v>
      </c>
      <c r="G32" s="214">
        <v>502</v>
      </c>
      <c r="H32" s="214">
        <v>531</v>
      </c>
      <c r="I32" s="214">
        <v>511</v>
      </c>
      <c r="J32" s="214">
        <v>487</v>
      </c>
      <c r="K32" s="214">
        <v>519</v>
      </c>
      <c r="L32" s="214">
        <v>548</v>
      </c>
      <c r="M32" s="214">
        <v>560</v>
      </c>
      <c r="N32" s="214">
        <v>648</v>
      </c>
      <c r="O32" s="214">
        <v>637</v>
      </c>
      <c r="P32" s="214">
        <v>699</v>
      </c>
      <c r="Q32" s="214">
        <v>855</v>
      </c>
      <c r="R32" s="214">
        <v>1097</v>
      </c>
      <c r="S32" s="214">
        <v>1529</v>
      </c>
      <c r="T32" s="214">
        <v>1623</v>
      </c>
      <c r="U32" s="214">
        <v>2073</v>
      </c>
      <c r="V32" s="214">
        <v>2668</v>
      </c>
      <c r="W32" s="214">
        <v>3206</v>
      </c>
      <c r="X32" s="214">
        <v>3685</v>
      </c>
      <c r="Y32" s="214">
        <v>4351</v>
      </c>
      <c r="Z32" s="214">
        <v>3324</v>
      </c>
      <c r="AA32" s="214">
        <v>3313</v>
      </c>
      <c r="AB32" s="214">
        <v>2591</v>
      </c>
      <c r="AC32" s="214"/>
      <c r="AF32" s="237"/>
      <c r="AG32" s="237"/>
      <c r="AH32" s="237"/>
      <c r="AI32" s="237"/>
      <c r="AJ32" s="237"/>
      <c r="AK32" s="237"/>
      <c r="AL32" s="237"/>
      <c r="AM32" s="237"/>
      <c r="AN32" s="237"/>
      <c r="AO32" s="237"/>
      <c r="AP32" s="237"/>
      <c r="AQ32" s="237"/>
    </row>
    <row r="33" spans="1:48" x14ac:dyDescent="0.25">
      <c r="A33" s="214" t="s">
        <v>764</v>
      </c>
      <c r="B33" s="214">
        <v>1207</v>
      </c>
      <c r="C33" s="214">
        <v>1052</v>
      </c>
      <c r="D33" s="214">
        <v>1013</v>
      </c>
      <c r="E33" s="214">
        <v>879</v>
      </c>
      <c r="F33" s="214">
        <v>781</v>
      </c>
      <c r="G33" s="214">
        <v>678</v>
      </c>
      <c r="H33" s="214">
        <v>552</v>
      </c>
      <c r="I33" s="214">
        <v>428</v>
      </c>
      <c r="J33" s="214">
        <v>343</v>
      </c>
      <c r="K33" s="214">
        <v>306</v>
      </c>
      <c r="L33" s="214">
        <v>257</v>
      </c>
      <c r="M33" s="214">
        <v>210</v>
      </c>
      <c r="N33" s="214">
        <v>188</v>
      </c>
      <c r="O33" s="214">
        <v>158</v>
      </c>
      <c r="P33" s="214">
        <v>129</v>
      </c>
      <c r="Q33" s="214">
        <v>111</v>
      </c>
      <c r="R33" s="214">
        <v>86</v>
      </c>
      <c r="S33" s="214">
        <v>56</v>
      </c>
      <c r="T33" s="214">
        <v>52</v>
      </c>
      <c r="U33" s="214">
        <v>45</v>
      </c>
      <c r="V33" s="214">
        <v>44</v>
      </c>
      <c r="W33" s="214">
        <v>55</v>
      </c>
      <c r="X33" s="214">
        <v>59</v>
      </c>
      <c r="Y33" s="214">
        <v>68</v>
      </c>
      <c r="Z33" s="214">
        <v>61</v>
      </c>
      <c r="AA33" s="214">
        <v>58</v>
      </c>
      <c r="AB33" s="214">
        <v>60</v>
      </c>
      <c r="AC33" s="214"/>
    </row>
    <row r="34" spans="1:48" x14ac:dyDescent="0.25">
      <c r="A34" s="214" t="s">
        <v>765</v>
      </c>
      <c r="B34" s="214">
        <v>1127</v>
      </c>
      <c r="C34" s="214">
        <v>1220</v>
      </c>
      <c r="D34" s="214">
        <v>1214</v>
      </c>
      <c r="E34" s="214">
        <v>1268</v>
      </c>
      <c r="F34" s="214">
        <v>1278</v>
      </c>
      <c r="G34" s="214">
        <v>1245</v>
      </c>
      <c r="H34" s="214">
        <v>1188</v>
      </c>
      <c r="I34" s="214">
        <v>1150</v>
      </c>
      <c r="J34" s="214">
        <v>1098</v>
      </c>
      <c r="K34" s="214">
        <v>1029</v>
      </c>
      <c r="L34" s="214">
        <v>948</v>
      </c>
      <c r="M34" s="214">
        <v>874</v>
      </c>
      <c r="N34" s="214">
        <v>827</v>
      </c>
      <c r="O34" s="214">
        <v>755</v>
      </c>
      <c r="P34" s="214">
        <v>672</v>
      </c>
      <c r="Q34" s="214">
        <v>623</v>
      </c>
      <c r="R34" s="214">
        <v>477</v>
      </c>
      <c r="S34" s="214">
        <v>181</v>
      </c>
      <c r="T34" s="214">
        <v>84</v>
      </c>
      <c r="U34" s="214">
        <v>56</v>
      </c>
      <c r="V34" s="214">
        <v>48</v>
      </c>
      <c r="W34" s="214">
        <v>41</v>
      </c>
      <c r="X34" s="214">
        <v>40</v>
      </c>
      <c r="Y34" s="214">
        <v>40</v>
      </c>
      <c r="Z34" s="214">
        <v>35</v>
      </c>
      <c r="AA34" s="214">
        <v>39</v>
      </c>
      <c r="AB34" s="214">
        <v>35</v>
      </c>
      <c r="AC34" s="214"/>
      <c r="AH34" s="237"/>
      <c r="AI34" s="237"/>
      <c r="AJ34" s="237"/>
      <c r="AK34" s="237"/>
      <c r="AL34" s="237"/>
      <c r="AM34" s="237"/>
      <c r="AN34" s="237"/>
      <c r="AO34" s="237"/>
      <c r="AP34" s="237"/>
      <c r="AQ34" s="237"/>
      <c r="AR34" s="237"/>
      <c r="AS34" s="237"/>
      <c r="AT34" s="237"/>
      <c r="AU34" s="237"/>
      <c r="AV34" s="237"/>
    </row>
    <row r="35" spans="1:48" ht="16.5" thickBot="1" x14ac:dyDescent="0.3">
      <c r="A35" s="217" t="s">
        <v>766</v>
      </c>
      <c r="B35" s="217">
        <v>1</v>
      </c>
      <c r="C35" s="217">
        <v>1</v>
      </c>
      <c r="D35" s="217">
        <v>1</v>
      </c>
      <c r="E35" s="217">
        <v>1</v>
      </c>
      <c r="F35" s="217">
        <v>1</v>
      </c>
      <c r="G35" s="217">
        <v>10</v>
      </c>
      <c r="H35" s="217">
        <v>12</v>
      </c>
      <c r="I35" s="217">
        <v>17</v>
      </c>
      <c r="J35" s="217">
        <v>20</v>
      </c>
      <c r="K35" s="217">
        <v>23</v>
      </c>
      <c r="L35" s="217">
        <v>32</v>
      </c>
      <c r="M35" s="217">
        <v>38</v>
      </c>
      <c r="N35" s="217">
        <v>54</v>
      </c>
      <c r="O35" s="217">
        <v>57</v>
      </c>
      <c r="P35" s="217">
        <v>65</v>
      </c>
      <c r="Q35" s="217">
        <v>64</v>
      </c>
      <c r="R35" s="217">
        <v>60</v>
      </c>
      <c r="S35" s="217">
        <v>35</v>
      </c>
      <c r="T35" s="217">
        <v>23</v>
      </c>
      <c r="U35" s="217">
        <v>14</v>
      </c>
      <c r="V35" s="217">
        <v>11</v>
      </c>
      <c r="W35" s="217">
        <v>11</v>
      </c>
      <c r="X35" s="217">
        <v>10</v>
      </c>
      <c r="Y35" s="217">
        <v>10</v>
      </c>
      <c r="Z35" s="217">
        <v>11</v>
      </c>
      <c r="AA35" s="217">
        <v>11</v>
      </c>
      <c r="AB35" s="217">
        <v>13</v>
      </c>
      <c r="AC35" s="217"/>
    </row>
    <row r="36" spans="1:48" x14ac:dyDescent="0.25">
      <c r="A36" s="220" t="s">
        <v>15</v>
      </c>
      <c r="B36" s="220">
        <v>3372</v>
      </c>
      <c r="C36" s="220">
        <v>3128</v>
      </c>
      <c r="D36" s="220">
        <v>3023</v>
      </c>
      <c r="E36" s="220">
        <v>2792</v>
      </c>
      <c r="F36" s="220">
        <v>2602</v>
      </c>
      <c r="G36" s="220">
        <v>2435</v>
      </c>
      <c r="H36" s="220">
        <v>2283</v>
      </c>
      <c r="I36" s="220">
        <v>2106</v>
      </c>
      <c r="J36" s="220">
        <v>1948</v>
      </c>
      <c r="K36" s="220">
        <v>1877</v>
      </c>
      <c r="L36" s="220">
        <v>1785</v>
      </c>
      <c r="M36" s="220">
        <v>1682</v>
      </c>
      <c r="N36" s="220">
        <f t="shared" ref="N36:AB36" si="2">SUM(N32:N35)</f>
        <v>1717</v>
      </c>
      <c r="O36" s="220">
        <f t="shared" si="2"/>
        <v>1607</v>
      </c>
      <c r="P36" s="220">
        <f t="shared" si="2"/>
        <v>1565</v>
      </c>
      <c r="Q36" s="220">
        <f t="shared" si="2"/>
        <v>1653</v>
      </c>
      <c r="R36" s="220">
        <f t="shared" si="2"/>
        <v>1720</v>
      </c>
      <c r="S36" s="220">
        <f t="shared" si="2"/>
        <v>1801</v>
      </c>
      <c r="T36" s="220">
        <f t="shared" si="2"/>
        <v>1782</v>
      </c>
      <c r="U36" s="220">
        <f t="shared" si="2"/>
        <v>2188</v>
      </c>
      <c r="V36" s="220">
        <f t="shared" si="2"/>
        <v>2771</v>
      </c>
      <c r="W36" s="220">
        <f t="shared" si="2"/>
        <v>3313</v>
      </c>
      <c r="X36" s="220">
        <f t="shared" si="2"/>
        <v>3794</v>
      </c>
      <c r="Y36" s="220">
        <f t="shared" si="2"/>
        <v>4469</v>
      </c>
      <c r="Z36" s="220">
        <f t="shared" si="2"/>
        <v>3431</v>
      </c>
      <c r="AA36" s="220">
        <f t="shared" si="2"/>
        <v>3421</v>
      </c>
      <c r="AB36" s="220">
        <f t="shared" si="2"/>
        <v>2699</v>
      </c>
      <c r="AC36" s="220"/>
    </row>
    <row r="37" spans="1:48" x14ac:dyDescent="0.25">
      <c r="A37" s="222" t="s">
        <v>761</v>
      </c>
      <c r="B37" s="223"/>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F37" s="237"/>
      <c r="AG37" s="237"/>
      <c r="AH37" s="237"/>
      <c r="AI37" s="237"/>
      <c r="AJ37" s="237"/>
      <c r="AK37" s="237"/>
      <c r="AL37" s="237"/>
      <c r="AM37" s="237"/>
      <c r="AN37" s="237"/>
      <c r="AO37" s="237"/>
      <c r="AP37" s="237"/>
      <c r="AQ37" s="237"/>
    </row>
    <row r="38" spans="1:48" x14ac:dyDescent="0.25">
      <c r="A38" s="214" t="s">
        <v>763</v>
      </c>
      <c r="B38" s="214">
        <v>38</v>
      </c>
      <c r="C38" s="214">
        <v>54</v>
      </c>
      <c r="D38" s="214">
        <v>46</v>
      </c>
      <c r="E38" s="214">
        <v>30</v>
      </c>
      <c r="F38" s="214">
        <v>7</v>
      </c>
      <c r="G38" s="214">
        <v>13</v>
      </c>
      <c r="H38" s="214">
        <v>46</v>
      </c>
      <c r="I38" s="214">
        <v>39</v>
      </c>
      <c r="J38" s="214">
        <v>20</v>
      </c>
      <c r="K38" s="214">
        <v>64</v>
      </c>
      <c r="L38" s="214">
        <v>33</v>
      </c>
      <c r="M38" s="214">
        <v>58</v>
      </c>
      <c r="N38" s="214">
        <v>90</v>
      </c>
      <c r="O38" s="214">
        <v>76</v>
      </c>
      <c r="P38" s="214">
        <v>78</v>
      </c>
      <c r="Q38" s="214">
        <v>62</v>
      </c>
      <c r="R38" s="214">
        <v>0</v>
      </c>
      <c r="S38" s="214">
        <v>0</v>
      </c>
      <c r="T38" s="214">
        <v>0</v>
      </c>
      <c r="U38" s="214">
        <v>0</v>
      </c>
      <c r="V38" s="214">
        <v>0</v>
      </c>
      <c r="W38" s="214">
        <v>0</v>
      </c>
      <c r="X38" s="214">
        <v>0</v>
      </c>
      <c r="Y38" s="214">
        <v>0</v>
      </c>
      <c r="Z38" s="214">
        <v>0</v>
      </c>
      <c r="AA38" s="214">
        <v>5</v>
      </c>
      <c r="AB38" s="214"/>
      <c r="AC38" s="214"/>
    </row>
    <row r="39" spans="1:48" x14ac:dyDescent="0.25">
      <c r="A39" s="214" t="s">
        <v>764</v>
      </c>
      <c r="B39" s="214">
        <v>49</v>
      </c>
      <c r="C39" s="214">
        <v>52</v>
      </c>
      <c r="D39" s="214">
        <v>52</v>
      </c>
      <c r="E39" s="214">
        <v>30</v>
      </c>
      <c r="F39" s="214">
        <v>36</v>
      </c>
      <c r="G39" s="214">
        <v>22</v>
      </c>
      <c r="H39" s="214">
        <v>10</v>
      </c>
      <c r="I39" s="214">
        <v>10</v>
      </c>
      <c r="J39" s="214">
        <v>10</v>
      </c>
      <c r="K39" s="214">
        <v>10</v>
      </c>
      <c r="L39" s="214">
        <v>6</v>
      </c>
      <c r="M39" s="214">
        <v>6</v>
      </c>
      <c r="N39" s="214">
        <v>3</v>
      </c>
      <c r="O39" s="214">
        <v>0</v>
      </c>
      <c r="P39" s="214">
        <v>0</v>
      </c>
      <c r="Q39" s="214">
        <v>0</v>
      </c>
      <c r="R39" s="214">
        <v>0</v>
      </c>
      <c r="S39" s="214">
        <v>0</v>
      </c>
      <c r="T39" s="214">
        <v>0</v>
      </c>
      <c r="U39" s="214">
        <v>0</v>
      </c>
      <c r="V39" s="214">
        <v>0</v>
      </c>
      <c r="W39" s="214">
        <v>0</v>
      </c>
      <c r="X39" s="214">
        <v>0</v>
      </c>
      <c r="Y39" s="214">
        <v>0</v>
      </c>
      <c r="Z39" s="214">
        <v>0</v>
      </c>
      <c r="AA39" s="214">
        <v>0</v>
      </c>
      <c r="AB39" s="214"/>
      <c r="AC39" s="214"/>
    </row>
    <row r="40" spans="1:48" x14ac:dyDescent="0.25">
      <c r="A40" s="214" t="s">
        <v>765</v>
      </c>
      <c r="B40" s="214">
        <v>0</v>
      </c>
      <c r="C40" s="214">
        <v>0</v>
      </c>
      <c r="D40" s="214">
        <v>0</v>
      </c>
      <c r="E40" s="214">
        <v>22</v>
      </c>
      <c r="F40" s="214">
        <v>26</v>
      </c>
      <c r="G40" s="214">
        <v>30</v>
      </c>
      <c r="H40" s="214">
        <v>33</v>
      </c>
      <c r="I40" s="214">
        <v>21</v>
      </c>
      <c r="J40" s="214">
        <v>21</v>
      </c>
      <c r="K40" s="214">
        <v>21</v>
      </c>
      <c r="L40" s="214">
        <v>21</v>
      </c>
      <c r="M40" s="214">
        <v>0</v>
      </c>
      <c r="N40" s="214">
        <v>0</v>
      </c>
      <c r="O40" s="214">
        <v>0</v>
      </c>
      <c r="P40" s="214">
        <v>0</v>
      </c>
      <c r="Q40" s="214">
        <v>0</v>
      </c>
      <c r="R40" s="214">
        <v>0</v>
      </c>
      <c r="S40" s="214">
        <v>0</v>
      </c>
      <c r="T40" s="214">
        <v>0</v>
      </c>
      <c r="U40" s="214">
        <v>0</v>
      </c>
      <c r="V40" s="214">
        <v>0</v>
      </c>
      <c r="W40" s="214">
        <v>0</v>
      </c>
      <c r="X40" s="214">
        <v>0</v>
      </c>
      <c r="Y40" s="214">
        <v>0</v>
      </c>
      <c r="Z40" s="214">
        <v>0</v>
      </c>
      <c r="AA40" s="214">
        <v>0</v>
      </c>
      <c r="AB40" s="214"/>
      <c r="AC40" s="214"/>
    </row>
    <row r="41" spans="1:48" ht="16.5" thickBot="1" x14ac:dyDescent="0.3">
      <c r="A41" s="217" t="s">
        <v>766</v>
      </c>
      <c r="B41" s="217">
        <v>0</v>
      </c>
      <c r="C41" s="217">
        <v>0</v>
      </c>
      <c r="D41" s="217">
        <v>0</v>
      </c>
      <c r="E41" s="217">
        <v>0</v>
      </c>
      <c r="F41" s="217">
        <v>0</v>
      </c>
      <c r="G41" s="217">
        <v>0</v>
      </c>
      <c r="H41" s="217">
        <v>0</v>
      </c>
      <c r="I41" s="217">
        <v>0</v>
      </c>
      <c r="J41" s="217">
        <v>0</v>
      </c>
      <c r="K41" s="217">
        <v>0</v>
      </c>
      <c r="L41" s="217">
        <v>0</v>
      </c>
      <c r="M41" s="217">
        <v>0</v>
      </c>
      <c r="N41" s="217">
        <v>0</v>
      </c>
      <c r="O41" s="217">
        <v>0</v>
      </c>
      <c r="P41" s="217">
        <v>0</v>
      </c>
      <c r="Q41" s="217">
        <v>0</v>
      </c>
      <c r="R41" s="217">
        <v>0</v>
      </c>
      <c r="S41" s="217">
        <v>0</v>
      </c>
      <c r="T41" s="217">
        <v>0</v>
      </c>
      <c r="U41" s="217">
        <v>0</v>
      </c>
      <c r="V41" s="217">
        <v>0</v>
      </c>
      <c r="W41" s="217">
        <v>0</v>
      </c>
      <c r="X41" s="217">
        <v>0</v>
      </c>
      <c r="Y41" s="217">
        <v>0</v>
      </c>
      <c r="Z41" s="217">
        <v>0</v>
      </c>
      <c r="AA41" s="217">
        <v>0</v>
      </c>
      <c r="AB41" s="217"/>
      <c r="AC41" s="217"/>
    </row>
    <row r="42" spans="1:48" x14ac:dyDescent="0.25">
      <c r="A42" s="220" t="s">
        <v>15</v>
      </c>
      <c r="B42" s="220">
        <v>87</v>
      </c>
      <c r="C42" s="220">
        <v>106</v>
      </c>
      <c r="D42" s="220">
        <v>98</v>
      </c>
      <c r="E42" s="220">
        <v>82</v>
      </c>
      <c r="F42" s="220">
        <v>69</v>
      </c>
      <c r="G42" s="220">
        <v>65</v>
      </c>
      <c r="H42" s="220">
        <v>89</v>
      </c>
      <c r="I42" s="220">
        <v>70</v>
      </c>
      <c r="J42" s="220">
        <v>51</v>
      </c>
      <c r="K42" s="220">
        <v>95</v>
      </c>
      <c r="L42" s="220">
        <v>60</v>
      </c>
      <c r="M42" s="220">
        <v>64</v>
      </c>
      <c r="N42" s="220">
        <f t="shared" ref="N42:AB42" si="3">SUM(N38:N41)</f>
        <v>93</v>
      </c>
      <c r="O42" s="220">
        <f t="shared" si="3"/>
        <v>76</v>
      </c>
      <c r="P42" s="220">
        <f t="shared" si="3"/>
        <v>78</v>
      </c>
      <c r="Q42" s="220">
        <f t="shared" si="3"/>
        <v>62</v>
      </c>
      <c r="R42" s="220">
        <f t="shared" si="3"/>
        <v>0</v>
      </c>
      <c r="S42" s="220">
        <f t="shared" si="3"/>
        <v>0</v>
      </c>
      <c r="T42" s="220">
        <f t="shared" si="3"/>
        <v>0</v>
      </c>
      <c r="U42" s="220">
        <f t="shared" si="3"/>
        <v>0</v>
      </c>
      <c r="V42" s="220">
        <f t="shared" si="3"/>
        <v>0</v>
      </c>
      <c r="W42" s="220">
        <f t="shared" si="3"/>
        <v>0</v>
      </c>
      <c r="X42" s="220">
        <f t="shared" si="3"/>
        <v>0</v>
      </c>
      <c r="Y42" s="220">
        <f t="shared" si="3"/>
        <v>0</v>
      </c>
      <c r="Z42" s="220">
        <f t="shared" si="3"/>
        <v>0</v>
      </c>
      <c r="AA42" s="220">
        <f t="shared" si="3"/>
        <v>5</v>
      </c>
      <c r="AB42" s="220">
        <f t="shared" si="3"/>
        <v>0</v>
      </c>
      <c r="AC42" s="220"/>
    </row>
    <row r="43" spans="1:48" x14ac:dyDescent="0.25">
      <c r="A43" s="222" t="s">
        <v>15</v>
      </c>
      <c r="B43" s="223"/>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row>
    <row r="44" spans="1:48" x14ac:dyDescent="0.25">
      <c r="A44" s="214" t="s">
        <v>763</v>
      </c>
      <c r="B44" s="214">
        <f t="shared" ref="B44:AA47" si="4">SUM(B20,B26,B32,B38)</f>
        <v>14505</v>
      </c>
      <c r="C44" s="214">
        <f t="shared" si="4"/>
        <v>13712</v>
      </c>
      <c r="D44" s="214">
        <f t="shared" si="4"/>
        <v>13213</v>
      </c>
      <c r="E44" s="214">
        <f t="shared" si="4"/>
        <v>12747</v>
      </c>
      <c r="F44" s="214">
        <f t="shared" si="4"/>
        <v>11954</v>
      </c>
      <c r="G44" s="214">
        <f t="shared" si="4"/>
        <v>12286</v>
      </c>
      <c r="H44" s="214">
        <f>SUM(H20,H26,H32,H38)</f>
        <v>12092</v>
      </c>
      <c r="I44" s="214">
        <f t="shared" si="4"/>
        <v>11232</v>
      </c>
      <c r="J44" s="214">
        <f t="shared" si="4"/>
        <v>11027</v>
      </c>
      <c r="K44" s="214">
        <f t="shared" si="4"/>
        <v>11457</v>
      </c>
      <c r="L44" s="214">
        <f t="shared" si="4"/>
        <v>11561</v>
      </c>
      <c r="M44" s="214">
        <f t="shared" si="4"/>
        <v>11418</v>
      </c>
      <c r="N44" s="214">
        <f t="shared" si="4"/>
        <v>10724</v>
      </c>
      <c r="O44" s="214">
        <f t="shared" si="4"/>
        <v>10978</v>
      </c>
      <c r="P44" s="214">
        <f t="shared" si="4"/>
        <v>10404</v>
      </c>
      <c r="Q44" s="214">
        <f t="shared" si="4"/>
        <v>10419</v>
      </c>
      <c r="R44" s="214">
        <f t="shared" si="4"/>
        <v>11715</v>
      </c>
      <c r="S44" s="214">
        <f t="shared" si="4"/>
        <v>12278</v>
      </c>
      <c r="T44" s="214">
        <f t="shared" si="4"/>
        <v>13390</v>
      </c>
      <c r="U44" s="214">
        <f t="shared" si="4"/>
        <v>15428</v>
      </c>
      <c r="V44" s="214">
        <f t="shared" si="4"/>
        <v>19339</v>
      </c>
      <c r="W44" s="214">
        <f t="shared" si="4"/>
        <v>22341</v>
      </c>
      <c r="X44" s="214">
        <f t="shared" si="4"/>
        <v>25017</v>
      </c>
      <c r="Y44" s="214">
        <f t="shared" si="4"/>
        <v>25982</v>
      </c>
      <c r="Z44" s="214">
        <f t="shared" si="4"/>
        <v>26126</v>
      </c>
      <c r="AA44" s="214">
        <f t="shared" si="4"/>
        <v>24439</v>
      </c>
      <c r="AB44" s="214">
        <f t="shared" ref="AB44" si="5">SUM(AB20,AB26,AB32,AB38)</f>
        <v>24775</v>
      </c>
      <c r="AC44" s="214"/>
    </row>
    <row r="45" spans="1:48" x14ac:dyDescent="0.25">
      <c r="A45" s="214" t="s">
        <v>764</v>
      </c>
      <c r="B45" s="214">
        <f t="shared" si="4"/>
        <v>5219</v>
      </c>
      <c r="C45" s="214">
        <f t="shared" si="4"/>
        <v>5107</v>
      </c>
      <c r="D45" s="214">
        <f t="shared" si="4"/>
        <v>5155</v>
      </c>
      <c r="E45" s="214">
        <f t="shared" si="4"/>
        <v>5030</v>
      </c>
      <c r="F45" s="214">
        <f t="shared" si="4"/>
        <v>5051</v>
      </c>
      <c r="G45" s="214">
        <f t="shared" si="4"/>
        <v>4388</v>
      </c>
      <c r="H45" s="214">
        <f t="shared" si="4"/>
        <v>3706</v>
      </c>
      <c r="I45" s="214">
        <f t="shared" si="4"/>
        <v>2940</v>
      </c>
      <c r="J45" s="214">
        <f t="shared" si="4"/>
        <v>2537</v>
      </c>
      <c r="K45" s="214">
        <f t="shared" si="4"/>
        <v>2276</v>
      </c>
      <c r="L45" s="214">
        <f t="shared" si="4"/>
        <v>1985</v>
      </c>
      <c r="M45" s="214">
        <f t="shared" si="4"/>
        <v>1796</v>
      </c>
      <c r="N45" s="214">
        <f t="shared" si="4"/>
        <v>1617</v>
      </c>
      <c r="O45" s="214">
        <f t="shared" si="4"/>
        <v>1494</v>
      </c>
      <c r="P45" s="214">
        <f t="shared" si="4"/>
        <v>1384</v>
      </c>
      <c r="Q45" s="214">
        <f t="shared" si="4"/>
        <v>1288</v>
      </c>
      <c r="R45" s="214">
        <f t="shared" si="4"/>
        <v>1147</v>
      </c>
      <c r="S45" s="214">
        <f t="shared" si="4"/>
        <v>996</v>
      </c>
      <c r="T45" s="214">
        <f t="shared" si="4"/>
        <v>942</v>
      </c>
      <c r="U45" s="214">
        <f t="shared" si="4"/>
        <v>894</v>
      </c>
      <c r="V45" s="214">
        <f t="shared" si="4"/>
        <v>869</v>
      </c>
      <c r="W45" s="214">
        <f t="shared" si="4"/>
        <v>874</v>
      </c>
      <c r="X45" s="214">
        <f t="shared" si="4"/>
        <v>896</v>
      </c>
      <c r="Y45" s="214">
        <f t="shared" si="4"/>
        <v>876</v>
      </c>
      <c r="Z45" s="214">
        <f t="shared" si="4"/>
        <v>822</v>
      </c>
      <c r="AA45" s="214">
        <f t="shared" si="4"/>
        <v>760</v>
      </c>
      <c r="AB45" s="214">
        <f t="shared" ref="AB45" si="6">SUM(AB21,AB27,AB33,AB39)</f>
        <v>708</v>
      </c>
      <c r="AC45" s="214"/>
    </row>
    <row r="46" spans="1:48" x14ac:dyDescent="0.25">
      <c r="A46" s="214" t="s">
        <v>765</v>
      </c>
      <c r="B46" s="214">
        <f t="shared" si="4"/>
        <v>2553</v>
      </c>
      <c r="C46" s="214">
        <f t="shared" si="4"/>
        <v>2676</v>
      </c>
      <c r="D46" s="214">
        <f t="shared" si="4"/>
        <v>2701</v>
      </c>
      <c r="E46" s="214">
        <f t="shared" si="4"/>
        <v>2836</v>
      </c>
      <c r="F46" s="214">
        <f t="shared" si="4"/>
        <v>2885</v>
      </c>
      <c r="G46" s="214">
        <f t="shared" si="4"/>
        <v>2869</v>
      </c>
      <c r="H46" s="214">
        <f t="shared" si="4"/>
        <v>2845</v>
      </c>
      <c r="I46" s="214">
        <f t="shared" si="4"/>
        <v>2749</v>
      </c>
      <c r="J46" s="214">
        <f t="shared" si="4"/>
        <v>2665</v>
      </c>
      <c r="K46" s="214">
        <f t="shared" si="4"/>
        <v>2599</v>
      </c>
      <c r="L46" s="214">
        <f t="shared" si="4"/>
        <v>2395</v>
      </c>
      <c r="M46" s="214">
        <f t="shared" si="4"/>
        <v>2235</v>
      </c>
      <c r="N46" s="214">
        <f t="shared" si="4"/>
        <v>2131</v>
      </c>
      <c r="O46" s="214">
        <f t="shared" si="4"/>
        <v>2047</v>
      </c>
      <c r="P46" s="214">
        <f t="shared" si="4"/>
        <v>1924</v>
      </c>
      <c r="Q46" s="214">
        <f t="shared" si="4"/>
        <v>1891</v>
      </c>
      <c r="R46" s="214">
        <f t="shared" si="4"/>
        <v>1589</v>
      </c>
      <c r="S46" s="214">
        <f t="shared" si="4"/>
        <v>1018</v>
      </c>
      <c r="T46" s="214">
        <f t="shared" si="4"/>
        <v>787</v>
      </c>
      <c r="U46" s="214">
        <f t="shared" si="4"/>
        <v>675</v>
      </c>
      <c r="V46" s="214">
        <f t="shared" si="4"/>
        <v>636</v>
      </c>
      <c r="W46" s="214">
        <f t="shared" si="4"/>
        <v>567</v>
      </c>
      <c r="X46" s="214">
        <f t="shared" si="4"/>
        <v>533</v>
      </c>
      <c r="Y46" s="214">
        <f t="shared" si="4"/>
        <v>496</v>
      </c>
      <c r="Z46" s="214">
        <f t="shared" si="4"/>
        <v>467</v>
      </c>
      <c r="AA46" s="214">
        <f t="shared" si="4"/>
        <v>457</v>
      </c>
      <c r="AB46" s="214">
        <f t="shared" ref="AB46" si="7">SUM(AB22,AB28,AB34,AB40)</f>
        <v>447</v>
      </c>
      <c r="AC46" s="214"/>
    </row>
    <row r="47" spans="1:48" ht="16.5" thickBot="1" x14ac:dyDescent="0.3">
      <c r="A47" s="217" t="s">
        <v>766</v>
      </c>
      <c r="B47" s="217">
        <f t="shared" si="4"/>
        <v>433</v>
      </c>
      <c r="C47" s="217">
        <f t="shared" si="4"/>
        <v>446</v>
      </c>
      <c r="D47" s="217">
        <f t="shared" si="4"/>
        <v>444</v>
      </c>
      <c r="E47" s="217">
        <f t="shared" si="4"/>
        <v>470</v>
      </c>
      <c r="F47" s="217">
        <f t="shared" si="4"/>
        <v>448</v>
      </c>
      <c r="G47" s="217">
        <f t="shared" si="4"/>
        <v>443</v>
      </c>
      <c r="H47" s="217">
        <f t="shared" si="4"/>
        <v>452</v>
      </c>
      <c r="I47" s="217">
        <f t="shared" si="4"/>
        <v>432</v>
      </c>
      <c r="J47" s="217">
        <f t="shared" si="4"/>
        <v>412</v>
      </c>
      <c r="K47" s="217">
        <f t="shared" si="4"/>
        <v>387</v>
      </c>
      <c r="L47" s="217">
        <f t="shared" si="4"/>
        <v>370</v>
      </c>
      <c r="M47" s="217">
        <f t="shared" si="4"/>
        <v>370</v>
      </c>
      <c r="N47" s="217">
        <f t="shared" si="4"/>
        <v>372</v>
      </c>
      <c r="O47" s="217">
        <f t="shared" si="4"/>
        <v>362</v>
      </c>
      <c r="P47" s="217">
        <f t="shared" si="4"/>
        <v>353</v>
      </c>
      <c r="Q47" s="217">
        <f t="shared" si="4"/>
        <v>340</v>
      </c>
      <c r="R47" s="217">
        <f t="shared" si="4"/>
        <v>322</v>
      </c>
      <c r="S47" s="217">
        <f t="shared" si="4"/>
        <v>267</v>
      </c>
      <c r="T47" s="217">
        <f t="shared" si="4"/>
        <v>229</v>
      </c>
      <c r="U47" s="217">
        <f t="shared" si="4"/>
        <v>215</v>
      </c>
      <c r="V47" s="217">
        <f t="shared" si="4"/>
        <v>205</v>
      </c>
      <c r="W47" s="217">
        <f t="shared" si="4"/>
        <v>211</v>
      </c>
      <c r="X47" s="217">
        <f t="shared" si="4"/>
        <v>209</v>
      </c>
      <c r="Y47" s="217">
        <f t="shared" si="4"/>
        <v>206</v>
      </c>
      <c r="Z47" s="217">
        <f t="shared" si="4"/>
        <v>200</v>
      </c>
      <c r="AA47" s="217">
        <f t="shared" si="4"/>
        <v>199</v>
      </c>
      <c r="AB47" s="217">
        <f t="shared" ref="AB47" si="8">SUM(AB23,AB29,AB35,AB41)</f>
        <v>195</v>
      </c>
      <c r="AC47" s="217"/>
    </row>
    <row r="48" spans="1:48" x14ac:dyDescent="0.25">
      <c r="A48" s="220" t="s">
        <v>15</v>
      </c>
      <c r="B48" s="220">
        <f t="shared" ref="B48:N48" si="9">SUM(B44:B47)</f>
        <v>22710</v>
      </c>
      <c r="C48" s="220">
        <f t="shared" si="9"/>
        <v>21941</v>
      </c>
      <c r="D48" s="220">
        <f t="shared" si="9"/>
        <v>21513</v>
      </c>
      <c r="E48" s="220">
        <f t="shared" si="9"/>
        <v>21083</v>
      </c>
      <c r="F48" s="220">
        <f t="shared" si="9"/>
        <v>20338</v>
      </c>
      <c r="G48" s="220">
        <f t="shared" si="9"/>
        <v>19986</v>
      </c>
      <c r="H48" s="220">
        <f t="shared" si="9"/>
        <v>19095</v>
      </c>
      <c r="I48" s="220">
        <f t="shared" si="9"/>
        <v>17353</v>
      </c>
      <c r="J48" s="220">
        <f t="shared" si="9"/>
        <v>16641</v>
      </c>
      <c r="K48" s="220">
        <f t="shared" si="9"/>
        <v>16719</v>
      </c>
      <c r="L48" s="220">
        <f t="shared" si="9"/>
        <v>16311</v>
      </c>
      <c r="M48" s="220">
        <f t="shared" si="9"/>
        <v>15819</v>
      </c>
      <c r="N48" s="220">
        <f t="shared" si="9"/>
        <v>14844</v>
      </c>
      <c r="O48" s="220">
        <f t="shared" ref="O48:AA48" si="10">SUM(O44:O47)</f>
        <v>14881</v>
      </c>
      <c r="P48" s="220">
        <f t="shared" si="10"/>
        <v>14065</v>
      </c>
      <c r="Q48" s="220">
        <f t="shared" si="10"/>
        <v>13938</v>
      </c>
      <c r="R48" s="220">
        <f t="shared" si="10"/>
        <v>14773</v>
      </c>
      <c r="S48" s="220">
        <f t="shared" si="10"/>
        <v>14559</v>
      </c>
      <c r="T48" s="220">
        <f t="shared" si="10"/>
        <v>15348</v>
      </c>
      <c r="U48" s="220">
        <f t="shared" si="10"/>
        <v>17212</v>
      </c>
      <c r="V48" s="220">
        <f t="shared" si="10"/>
        <v>21049</v>
      </c>
      <c r="W48" s="220">
        <f t="shared" si="10"/>
        <v>23993</v>
      </c>
      <c r="X48" s="220">
        <f t="shared" si="10"/>
        <v>26655</v>
      </c>
      <c r="Y48" s="220">
        <f t="shared" si="10"/>
        <v>27560</v>
      </c>
      <c r="Z48" s="220">
        <f t="shared" si="10"/>
        <v>27615</v>
      </c>
      <c r="AA48" s="220">
        <f t="shared" si="10"/>
        <v>25855</v>
      </c>
      <c r="AB48" s="220">
        <f t="shared" ref="AB48" si="11">SUM(AB44:AB47)</f>
        <v>26125</v>
      </c>
      <c r="AC48" s="220"/>
    </row>
    <row r="49" spans="2:29" x14ac:dyDescent="0.25">
      <c r="B49" s="237"/>
      <c r="C49" s="237"/>
      <c r="D49" s="237"/>
      <c r="E49" s="237"/>
      <c r="F49" s="237"/>
      <c r="G49" s="237"/>
      <c r="H49" s="237"/>
      <c r="I49" s="237"/>
      <c r="J49" s="237"/>
      <c r="K49" s="237"/>
      <c r="L49" s="237"/>
      <c r="M49" s="237"/>
    </row>
    <row r="50" spans="2:29" x14ac:dyDescent="0.25">
      <c r="O50" s="236"/>
      <c r="P50" s="236"/>
      <c r="Q50" s="236"/>
      <c r="R50" s="236"/>
      <c r="S50" s="236"/>
      <c r="T50" s="236"/>
      <c r="U50" s="236"/>
      <c r="V50" s="236"/>
      <c r="W50" s="236"/>
      <c r="X50" s="236"/>
      <c r="Y50" s="236"/>
      <c r="Z50" s="236"/>
      <c r="AA50" s="236"/>
      <c r="AB50" s="236"/>
      <c r="AC50" s="236"/>
    </row>
    <row r="52" spans="2:29" x14ac:dyDescent="0.25">
      <c r="O52" s="237"/>
      <c r="P52" s="237"/>
      <c r="Q52" s="237"/>
      <c r="R52" s="237"/>
      <c r="S52" s="237"/>
      <c r="T52" s="237"/>
      <c r="U52" s="237"/>
      <c r="V52" s="237"/>
      <c r="W52" s="237"/>
      <c r="X52" s="237"/>
      <c r="Y52" s="237"/>
      <c r="Z52" s="237"/>
      <c r="AA52" s="237"/>
      <c r="AB52" s="237"/>
      <c r="AC52" s="237"/>
    </row>
    <row r="53" spans="2:29" x14ac:dyDescent="0.25">
      <c r="O53" s="237"/>
      <c r="P53" s="237"/>
      <c r="Q53" s="237"/>
      <c r="R53" s="237"/>
      <c r="S53" s="237"/>
    </row>
    <row r="54" spans="2:29" x14ac:dyDescent="0.25">
      <c r="O54" s="237"/>
      <c r="P54" s="237"/>
      <c r="Q54" s="237"/>
      <c r="R54" s="237"/>
      <c r="S54" s="237"/>
      <c r="T54" s="237"/>
    </row>
    <row r="56" spans="2:29" x14ac:dyDescent="0.25">
      <c r="O56" s="237"/>
      <c r="P56" s="237"/>
      <c r="Q56" s="237"/>
      <c r="R56" s="237"/>
      <c r="S56" s="237"/>
      <c r="T56" s="237"/>
      <c r="U56" s="237"/>
      <c r="V56" s="237"/>
      <c r="W56" s="237"/>
      <c r="X56" s="237"/>
      <c r="Y56" s="237"/>
      <c r="Z56" s="237"/>
      <c r="AA56" s="237"/>
      <c r="AB56" s="237"/>
      <c r="AC56" s="237"/>
    </row>
  </sheetData>
  <mergeCells count="30">
    <mergeCell ref="AB5:AC5"/>
    <mergeCell ref="AB17:AC17"/>
    <mergeCell ref="P17:Q17"/>
    <mergeCell ref="R17:S17"/>
    <mergeCell ref="T17:U17"/>
    <mergeCell ref="V17:W17"/>
    <mergeCell ref="X17:Y17"/>
    <mergeCell ref="Z17:AA17"/>
    <mergeCell ref="X5:Y5"/>
    <mergeCell ref="Z5:AA5"/>
    <mergeCell ref="P5:Q5"/>
    <mergeCell ref="R5:S5"/>
    <mergeCell ref="T5:U5"/>
    <mergeCell ref="V5:W5"/>
    <mergeCell ref="A16:A18"/>
    <mergeCell ref="B17:C17"/>
    <mergeCell ref="D17:E17"/>
    <mergeCell ref="F17:G17"/>
    <mergeCell ref="H17:I17"/>
    <mergeCell ref="J17:K17"/>
    <mergeCell ref="L17:M17"/>
    <mergeCell ref="N17:O17"/>
    <mergeCell ref="L5:M5"/>
    <mergeCell ref="N5:O5"/>
    <mergeCell ref="J5:K5"/>
    <mergeCell ref="A4:A6"/>
    <mergeCell ref="B5:C5"/>
    <mergeCell ref="D5:E5"/>
    <mergeCell ref="F5:G5"/>
    <mergeCell ref="H5: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C317D-3C1A-4319-818D-F05870FD7B5F}">
  <dimension ref="A1:AE144"/>
  <sheetViews>
    <sheetView topLeftCell="A2" zoomScale="80" zoomScaleNormal="80" workbookViewId="0">
      <selection activeCell="A6" sqref="A6"/>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7" customFormat="1" ht="26.25" x14ac:dyDescent="0.25">
      <c r="A1" s="244" t="s">
        <v>5</v>
      </c>
      <c r="B1" s="244"/>
      <c r="C1" s="244"/>
      <c r="D1" s="244"/>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5" t="s">
        <v>106</v>
      </c>
      <c r="B2" s="245"/>
      <c r="C2" s="245"/>
      <c r="D2" s="245"/>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x14ac:dyDescent="0.25">
      <c r="A3" s="243" t="s">
        <v>107</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row>
    <row r="4" spans="1:31" s="161" customFormat="1" ht="30.75" customHeight="1" thickBot="1" x14ac:dyDescent="0.25">
      <c r="A4" s="313" t="s">
        <v>108</v>
      </c>
      <c r="B4" s="313"/>
      <c r="C4" s="313"/>
      <c r="D4" s="313"/>
      <c r="E4" s="313"/>
      <c r="F4" s="313"/>
      <c r="G4" s="313"/>
      <c r="H4" s="313"/>
      <c r="I4" s="313"/>
      <c r="J4" s="313"/>
      <c r="K4" s="313"/>
      <c r="L4" s="313"/>
      <c r="M4" s="313"/>
      <c r="N4" s="313"/>
      <c r="O4" s="313"/>
      <c r="P4" s="313"/>
      <c r="Q4" s="313"/>
      <c r="R4" s="313"/>
      <c r="S4" s="313"/>
      <c r="T4" s="313"/>
      <c r="U4" s="313"/>
      <c r="V4" s="313"/>
      <c r="W4" s="167"/>
      <c r="X4" s="167"/>
      <c r="Y4" s="167"/>
      <c r="Z4" s="167"/>
    </row>
    <row r="5" spans="1:31" s="169" customFormat="1" ht="36" customHeight="1" x14ac:dyDescent="0.2">
      <c r="A5" s="42" t="s">
        <v>109</v>
      </c>
      <c r="B5" s="8"/>
      <c r="C5" s="8"/>
      <c r="D5" s="8"/>
      <c r="E5" s="8"/>
      <c r="F5" s="8"/>
      <c r="G5" s="8"/>
      <c r="H5" s="8"/>
      <c r="I5" s="8" t="s">
        <v>110</v>
      </c>
      <c r="J5" s="314" t="s">
        <v>111</v>
      </c>
      <c r="K5" s="314"/>
      <c r="L5" s="314"/>
      <c r="M5" s="314"/>
      <c r="N5" s="315" t="s">
        <v>112</v>
      </c>
      <c r="O5" s="315"/>
      <c r="P5" s="315"/>
      <c r="Q5" s="315"/>
      <c r="R5" s="312" t="s">
        <v>113</v>
      </c>
      <c r="S5" s="312"/>
      <c r="T5" s="312"/>
      <c r="U5" s="312"/>
      <c r="V5" s="29" t="s">
        <v>114</v>
      </c>
      <c r="W5" s="312" t="s">
        <v>115</v>
      </c>
      <c r="X5" s="312"/>
      <c r="Y5" s="312"/>
      <c r="Z5" s="312"/>
      <c r="AA5" s="312"/>
      <c r="AB5" s="312"/>
      <c r="AC5" s="312"/>
      <c r="AD5" s="312"/>
      <c r="AE5" s="312"/>
    </row>
    <row r="6" spans="1:31" s="169" customFormat="1" ht="20.25" customHeight="1" x14ac:dyDescent="0.2">
      <c r="A6" s="43" t="s">
        <v>790</v>
      </c>
      <c r="B6" s="241"/>
      <c r="C6" s="241"/>
      <c r="D6" s="241"/>
      <c r="E6" s="241"/>
      <c r="F6" s="241"/>
      <c r="G6" s="241"/>
      <c r="H6" s="241"/>
      <c r="I6" s="170"/>
      <c r="J6" s="241"/>
      <c r="K6" s="241"/>
      <c r="L6" s="241"/>
      <c r="M6" s="241"/>
      <c r="N6" s="241"/>
      <c r="O6" s="241"/>
      <c r="P6" s="241"/>
      <c r="Q6" s="241"/>
      <c r="R6" s="240"/>
      <c r="S6" s="240"/>
      <c r="T6" s="240"/>
      <c r="U6" s="240"/>
      <c r="V6" s="29"/>
      <c r="W6" s="240"/>
      <c r="X6" s="240"/>
      <c r="Y6" s="240"/>
      <c r="Z6" s="240"/>
      <c r="AA6" s="240"/>
      <c r="AB6" s="240"/>
      <c r="AC6" s="240"/>
      <c r="AD6" s="240"/>
      <c r="AE6" s="240"/>
    </row>
    <row r="7" spans="1:31" s="169" customFormat="1" ht="48" customHeight="1" x14ac:dyDescent="0.25">
      <c r="A7" s="9" t="s">
        <v>116</v>
      </c>
      <c r="B7" s="10" t="s">
        <v>117</v>
      </c>
      <c r="C7" s="10" t="s">
        <v>118</v>
      </c>
      <c r="D7" s="10" t="s">
        <v>119</v>
      </c>
      <c r="E7" s="11" t="s">
        <v>120</v>
      </c>
      <c r="F7" s="10" t="s">
        <v>121</v>
      </c>
      <c r="G7" s="12" t="s">
        <v>122</v>
      </c>
      <c r="H7" s="13" t="s">
        <v>123</v>
      </c>
      <c r="I7" s="14" t="s">
        <v>124</v>
      </c>
      <c r="J7" s="15" t="s">
        <v>125</v>
      </c>
      <c r="K7" s="16" t="s">
        <v>126</v>
      </c>
      <c r="L7" s="17" t="s">
        <v>127</v>
      </c>
      <c r="M7" s="28" t="s">
        <v>128</v>
      </c>
      <c r="N7" s="15" t="s">
        <v>129</v>
      </c>
      <c r="O7" s="16" t="s">
        <v>130</v>
      </c>
      <c r="P7" s="17" t="s">
        <v>131</v>
      </c>
      <c r="Q7" s="18" t="s">
        <v>132</v>
      </c>
      <c r="R7" s="15" t="s">
        <v>133</v>
      </c>
      <c r="S7" s="16" t="s">
        <v>134</v>
      </c>
      <c r="T7" s="17" t="s">
        <v>135</v>
      </c>
      <c r="U7" s="28" t="s">
        <v>136</v>
      </c>
      <c r="V7" s="15" t="s">
        <v>137</v>
      </c>
      <c r="W7" s="16" t="s">
        <v>138</v>
      </c>
      <c r="X7" s="10" t="s">
        <v>139</v>
      </c>
      <c r="Y7" s="10" t="s">
        <v>140</v>
      </c>
      <c r="Z7" s="10" t="s">
        <v>141</v>
      </c>
      <c r="AA7" s="10" t="s">
        <v>142</v>
      </c>
      <c r="AB7" s="10" t="s">
        <v>143</v>
      </c>
      <c r="AC7" s="10" t="s">
        <v>144</v>
      </c>
      <c r="AD7" s="10" t="s">
        <v>145</v>
      </c>
      <c r="AE7" s="30" t="s">
        <v>146</v>
      </c>
    </row>
    <row r="8" spans="1:31" s="169" customFormat="1" ht="12.75" customHeight="1" x14ac:dyDescent="0.2">
      <c r="A8" s="19" t="s">
        <v>147</v>
      </c>
      <c r="B8" s="20" t="s">
        <v>148</v>
      </c>
      <c r="C8" s="20" t="s">
        <v>149</v>
      </c>
      <c r="D8" s="20" t="s">
        <v>150</v>
      </c>
      <c r="E8" s="20">
        <v>78061</v>
      </c>
      <c r="F8" s="20" t="s">
        <v>151</v>
      </c>
      <c r="G8" s="20" t="s">
        <v>152</v>
      </c>
      <c r="H8" s="20" t="s">
        <v>153</v>
      </c>
      <c r="I8" s="21">
        <v>52.551102879272598</v>
      </c>
      <c r="J8" s="22">
        <v>638.73846153846455</v>
      </c>
      <c r="K8" s="22">
        <v>60.907692307692301</v>
      </c>
      <c r="L8" s="22">
        <v>63.375384615384576</v>
      </c>
      <c r="M8" s="22">
        <v>49.255384615384607</v>
      </c>
      <c r="N8" s="22">
        <v>168.39076923076914</v>
      </c>
      <c r="O8" s="22">
        <v>643.82769230769532</v>
      </c>
      <c r="P8" s="22">
        <v>0</v>
      </c>
      <c r="Q8" s="22">
        <v>5.8461538461538461E-2</v>
      </c>
      <c r="R8" s="22">
        <v>63.830769230769249</v>
      </c>
      <c r="S8" s="22">
        <v>46.055384615384618</v>
      </c>
      <c r="T8" s="22">
        <v>59.052307692307643</v>
      </c>
      <c r="U8" s="22">
        <v>643.33846153846491</v>
      </c>
      <c r="V8" s="22">
        <v>596.21846153846241</v>
      </c>
      <c r="W8" s="23">
        <v>1350</v>
      </c>
      <c r="X8" s="20" t="s">
        <v>154</v>
      </c>
      <c r="Y8" s="20" t="s">
        <v>155</v>
      </c>
      <c r="Z8" s="20" t="s">
        <v>156</v>
      </c>
      <c r="AA8" s="24" t="s">
        <v>157</v>
      </c>
      <c r="AB8" s="20" t="s">
        <v>154</v>
      </c>
      <c r="AC8" s="20" t="s">
        <v>158</v>
      </c>
      <c r="AD8" s="20" t="s">
        <v>156</v>
      </c>
      <c r="AE8" s="31">
        <v>43888</v>
      </c>
    </row>
    <row r="9" spans="1:31" ht="15.75" x14ac:dyDescent="0.25">
      <c r="A9" s="19" t="s">
        <v>159</v>
      </c>
      <c r="B9" s="20" t="s">
        <v>160</v>
      </c>
      <c r="C9" s="20" t="s">
        <v>161</v>
      </c>
      <c r="D9" s="20" t="s">
        <v>162</v>
      </c>
      <c r="E9" s="25">
        <v>31815</v>
      </c>
      <c r="F9" s="20" t="s">
        <v>163</v>
      </c>
      <c r="G9" s="20" t="s">
        <v>164</v>
      </c>
      <c r="H9" s="20" t="s">
        <v>165</v>
      </c>
      <c r="I9" s="21">
        <v>63.099646349074298</v>
      </c>
      <c r="J9" s="22">
        <v>342.96307692308301</v>
      </c>
      <c r="K9" s="22">
        <v>101.12000000000005</v>
      </c>
      <c r="L9" s="22">
        <v>134.7292307692309</v>
      </c>
      <c r="M9" s="22">
        <v>151.21538461538495</v>
      </c>
      <c r="N9" s="22">
        <v>353.28307692307669</v>
      </c>
      <c r="O9" s="22">
        <v>236.00615384615287</v>
      </c>
      <c r="P9" s="22">
        <v>6.6123076923076916</v>
      </c>
      <c r="Q9" s="22">
        <v>134.12615384615302</v>
      </c>
      <c r="R9" s="22">
        <v>225.31999999999988</v>
      </c>
      <c r="S9" s="22">
        <v>70.206153846153882</v>
      </c>
      <c r="T9" s="22">
        <v>65.852307692307647</v>
      </c>
      <c r="U9" s="22">
        <v>368.64923076923674</v>
      </c>
      <c r="V9" s="22">
        <v>590.99999999999159</v>
      </c>
      <c r="W9" s="23">
        <v>1600</v>
      </c>
      <c r="X9" s="20" t="s">
        <v>154</v>
      </c>
      <c r="Y9" s="26" t="s">
        <v>155</v>
      </c>
      <c r="Z9" s="20" t="s">
        <v>156</v>
      </c>
      <c r="AA9" s="24" t="s">
        <v>791</v>
      </c>
      <c r="AB9" s="20" t="s">
        <v>154</v>
      </c>
      <c r="AC9" s="26" t="s">
        <v>158</v>
      </c>
      <c r="AD9" s="26" t="s">
        <v>156</v>
      </c>
      <c r="AE9" s="32">
        <v>44098</v>
      </c>
    </row>
    <row r="10" spans="1:31" ht="15.75" x14ac:dyDescent="0.25">
      <c r="A10" s="19" t="s">
        <v>178</v>
      </c>
      <c r="B10" s="20" t="s">
        <v>179</v>
      </c>
      <c r="C10" s="20" t="s">
        <v>180</v>
      </c>
      <c r="D10" s="20" t="s">
        <v>181</v>
      </c>
      <c r="E10" s="25">
        <v>39120</v>
      </c>
      <c r="F10" s="20" t="s">
        <v>176</v>
      </c>
      <c r="G10" s="20" t="s">
        <v>164</v>
      </c>
      <c r="H10" s="20" t="s">
        <v>153</v>
      </c>
      <c r="I10" s="21">
        <v>43.656206737425002</v>
      </c>
      <c r="J10" s="22">
        <v>609.63692307691758</v>
      </c>
      <c r="K10" s="22">
        <v>18.329230769230783</v>
      </c>
      <c r="L10" s="22">
        <v>26.556923076923063</v>
      </c>
      <c r="M10" s="22">
        <v>27.695384615384629</v>
      </c>
      <c r="N10" s="22">
        <v>71.470769230769051</v>
      </c>
      <c r="O10" s="22">
        <v>593.63999999999714</v>
      </c>
      <c r="P10" s="22">
        <v>2.3815384615384607</v>
      </c>
      <c r="Q10" s="22">
        <v>14.726153846153807</v>
      </c>
      <c r="R10" s="22">
        <v>37.255384615384628</v>
      </c>
      <c r="S10" s="22">
        <v>16.510769230769228</v>
      </c>
      <c r="T10" s="22">
        <v>20.87692307692306</v>
      </c>
      <c r="U10" s="22">
        <v>607.57538461537933</v>
      </c>
      <c r="V10" s="22">
        <v>648.89538461538166</v>
      </c>
      <c r="W10" s="23">
        <v>1100</v>
      </c>
      <c r="X10" s="20" t="s">
        <v>154</v>
      </c>
      <c r="Y10" s="26" t="s">
        <v>155</v>
      </c>
      <c r="Z10" s="20" t="s">
        <v>156</v>
      </c>
      <c r="AA10" s="24" t="s">
        <v>182</v>
      </c>
      <c r="AB10" s="20" t="s">
        <v>154</v>
      </c>
      <c r="AC10" s="26" t="s">
        <v>158</v>
      </c>
      <c r="AD10" s="26" t="s">
        <v>156</v>
      </c>
      <c r="AE10" s="32">
        <v>43790</v>
      </c>
    </row>
    <row r="11" spans="1:31" ht="15.75" x14ac:dyDescent="0.25">
      <c r="A11" s="19" t="s">
        <v>167</v>
      </c>
      <c r="B11" s="20" t="s">
        <v>168</v>
      </c>
      <c r="C11" s="20" t="s">
        <v>169</v>
      </c>
      <c r="D11" s="20" t="s">
        <v>170</v>
      </c>
      <c r="E11" s="25">
        <v>85131</v>
      </c>
      <c r="F11" s="20" t="s">
        <v>171</v>
      </c>
      <c r="G11" s="20" t="s">
        <v>164</v>
      </c>
      <c r="H11" s="20" t="s">
        <v>165</v>
      </c>
      <c r="I11" s="21">
        <v>56.597556390977402</v>
      </c>
      <c r="J11" s="22">
        <v>513.33538461538694</v>
      </c>
      <c r="K11" s="22">
        <v>34.784615384615371</v>
      </c>
      <c r="L11" s="22">
        <v>29.43076923076924</v>
      </c>
      <c r="M11" s="22">
        <v>32.036923076923067</v>
      </c>
      <c r="N11" s="22">
        <v>75.541538461538394</v>
      </c>
      <c r="O11" s="22">
        <v>534.04615384615499</v>
      </c>
      <c r="P11" s="22">
        <v>0</v>
      </c>
      <c r="Q11" s="22">
        <v>0</v>
      </c>
      <c r="R11" s="22">
        <v>36.239999999999981</v>
      </c>
      <c r="S11" s="22">
        <v>15.098461538461542</v>
      </c>
      <c r="T11" s="22">
        <v>24.181538461538459</v>
      </c>
      <c r="U11" s="22">
        <v>534.06769230769385</v>
      </c>
      <c r="V11" s="22">
        <v>455.67384615384589</v>
      </c>
      <c r="W11" s="23"/>
      <c r="X11" s="20" t="s">
        <v>154</v>
      </c>
      <c r="Y11" s="26" t="s">
        <v>155</v>
      </c>
      <c r="Z11" s="20" t="s">
        <v>156</v>
      </c>
      <c r="AA11" s="24" t="s">
        <v>792</v>
      </c>
      <c r="AB11" s="20" t="s">
        <v>154</v>
      </c>
      <c r="AC11" s="26" t="s">
        <v>155</v>
      </c>
      <c r="AD11" s="26" t="s">
        <v>156</v>
      </c>
      <c r="AE11" s="32">
        <v>44140</v>
      </c>
    </row>
    <row r="12" spans="1:31" ht="15.75" x14ac:dyDescent="0.25">
      <c r="A12" s="19" t="s">
        <v>186</v>
      </c>
      <c r="B12" s="20" t="s">
        <v>168</v>
      </c>
      <c r="C12" s="20" t="s">
        <v>169</v>
      </c>
      <c r="D12" s="20" t="s">
        <v>170</v>
      </c>
      <c r="E12" s="25">
        <v>85131</v>
      </c>
      <c r="F12" s="20" t="s">
        <v>171</v>
      </c>
      <c r="G12" s="20" t="s">
        <v>164</v>
      </c>
      <c r="H12" s="20" t="s">
        <v>165</v>
      </c>
      <c r="I12" s="21">
        <v>35.504380690603</v>
      </c>
      <c r="J12" s="22">
        <v>487.96923076923412</v>
      </c>
      <c r="K12" s="22">
        <v>24.630769230769225</v>
      </c>
      <c r="L12" s="22">
        <v>35.590769230769254</v>
      </c>
      <c r="M12" s="22">
        <v>47.160000000000046</v>
      </c>
      <c r="N12" s="22">
        <v>90.581538461538415</v>
      </c>
      <c r="O12" s="22">
        <v>504.68615384615731</v>
      </c>
      <c r="P12" s="22">
        <v>8.3076923076923076E-2</v>
      </c>
      <c r="Q12" s="22">
        <v>0</v>
      </c>
      <c r="R12" s="22">
        <v>51.203076923076971</v>
      </c>
      <c r="S12" s="22">
        <v>17.09538461538461</v>
      </c>
      <c r="T12" s="22">
        <v>21.39692307692308</v>
      </c>
      <c r="U12" s="22">
        <v>505.65538461538824</v>
      </c>
      <c r="V12" s="22">
        <v>486.35076923077366</v>
      </c>
      <c r="W12" s="23">
        <v>1800</v>
      </c>
      <c r="X12" s="20" t="s">
        <v>187</v>
      </c>
      <c r="Y12" s="26"/>
      <c r="Z12" s="20"/>
      <c r="AA12" s="24" t="s">
        <v>188</v>
      </c>
      <c r="AB12" s="20" t="s">
        <v>187</v>
      </c>
      <c r="AC12" s="26"/>
      <c r="AD12" s="26"/>
      <c r="AE12" s="32"/>
    </row>
    <row r="13" spans="1:31" ht="15.75" x14ac:dyDescent="0.25">
      <c r="A13" s="19" t="s">
        <v>194</v>
      </c>
      <c r="B13" s="20" t="s">
        <v>195</v>
      </c>
      <c r="C13" s="20" t="s">
        <v>196</v>
      </c>
      <c r="D13" s="20" t="s">
        <v>175</v>
      </c>
      <c r="E13" s="25">
        <v>71483</v>
      </c>
      <c r="F13" s="20" t="s">
        <v>176</v>
      </c>
      <c r="G13" s="20" t="s">
        <v>164</v>
      </c>
      <c r="H13" s="20" t="s">
        <v>165</v>
      </c>
      <c r="I13" s="21">
        <v>65.917253980683896</v>
      </c>
      <c r="J13" s="22">
        <v>432.51692307692065</v>
      </c>
      <c r="K13" s="22">
        <v>39.369230769230739</v>
      </c>
      <c r="L13" s="22">
        <v>54.839999999999939</v>
      </c>
      <c r="M13" s="22">
        <v>49.787692307692247</v>
      </c>
      <c r="N13" s="22">
        <v>115.72615384615392</v>
      </c>
      <c r="O13" s="22">
        <v>460.78153846153589</v>
      </c>
      <c r="P13" s="22">
        <v>6.1538461538461538E-3</v>
      </c>
      <c r="Q13" s="22">
        <v>0</v>
      </c>
      <c r="R13" s="22">
        <v>62.944615384615339</v>
      </c>
      <c r="S13" s="22">
        <v>24.344615384615381</v>
      </c>
      <c r="T13" s="22">
        <v>28.049230769230764</v>
      </c>
      <c r="U13" s="22">
        <v>461.17538461538203</v>
      </c>
      <c r="V13" s="22">
        <v>360.03999999999883</v>
      </c>
      <c r="W13" s="23">
        <v>946</v>
      </c>
      <c r="X13" s="20" t="s">
        <v>154</v>
      </c>
      <c r="Y13" s="26" t="s">
        <v>155</v>
      </c>
      <c r="Z13" s="20" t="s">
        <v>156</v>
      </c>
      <c r="AA13" s="24" t="s">
        <v>197</v>
      </c>
      <c r="AB13" s="20" t="s">
        <v>154</v>
      </c>
      <c r="AC13" s="26" t="s">
        <v>158</v>
      </c>
      <c r="AD13" s="26" t="s">
        <v>156</v>
      </c>
      <c r="AE13" s="32">
        <v>43748</v>
      </c>
    </row>
    <row r="14" spans="1:31" ht="15.75" x14ac:dyDescent="0.25">
      <c r="A14" s="19" t="s">
        <v>183</v>
      </c>
      <c r="B14" s="20" t="s">
        <v>184</v>
      </c>
      <c r="C14" s="20" t="s">
        <v>169</v>
      </c>
      <c r="D14" s="20" t="s">
        <v>170</v>
      </c>
      <c r="E14" s="25">
        <v>85131</v>
      </c>
      <c r="F14" s="20" t="s">
        <v>171</v>
      </c>
      <c r="G14" s="20" t="s">
        <v>164</v>
      </c>
      <c r="H14" s="20" t="s">
        <v>153</v>
      </c>
      <c r="I14" s="21">
        <v>30.361771449257901</v>
      </c>
      <c r="J14" s="22">
        <v>487.96615384615859</v>
      </c>
      <c r="K14" s="22">
        <v>22.061538461538444</v>
      </c>
      <c r="L14" s="22">
        <v>31.187692307692306</v>
      </c>
      <c r="M14" s="22">
        <v>32.172307692307683</v>
      </c>
      <c r="N14" s="22">
        <v>56.726153846153835</v>
      </c>
      <c r="O14" s="22">
        <v>188.23692307692457</v>
      </c>
      <c r="P14" s="22">
        <v>14.092307692307692</v>
      </c>
      <c r="Q14" s="22">
        <v>314.33230769231517</v>
      </c>
      <c r="R14" s="22">
        <v>34.716923076923081</v>
      </c>
      <c r="S14" s="22">
        <v>14.249230769230772</v>
      </c>
      <c r="T14" s="22">
        <v>21.273846153846158</v>
      </c>
      <c r="U14" s="22">
        <v>503.14769230769741</v>
      </c>
      <c r="V14" s="22">
        <v>435.7723076923142</v>
      </c>
      <c r="W14" s="23"/>
      <c r="X14" s="20" t="s">
        <v>154</v>
      </c>
      <c r="Y14" s="26" t="s">
        <v>155</v>
      </c>
      <c r="Z14" s="20" t="s">
        <v>156</v>
      </c>
      <c r="AA14" s="24" t="s">
        <v>185</v>
      </c>
      <c r="AB14" s="20" t="s">
        <v>154</v>
      </c>
      <c r="AC14" s="26" t="s">
        <v>158</v>
      </c>
      <c r="AD14" s="26" t="s">
        <v>156</v>
      </c>
      <c r="AE14" s="32">
        <v>43867</v>
      </c>
    </row>
    <row r="15" spans="1:31" ht="15.75" x14ac:dyDescent="0.25">
      <c r="A15" s="19" t="s">
        <v>172</v>
      </c>
      <c r="B15" s="20" t="s">
        <v>173</v>
      </c>
      <c r="C15" s="20" t="s">
        <v>174</v>
      </c>
      <c r="D15" s="20" t="s">
        <v>175</v>
      </c>
      <c r="E15" s="25">
        <v>71342</v>
      </c>
      <c r="F15" s="20" t="s">
        <v>176</v>
      </c>
      <c r="G15" s="20" t="s">
        <v>164</v>
      </c>
      <c r="H15" s="20" t="s">
        <v>153</v>
      </c>
      <c r="I15" s="21">
        <v>86.843161343161299</v>
      </c>
      <c r="J15" s="22">
        <v>249.7353846153853</v>
      </c>
      <c r="K15" s="22">
        <v>74.233846153846159</v>
      </c>
      <c r="L15" s="22">
        <v>117.19076923076923</v>
      </c>
      <c r="M15" s="22">
        <v>51.141538461538467</v>
      </c>
      <c r="N15" s="22">
        <v>151.90153846153848</v>
      </c>
      <c r="O15" s="22">
        <v>258.25538461538508</v>
      </c>
      <c r="P15" s="22">
        <v>49.175384615384644</v>
      </c>
      <c r="Q15" s="22">
        <v>32.969230769230805</v>
      </c>
      <c r="R15" s="22">
        <v>130.06461538461531</v>
      </c>
      <c r="S15" s="22">
        <v>27.076923076923066</v>
      </c>
      <c r="T15" s="22">
        <v>43.116923076923094</v>
      </c>
      <c r="U15" s="22">
        <v>292.04307692307714</v>
      </c>
      <c r="V15" s="22">
        <v>359.73538461538448</v>
      </c>
      <c r="W15" s="23">
        <v>1170</v>
      </c>
      <c r="X15" s="20" t="s">
        <v>154</v>
      </c>
      <c r="Y15" s="26" t="s">
        <v>158</v>
      </c>
      <c r="Z15" s="20" t="s">
        <v>156</v>
      </c>
      <c r="AA15" s="24" t="s">
        <v>177</v>
      </c>
      <c r="AB15" s="20" t="s">
        <v>154</v>
      </c>
      <c r="AC15" s="26" t="s">
        <v>158</v>
      </c>
      <c r="AD15" s="26" t="s">
        <v>156</v>
      </c>
      <c r="AE15" s="32">
        <v>43734</v>
      </c>
    </row>
    <row r="16" spans="1:31" ht="15.75" x14ac:dyDescent="0.25">
      <c r="A16" s="19" t="s">
        <v>210</v>
      </c>
      <c r="B16" s="20" t="s">
        <v>211</v>
      </c>
      <c r="C16" s="20" t="s">
        <v>212</v>
      </c>
      <c r="D16" s="20" t="s">
        <v>150</v>
      </c>
      <c r="E16" s="25">
        <v>78017</v>
      </c>
      <c r="F16" s="20" t="s">
        <v>151</v>
      </c>
      <c r="G16" s="20" t="s">
        <v>213</v>
      </c>
      <c r="H16" s="20" t="s">
        <v>153</v>
      </c>
      <c r="I16" s="21">
        <v>13.0819336935884</v>
      </c>
      <c r="J16" s="22">
        <v>463.67384615384492</v>
      </c>
      <c r="K16" s="22">
        <v>5.6123076923076969</v>
      </c>
      <c r="L16" s="22">
        <v>0.34461538461538466</v>
      </c>
      <c r="M16" s="22">
        <v>3.692307692307692E-2</v>
      </c>
      <c r="N16" s="22">
        <v>0.60923076923076924</v>
      </c>
      <c r="O16" s="22">
        <v>162.68000000000018</v>
      </c>
      <c r="P16" s="22">
        <v>0.78769230769230758</v>
      </c>
      <c r="Q16" s="22">
        <v>305.59076923076827</v>
      </c>
      <c r="R16" s="22">
        <v>1.5384615384615385E-2</v>
      </c>
      <c r="S16" s="22">
        <v>0.12923076923076923</v>
      </c>
      <c r="T16" s="22">
        <v>1.3015384615384615</v>
      </c>
      <c r="U16" s="22">
        <v>468.22153846153725</v>
      </c>
      <c r="V16" s="22">
        <v>93.867692307692778</v>
      </c>
      <c r="W16" s="23">
        <v>2400</v>
      </c>
      <c r="X16" s="20" t="s">
        <v>154</v>
      </c>
      <c r="Y16" s="26" t="s">
        <v>214</v>
      </c>
      <c r="Z16" s="20"/>
      <c r="AA16" s="24" t="s">
        <v>793</v>
      </c>
      <c r="AB16" s="20" t="s">
        <v>154</v>
      </c>
      <c r="AC16" s="26" t="s">
        <v>214</v>
      </c>
      <c r="AD16" s="26"/>
      <c r="AE16" s="32">
        <v>44225</v>
      </c>
    </row>
    <row r="17" spans="1:31" ht="15.75" x14ac:dyDescent="0.25">
      <c r="A17" s="19" t="s">
        <v>204</v>
      </c>
      <c r="B17" s="20" t="s">
        <v>205</v>
      </c>
      <c r="C17" s="20" t="s">
        <v>206</v>
      </c>
      <c r="D17" s="20" t="s">
        <v>207</v>
      </c>
      <c r="E17" s="25">
        <v>92154</v>
      </c>
      <c r="F17" s="20" t="s">
        <v>208</v>
      </c>
      <c r="G17" s="20" t="s">
        <v>152</v>
      </c>
      <c r="H17" s="20" t="s">
        <v>153</v>
      </c>
      <c r="I17" s="21">
        <v>104.039814200398</v>
      </c>
      <c r="J17" s="22">
        <v>282.21538461538495</v>
      </c>
      <c r="K17" s="22">
        <v>40.526153846153854</v>
      </c>
      <c r="L17" s="22">
        <v>34.935384615384635</v>
      </c>
      <c r="M17" s="22">
        <v>68.67999999999995</v>
      </c>
      <c r="N17" s="22">
        <v>126.54153846153839</v>
      </c>
      <c r="O17" s="22">
        <v>250.55692307692462</v>
      </c>
      <c r="P17" s="22">
        <v>8.9969230769230766</v>
      </c>
      <c r="Q17" s="22">
        <v>40.261538461538535</v>
      </c>
      <c r="R17" s="22">
        <v>83.341538461538406</v>
      </c>
      <c r="S17" s="22">
        <v>24.676923076923078</v>
      </c>
      <c r="T17" s="22">
        <v>27.35384615384616</v>
      </c>
      <c r="U17" s="22">
        <v>290.98461538461572</v>
      </c>
      <c r="V17" s="22">
        <v>322.91692307692341</v>
      </c>
      <c r="W17" s="23">
        <v>750</v>
      </c>
      <c r="X17" s="20" t="s">
        <v>154</v>
      </c>
      <c r="Y17" s="26" t="s">
        <v>155</v>
      </c>
      <c r="Z17" s="20" t="s">
        <v>156</v>
      </c>
      <c r="AA17" s="24" t="s">
        <v>209</v>
      </c>
      <c r="AB17" s="20" t="s">
        <v>154</v>
      </c>
      <c r="AC17" s="26" t="s">
        <v>158</v>
      </c>
      <c r="AD17" s="26" t="s">
        <v>156</v>
      </c>
      <c r="AE17" s="32">
        <v>43854</v>
      </c>
    </row>
    <row r="18" spans="1:31" ht="15.75" x14ac:dyDescent="0.25">
      <c r="A18" s="19" t="s">
        <v>189</v>
      </c>
      <c r="B18" s="20" t="s">
        <v>190</v>
      </c>
      <c r="C18" s="20" t="s">
        <v>191</v>
      </c>
      <c r="D18" s="20" t="s">
        <v>150</v>
      </c>
      <c r="E18" s="25">
        <v>78566</v>
      </c>
      <c r="F18" s="20" t="s">
        <v>794</v>
      </c>
      <c r="G18" s="20" t="s">
        <v>192</v>
      </c>
      <c r="H18" s="20" t="s">
        <v>153</v>
      </c>
      <c r="I18" s="21">
        <v>8.2489550679205905</v>
      </c>
      <c r="J18" s="22">
        <v>395.75692307696943</v>
      </c>
      <c r="K18" s="22">
        <v>19.581538461538457</v>
      </c>
      <c r="L18" s="22">
        <v>1.4030769230769227</v>
      </c>
      <c r="M18" s="22">
        <v>6.6676923076923096</v>
      </c>
      <c r="N18" s="22">
        <v>56.747692307692411</v>
      </c>
      <c r="O18" s="22">
        <v>366.19384615388395</v>
      </c>
      <c r="P18" s="22">
        <v>1.5384615384615385E-2</v>
      </c>
      <c r="Q18" s="22">
        <v>0.45230769230769341</v>
      </c>
      <c r="R18" s="22">
        <v>19.898461538461557</v>
      </c>
      <c r="S18" s="22">
        <v>15.320000000000016</v>
      </c>
      <c r="T18" s="22">
        <v>20.147692307692317</v>
      </c>
      <c r="U18" s="22">
        <v>368.0430769231163</v>
      </c>
      <c r="V18" s="22">
        <v>239.11692307691794</v>
      </c>
      <c r="W18" s="23">
        <v>800</v>
      </c>
      <c r="X18" s="20" t="s">
        <v>154</v>
      </c>
      <c r="Y18" s="26" t="s">
        <v>155</v>
      </c>
      <c r="Z18" s="20" t="s">
        <v>156</v>
      </c>
      <c r="AA18" s="24" t="s">
        <v>193</v>
      </c>
      <c r="AB18" s="20" t="s">
        <v>154</v>
      </c>
      <c r="AC18" s="26" t="s">
        <v>158</v>
      </c>
      <c r="AD18" s="26" t="s">
        <v>156</v>
      </c>
      <c r="AE18" s="32">
        <v>43860</v>
      </c>
    </row>
    <row r="19" spans="1:31" ht="15.75" x14ac:dyDescent="0.25">
      <c r="A19" s="19" t="s">
        <v>198</v>
      </c>
      <c r="B19" s="20" t="s">
        <v>199</v>
      </c>
      <c r="C19" s="20" t="s">
        <v>200</v>
      </c>
      <c r="D19" s="20" t="s">
        <v>150</v>
      </c>
      <c r="E19" s="25">
        <v>79501</v>
      </c>
      <c r="F19" s="20" t="s">
        <v>201</v>
      </c>
      <c r="G19" s="20" t="s">
        <v>202</v>
      </c>
      <c r="H19" s="20" t="s">
        <v>165</v>
      </c>
      <c r="I19" s="21">
        <v>32.977376715810898</v>
      </c>
      <c r="J19" s="22">
        <v>148.92307692307668</v>
      </c>
      <c r="K19" s="22">
        <v>128.5199999999997</v>
      </c>
      <c r="L19" s="22">
        <v>60.372307692307714</v>
      </c>
      <c r="M19" s="22">
        <v>57.209230769230778</v>
      </c>
      <c r="N19" s="22">
        <v>181.11076923076899</v>
      </c>
      <c r="O19" s="22">
        <v>134.81538461538429</v>
      </c>
      <c r="P19" s="22">
        <v>1.4892307692307694</v>
      </c>
      <c r="Q19" s="22">
        <v>77.609230769230962</v>
      </c>
      <c r="R19" s="22">
        <v>104.49538461538459</v>
      </c>
      <c r="S19" s="22">
        <v>40.692307692307665</v>
      </c>
      <c r="T19" s="22">
        <v>38.716923076923067</v>
      </c>
      <c r="U19" s="22">
        <v>211.12000000000054</v>
      </c>
      <c r="V19" s="22">
        <v>234.8553846153853</v>
      </c>
      <c r="W19" s="23">
        <v>750</v>
      </c>
      <c r="X19" s="20" t="s">
        <v>154</v>
      </c>
      <c r="Y19" s="26" t="s">
        <v>155</v>
      </c>
      <c r="Z19" s="20" t="s">
        <v>156</v>
      </c>
      <c r="AA19" s="24" t="s">
        <v>795</v>
      </c>
      <c r="AB19" s="20" t="s">
        <v>154</v>
      </c>
      <c r="AC19" s="26" t="s">
        <v>155</v>
      </c>
      <c r="AD19" s="26" t="s">
        <v>156</v>
      </c>
      <c r="AE19" s="32">
        <v>44127</v>
      </c>
    </row>
    <row r="20" spans="1:31" ht="15.75" x14ac:dyDescent="0.25">
      <c r="A20" s="19" t="s">
        <v>299</v>
      </c>
      <c r="B20" s="20" t="s">
        <v>300</v>
      </c>
      <c r="C20" s="20" t="s">
        <v>301</v>
      </c>
      <c r="D20" s="20" t="s">
        <v>175</v>
      </c>
      <c r="E20" s="25">
        <v>71251</v>
      </c>
      <c r="F20" s="20" t="s">
        <v>176</v>
      </c>
      <c r="G20" s="20" t="s">
        <v>164</v>
      </c>
      <c r="H20" s="20" t="s">
        <v>153</v>
      </c>
      <c r="I20" s="21">
        <v>69.335853561480306</v>
      </c>
      <c r="J20" s="22">
        <v>346.85846153846205</v>
      </c>
      <c r="K20" s="22">
        <v>12.329230769230785</v>
      </c>
      <c r="L20" s="22">
        <v>12.836923076923084</v>
      </c>
      <c r="M20" s="22">
        <v>13.350769230769242</v>
      </c>
      <c r="N20" s="22">
        <v>23.880000000000052</v>
      </c>
      <c r="O20" s="22">
        <v>63.575384615384351</v>
      </c>
      <c r="P20" s="22">
        <v>8.4215384615384572</v>
      </c>
      <c r="Q20" s="22">
        <v>289.49846153846107</v>
      </c>
      <c r="R20" s="22">
        <v>15.803076923076938</v>
      </c>
      <c r="S20" s="22">
        <v>7.5815384615384582</v>
      </c>
      <c r="T20" s="22">
        <v>8.9169230769230765</v>
      </c>
      <c r="U20" s="22">
        <v>353.07384615384666</v>
      </c>
      <c r="V20" s="22">
        <v>323.59692307692347</v>
      </c>
      <c r="W20" s="23">
        <v>751</v>
      </c>
      <c r="X20" s="20" t="s">
        <v>154</v>
      </c>
      <c r="Y20" s="26" t="s">
        <v>155</v>
      </c>
      <c r="Z20" s="20" t="s">
        <v>156</v>
      </c>
      <c r="AA20" s="24" t="s">
        <v>234</v>
      </c>
      <c r="AB20" s="20" t="s">
        <v>154</v>
      </c>
      <c r="AC20" s="26" t="s">
        <v>158</v>
      </c>
      <c r="AD20" s="26" t="s">
        <v>156</v>
      </c>
      <c r="AE20" s="32">
        <v>43776</v>
      </c>
    </row>
    <row r="21" spans="1:31" ht="15.75" x14ac:dyDescent="0.25">
      <c r="A21" s="19" t="s">
        <v>220</v>
      </c>
      <c r="B21" s="20" t="s">
        <v>221</v>
      </c>
      <c r="C21" s="20" t="s">
        <v>222</v>
      </c>
      <c r="D21" s="20" t="s">
        <v>150</v>
      </c>
      <c r="E21" s="25">
        <v>77301</v>
      </c>
      <c r="F21" s="20" t="s">
        <v>223</v>
      </c>
      <c r="G21" s="20" t="s">
        <v>152</v>
      </c>
      <c r="H21" s="20" t="s">
        <v>153</v>
      </c>
      <c r="I21" s="21">
        <v>26.062548262548301</v>
      </c>
      <c r="J21" s="22">
        <v>108.54769230769182</v>
      </c>
      <c r="K21" s="22">
        <v>163.54461538461538</v>
      </c>
      <c r="L21" s="22">
        <v>52.876923076923035</v>
      </c>
      <c r="M21" s="22">
        <v>55.184615384615412</v>
      </c>
      <c r="N21" s="22">
        <v>161.98153846153807</v>
      </c>
      <c r="O21" s="22">
        <v>159.54769230769341</v>
      </c>
      <c r="P21" s="22">
        <v>11.686153846153845</v>
      </c>
      <c r="Q21" s="22">
        <v>46.938461538461389</v>
      </c>
      <c r="R21" s="22">
        <v>105.16307692307672</v>
      </c>
      <c r="S21" s="22">
        <v>38.172307692307662</v>
      </c>
      <c r="T21" s="22">
        <v>33.876923076923077</v>
      </c>
      <c r="U21" s="22">
        <v>202.94153846153981</v>
      </c>
      <c r="V21" s="22">
        <v>264.84000000000026</v>
      </c>
      <c r="W21" s="23">
        <v>750</v>
      </c>
      <c r="X21" s="20" t="s">
        <v>154</v>
      </c>
      <c r="Y21" s="26" t="s">
        <v>155</v>
      </c>
      <c r="Z21" s="20"/>
      <c r="AA21" s="24" t="s">
        <v>224</v>
      </c>
      <c r="AB21" s="20" t="s">
        <v>154</v>
      </c>
      <c r="AC21" s="26" t="s">
        <v>158</v>
      </c>
      <c r="AD21" s="26" t="s">
        <v>156</v>
      </c>
      <c r="AE21" s="32">
        <v>43818</v>
      </c>
    </row>
    <row r="22" spans="1:31" ht="15.75" x14ac:dyDescent="0.25">
      <c r="A22" s="19" t="s">
        <v>216</v>
      </c>
      <c r="B22" s="20" t="s">
        <v>217</v>
      </c>
      <c r="C22" s="20" t="s">
        <v>218</v>
      </c>
      <c r="D22" s="20" t="s">
        <v>150</v>
      </c>
      <c r="E22" s="25">
        <v>78580</v>
      </c>
      <c r="F22" s="20" t="s">
        <v>794</v>
      </c>
      <c r="G22" s="20" t="s">
        <v>202</v>
      </c>
      <c r="H22" s="20" t="s">
        <v>153</v>
      </c>
      <c r="I22" s="21">
        <v>23.887654770575399</v>
      </c>
      <c r="J22" s="22">
        <v>355.87692307692197</v>
      </c>
      <c r="K22" s="22">
        <v>8.4769230769230735</v>
      </c>
      <c r="L22" s="22">
        <v>6.7723076923076944</v>
      </c>
      <c r="M22" s="22">
        <v>6.3169230769230813</v>
      </c>
      <c r="N22" s="22">
        <v>32.07999999999997</v>
      </c>
      <c r="O22" s="22">
        <v>127.7046153846149</v>
      </c>
      <c r="P22" s="22">
        <v>10.553846153846154</v>
      </c>
      <c r="Q22" s="22">
        <v>207.1046153846161</v>
      </c>
      <c r="R22" s="22">
        <v>22.529230769230768</v>
      </c>
      <c r="S22" s="22">
        <v>8.6800000000000015</v>
      </c>
      <c r="T22" s="22">
        <v>10.415384615384616</v>
      </c>
      <c r="U22" s="22">
        <v>335.81846153846129</v>
      </c>
      <c r="V22" s="22">
        <v>247.48000000000044</v>
      </c>
      <c r="W22" s="23">
        <v>750</v>
      </c>
      <c r="X22" s="20" t="s">
        <v>154</v>
      </c>
      <c r="Y22" s="26" t="s">
        <v>155</v>
      </c>
      <c r="Z22" s="20" t="s">
        <v>156</v>
      </c>
      <c r="AA22" s="24" t="s">
        <v>219</v>
      </c>
      <c r="AB22" s="20" t="s">
        <v>154</v>
      </c>
      <c r="AC22" s="26" t="s">
        <v>158</v>
      </c>
      <c r="AD22" s="26" t="s">
        <v>156</v>
      </c>
      <c r="AE22" s="32">
        <v>43762</v>
      </c>
    </row>
    <row r="23" spans="1:31" ht="15.75" x14ac:dyDescent="0.25">
      <c r="A23" s="19" t="s">
        <v>272</v>
      </c>
      <c r="B23" s="20" t="s">
        <v>273</v>
      </c>
      <c r="C23" s="20" t="s">
        <v>274</v>
      </c>
      <c r="D23" s="20" t="s">
        <v>275</v>
      </c>
      <c r="E23" s="25">
        <v>80010</v>
      </c>
      <c r="F23" s="20" t="s">
        <v>276</v>
      </c>
      <c r="G23" s="20" t="s">
        <v>152</v>
      </c>
      <c r="H23" s="20" t="s">
        <v>153</v>
      </c>
      <c r="I23" s="21">
        <v>68.562043795620397</v>
      </c>
      <c r="J23" s="22">
        <v>145.65538461538435</v>
      </c>
      <c r="K23" s="22">
        <v>65.024615384615274</v>
      </c>
      <c r="L23" s="22">
        <v>71.984615384615367</v>
      </c>
      <c r="M23" s="22">
        <v>80.227692307692337</v>
      </c>
      <c r="N23" s="22">
        <v>159.67076923076959</v>
      </c>
      <c r="O23" s="22">
        <v>189.60923076922862</v>
      </c>
      <c r="P23" s="22">
        <v>4.4584615384615391</v>
      </c>
      <c r="Q23" s="22">
        <v>9.1538461538461569</v>
      </c>
      <c r="R23" s="22">
        <v>118.68923076923095</v>
      </c>
      <c r="S23" s="22">
        <v>30.661538461538466</v>
      </c>
      <c r="T23" s="22">
        <v>15.344615384615386</v>
      </c>
      <c r="U23" s="22">
        <v>198.19692307692063</v>
      </c>
      <c r="V23" s="22">
        <v>292.21538461538137</v>
      </c>
      <c r="W23" s="23">
        <v>525</v>
      </c>
      <c r="X23" s="20" t="s">
        <v>154</v>
      </c>
      <c r="Y23" s="26" t="s">
        <v>155</v>
      </c>
      <c r="Z23" s="20" t="s">
        <v>156</v>
      </c>
      <c r="AA23" s="24" t="s">
        <v>193</v>
      </c>
      <c r="AB23" s="20" t="s">
        <v>154</v>
      </c>
      <c r="AC23" s="26" t="s">
        <v>158</v>
      </c>
      <c r="AD23" s="26" t="s">
        <v>156</v>
      </c>
      <c r="AE23" s="32">
        <v>43796</v>
      </c>
    </row>
    <row r="24" spans="1:31" ht="15.75" x14ac:dyDescent="0.25">
      <c r="A24" s="19" t="s">
        <v>259</v>
      </c>
      <c r="B24" s="20" t="s">
        <v>260</v>
      </c>
      <c r="C24" s="20" t="s">
        <v>261</v>
      </c>
      <c r="D24" s="20" t="s">
        <v>150</v>
      </c>
      <c r="E24" s="25">
        <v>76009</v>
      </c>
      <c r="F24" s="20" t="s">
        <v>201</v>
      </c>
      <c r="G24" s="20" t="s">
        <v>164</v>
      </c>
      <c r="H24" s="20" t="s">
        <v>153</v>
      </c>
      <c r="I24" s="21">
        <v>21.510602490743899</v>
      </c>
      <c r="J24" s="22">
        <v>199.50461538461605</v>
      </c>
      <c r="K24" s="22">
        <v>62.501538461538658</v>
      </c>
      <c r="L24" s="22">
        <v>46.547692307692337</v>
      </c>
      <c r="M24" s="22">
        <v>49.267692307692421</v>
      </c>
      <c r="N24" s="22">
        <v>151.62769230768961</v>
      </c>
      <c r="O24" s="22">
        <v>180.81538461538557</v>
      </c>
      <c r="P24" s="22">
        <v>4.7784615384615385</v>
      </c>
      <c r="Q24" s="22">
        <v>20.599999999999962</v>
      </c>
      <c r="R24" s="22">
        <v>94.69538461538383</v>
      </c>
      <c r="S24" s="22">
        <v>32.679999999999886</v>
      </c>
      <c r="T24" s="22">
        <v>28.849230769230616</v>
      </c>
      <c r="U24" s="22">
        <v>201.59692307692373</v>
      </c>
      <c r="V24" s="22">
        <v>263.18461538461213</v>
      </c>
      <c r="W24" s="23">
        <v>525</v>
      </c>
      <c r="X24" s="20" t="s">
        <v>154</v>
      </c>
      <c r="Y24" s="26" t="s">
        <v>155</v>
      </c>
      <c r="Z24" s="20" t="s">
        <v>156</v>
      </c>
      <c r="AA24" s="24" t="s">
        <v>258</v>
      </c>
      <c r="AB24" s="20" t="s">
        <v>154</v>
      </c>
      <c r="AC24" s="26" t="s">
        <v>158</v>
      </c>
      <c r="AD24" s="26" t="s">
        <v>156</v>
      </c>
      <c r="AE24" s="32">
        <v>43874</v>
      </c>
    </row>
    <row r="25" spans="1:31" ht="15.75" x14ac:dyDescent="0.25">
      <c r="A25" s="19" t="s">
        <v>248</v>
      </c>
      <c r="B25" s="20" t="s">
        <v>249</v>
      </c>
      <c r="C25" s="20" t="s">
        <v>250</v>
      </c>
      <c r="D25" s="20" t="s">
        <v>251</v>
      </c>
      <c r="E25" s="25">
        <v>98421</v>
      </c>
      <c r="F25" s="20" t="s">
        <v>252</v>
      </c>
      <c r="G25" s="20" t="s">
        <v>152</v>
      </c>
      <c r="H25" s="20" t="s">
        <v>153</v>
      </c>
      <c r="I25" s="21">
        <v>65.266970198675494</v>
      </c>
      <c r="J25" s="22">
        <v>115.59076923076938</v>
      </c>
      <c r="K25" s="22">
        <v>34.381538461538433</v>
      </c>
      <c r="L25" s="22">
        <v>72.338461538461502</v>
      </c>
      <c r="M25" s="22">
        <v>129.85846153846154</v>
      </c>
      <c r="N25" s="22">
        <v>214.69230769230793</v>
      </c>
      <c r="O25" s="22">
        <v>107.43384615384633</v>
      </c>
      <c r="P25" s="22">
        <v>15.261538461538461</v>
      </c>
      <c r="Q25" s="22">
        <v>14.781538461538437</v>
      </c>
      <c r="R25" s="22">
        <v>179.71692307692308</v>
      </c>
      <c r="S25" s="22">
        <v>29.341538461538448</v>
      </c>
      <c r="T25" s="22">
        <v>20.538461538461551</v>
      </c>
      <c r="U25" s="22">
        <v>122.57230769230783</v>
      </c>
      <c r="V25" s="22">
        <v>283.91384615384402</v>
      </c>
      <c r="W25" s="23">
        <v>1181</v>
      </c>
      <c r="X25" s="20" t="s">
        <v>154</v>
      </c>
      <c r="Y25" s="26" t="s">
        <v>155</v>
      </c>
      <c r="Z25" s="20" t="s">
        <v>156</v>
      </c>
      <c r="AA25" s="24" t="s">
        <v>796</v>
      </c>
      <c r="AB25" s="20" t="s">
        <v>154</v>
      </c>
      <c r="AC25" s="26" t="s">
        <v>155</v>
      </c>
      <c r="AD25" s="26" t="s">
        <v>156</v>
      </c>
      <c r="AE25" s="32">
        <v>44182</v>
      </c>
    </row>
    <row r="26" spans="1:31" ht="15.75" x14ac:dyDescent="0.25">
      <c r="A26" s="19" t="s">
        <v>240</v>
      </c>
      <c r="B26" s="20" t="s">
        <v>241</v>
      </c>
      <c r="C26" s="20" t="s">
        <v>242</v>
      </c>
      <c r="D26" s="20" t="s">
        <v>207</v>
      </c>
      <c r="E26" s="25">
        <v>92231</v>
      </c>
      <c r="F26" s="20" t="s">
        <v>208</v>
      </c>
      <c r="G26" s="20" t="s">
        <v>152</v>
      </c>
      <c r="H26" s="20" t="s">
        <v>153</v>
      </c>
      <c r="I26" s="21">
        <v>75.019954389965804</v>
      </c>
      <c r="J26" s="22">
        <v>296.85846153846325</v>
      </c>
      <c r="K26" s="22">
        <v>8.901538461538463</v>
      </c>
      <c r="L26" s="22">
        <v>13.35692307692308</v>
      </c>
      <c r="M26" s="22">
        <v>32.799999999999976</v>
      </c>
      <c r="N26" s="22">
        <v>56.415384615384617</v>
      </c>
      <c r="O26" s="22">
        <v>258.28307692307709</v>
      </c>
      <c r="P26" s="22">
        <v>1.4000000000000001</v>
      </c>
      <c r="Q26" s="22">
        <v>35.818461538461534</v>
      </c>
      <c r="R26" s="22">
        <v>41.781538461538453</v>
      </c>
      <c r="S26" s="22">
        <v>8.6707692307692312</v>
      </c>
      <c r="T26" s="22">
        <v>7.5292307692307707</v>
      </c>
      <c r="U26" s="22">
        <v>293.9353846153864</v>
      </c>
      <c r="V26" s="22">
        <v>250.37538461538426</v>
      </c>
      <c r="W26" s="23">
        <v>640</v>
      </c>
      <c r="X26" s="20" t="s">
        <v>154</v>
      </c>
      <c r="Y26" s="26" t="s">
        <v>155</v>
      </c>
      <c r="Z26" s="20" t="s">
        <v>156</v>
      </c>
      <c r="AA26" s="24" t="s">
        <v>243</v>
      </c>
      <c r="AB26" s="20" t="s">
        <v>154</v>
      </c>
      <c r="AC26" s="26" t="s">
        <v>158</v>
      </c>
      <c r="AD26" s="26" t="s">
        <v>156</v>
      </c>
      <c r="AE26" s="32">
        <v>43846</v>
      </c>
    </row>
    <row r="27" spans="1:31" ht="15.75" x14ac:dyDescent="0.25">
      <c r="A27" s="19" t="s">
        <v>308</v>
      </c>
      <c r="B27" s="20" t="s">
        <v>309</v>
      </c>
      <c r="C27" s="20" t="s">
        <v>310</v>
      </c>
      <c r="D27" s="20" t="s">
        <v>175</v>
      </c>
      <c r="E27" s="25">
        <v>71202</v>
      </c>
      <c r="F27" s="20" t="s">
        <v>176</v>
      </c>
      <c r="G27" s="20" t="s">
        <v>164</v>
      </c>
      <c r="H27" s="20" t="s">
        <v>165</v>
      </c>
      <c r="I27" s="21">
        <v>85.316890881913295</v>
      </c>
      <c r="J27" s="22">
        <v>311.00000000000159</v>
      </c>
      <c r="K27" s="22">
        <v>12.609230769230775</v>
      </c>
      <c r="L27" s="22">
        <v>10.686153846153847</v>
      </c>
      <c r="M27" s="22">
        <v>4.775384615384616</v>
      </c>
      <c r="N27" s="22">
        <v>20.476923076923097</v>
      </c>
      <c r="O27" s="22">
        <v>242.85230769230691</v>
      </c>
      <c r="P27" s="22">
        <v>0.12923076923076923</v>
      </c>
      <c r="Q27" s="22">
        <v>75.612307692307468</v>
      </c>
      <c r="R27" s="22">
        <v>9.2830769230769157</v>
      </c>
      <c r="S27" s="22">
        <v>5.0584615384615397</v>
      </c>
      <c r="T27" s="22">
        <v>6.3815384615384598</v>
      </c>
      <c r="U27" s="22">
        <v>318.34769230769342</v>
      </c>
      <c r="V27" s="22">
        <v>278.77538461538597</v>
      </c>
      <c r="W27" s="23">
        <v>677</v>
      </c>
      <c r="X27" s="20" t="s">
        <v>154</v>
      </c>
      <c r="Y27" s="26" t="s">
        <v>155</v>
      </c>
      <c r="Z27" s="20" t="s">
        <v>156</v>
      </c>
      <c r="AA27" s="24" t="s">
        <v>311</v>
      </c>
      <c r="AB27" s="20" t="s">
        <v>154</v>
      </c>
      <c r="AC27" s="26" t="s">
        <v>158</v>
      </c>
      <c r="AD27" s="26" t="s">
        <v>156</v>
      </c>
      <c r="AE27" s="32">
        <v>43741</v>
      </c>
    </row>
    <row r="28" spans="1:31" ht="15.75" x14ac:dyDescent="0.25">
      <c r="A28" s="19" t="s">
        <v>244</v>
      </c>
      <c r="B28" s="20" t="s">
        <v>245</v>
      </c>
      <c r="C28" s="20" t="s">
        <v>246</v>
      </c>
      <c r="D28" s="20" t="s">
        <v>150</v>
      </c>
      <c r="E28" s="25">
        <v>79925</v>
      </c>
      <c r="F28" s="20" t="s">
        <v>247</v>
      </c>
      <c r="G28" s="20" t="s">
        <v>192</v>
      </c>
      <c r="H28" s="20" t="s">
        <v>153</v>
      </c>
      <c r="I28" s="21">
        <v>23.6497128794094</v>
      </c>
      <c r="J28" s="22">
        <v>263.90153846154055</v>
      </c>
      <c r="K28" s="22">
        <v>25.519999999999989</v>
      </c>
      <c r="L28" s="22">
        <v>21.661538461538463</v>
      </c>
      <c r="M28" s="22">
        <v>20.944615384615364</v>
      </c>
      <c r="N28" s="22">
        <v>65.307692307692406</v>
      </c>
      <c r="O28" s="22">
        <v>166.35692307692389</v>
      </c>
      <c r="P28" s="22">
        <v>19.076923076923084</v>
      </c>
      <c r="Q28" s="22">
        <v>81.28615384615388</v>
      </c>
      <c r="R28" s="22">
        <v>43.35384615384617</v>
      </c>
      <c r="S28" s="22">
        <v>21.064615384615397</v>
      </c>
      <c r="T28" s="22">
        <v>20.399999999999991</v>
      </c>
      <c r="U28" s="22">
        <v>247.20923076923194</v>
      </c>
      <c r="V28" s="22">
        <v>124.35076923076896</v>
      </c>
      <c r="W28" s="23">
        <v>600</v>
      </c>
      <c r="X28" s="20" t="s">
        <v>154</v>
      </c>
      <c r="Y28" s="26" t="s">
        <v>155</v>
      </c>
      <c r="Z28" s="20" t="s">
        <v>156</v>
      </c>
      <c r="AA28" s="24" t="s">
        <v>182</v>
      </c>
      <c r="AB28" s="20" t="s">
        <v>154</v>
      </c>
      <c r="AC28" s="26" t="s">
        <v>158</v>
      </c>
      <c r="AD28" s="26" t="s">
        <v>156</v>
      </c>
      <c r="AE28" s="32">
        <v>43811</v>
      </c>
    </row>
    <row r="29" spans="1:31" ht="15.75" x14ac:dyDescent="0.25">
      <c r="A29" s="19" t="s">
        <v>333</v>
      </c>
      <c r="B29" s="20" t="s">
        <v>334</v>
      </c>
      <c r="C29" s="20" t="s">
        <v>335</v>
      </c>
      <c r="D29" s="20" t="s">
        <v>175</v>
      </c>
      <c r="E29" s="25">
        <v>70515</v>
      </c>
      <c r="F29" s="20" t="s">
        <v>176</v>
      </c>
      <c r="G29" s="20" t="s">
        <v>164</v>
      </c>
      <c r="H29" s="20" t="s">
        <v>153</v>
      </c>
      <c r="I29" s="21">
        <v>51.439145907473304</v>
      </c>
      <c r="J29" s="22">
        <v>305.94769230769163</v>
      </c>
      <c r="K29" s="22">
        <v>4.8461538461538458</v>
      </c>
      <c r="L29" s="22">
        <v>10.015384615384614</v>
      </c>
      <c r="M29" s="22">
        <v>4.1876923076923074</v>
      </c>
      <c r="N29" s="22">
        <v>0.65846153846153843</v>
      </c>
      <c r="O29" s="22">
        <v>0</v>
      </c>
      <c r="P29" s="22">
        <v>14.920000000000019</v>
      </c>
      <c r="Q29" s="22">
        <v>309.41846153846075</v>
      </c>
      <c r="R29" s="22">
        <v>11.13538461538462</v>
      </c>
      <c r="S29" s="22">
        <v>1.7753846153846156</v>
      </c>
      <c r="T29" s="22">
        <v>2.6615384615384605</v>
      </c>
      <c r="U29" s="22">
        <v>309.42461538461447</v>
      </c>
      <c r="V29" s="22">
        <v>277.72923076923058</v>
      </c>
      <c r="W29" s="23">
        <v>700</v>
      </c>
      <c r="X29" s="20" t="s">
        <v>154</v>
      </c>
      <c r="Y29" s="26" t="s">
        <v>155</v>
      </c>
      <c r="Z29" s="20" t="s">
        <v>156</v>
      </c>
      <c r="AA29" s="24" t="s">
        <v>229</v>
      </c>
      <c r="AB29" s="20" t="s">
        <v>154</v>
      </c>
      <c r="AC29" s="26" t="s">
        <v>158</v>
      </c>
      <c r="AD29" s="26" t="s">
        <v>156</v>
      </c>
      <c r="AE29" s="32">
        <v>43776</v>
      </c>
    </row>
    <row r="30" spans="1:31" ht="15.75" x14ac:dyDescent="0.25">
      <c r="A30" s="19" t="s">
        <v>235</v>
      </c>
      <c r="B30" s="20" t="s">
        <v>236</v>
      </c>
      <c r="C30" s="20" t="s">
        <v>237</v>
      </c>
      <c r="D30" s="20" t="s">
        <v>238</v>
      </c>
      <c r="E30" s="25">
        <v>33073</v>
      </c>
      <c r="F30" s="20" t="s">
        <v>239</v>
      </c>
      <c r="G30" s="20" t="s">
        <v>152</v>
      </c>
      <c r="H30" s="20" t="s">
        <v>153</v>
      </c>
      <c r="I30" s="21">
        <v>47.723231542326999</v>
      </c>
      <c r="J30" s="22">
        <v>275.04923076923325</v>
      </c>
      <c r="K30" s="22">
        <v>45.664615384615352</v>
      </c>
      <c r="L30" s="22">
        <v>0.13230769230769232</v>
      </c>
      <c r="M30" s="22">
        <v>0.13846153846153847</v>
      </c>
      <c r="N30" s="22">
        <v>44.187692307692302</v>
      </c>
      <c r="O30" s="22">
        <v>227.70153846153872</v>
      </c>
      <c r="P30" s="22">
        <v>3.5569230769230771</v>
      </c>
      <c r="Q30" s="22">
        <v>45.538461538461497</v>
      </c>
      <c r="R30" s="22">
        <v>4.4338461538461544</v>
      </c>
      <c r="S30" s="22">
        <v>16.867692307692302</v>
      </c>
      <c r="T30" s="22">
        <v>29.159999999999989</v>
      </c>
      <c r="U30" s="22">
        <v>270.52307692307966</v>
      </c>
      <c r="V30" s="22">
        <v>199.0769230769238</v>
      </c>
      <c r="W30" s="23">
        <v>700</v>
      </c>
      <c r="X30" s="20" t="s">
        <v>154</v>
      </c>
      <c r="Y30" s="26" t="s">
        <v>158</v>
      </c>
      <c r="Z30" s="20" t="s">
        <v>156</v>
      </c>
      <c r="AA30" s="24" t="s">
        <v>166</v>
      </c>
      <c r="AB30" s="20" t="s">
        <v>154</v>
      </c>
      <c r="AC30" s="26" t="s">
        <v>158</v>
      </c>
      <c r="AD30" s="26" t="s">
        <v>156</v>
      </c>
      <c r="AE30" s="32">
        <v>43769</v>
      </c>
    </row>
    <row r="31" spans="1:31" ht="15.75" x14ac:dyDescent="0.25">
      <c r="A31" s="19" t="s">
        <v>254</v>
      </c>
      <c r="B31" s="20" t="s">
        <v>255</v>
      </c>
      <c r="C31" s="20" t="s">
        <v>256</v>
      </c>
      <c r="D31" s="20" t="s">
        <v>238</v>
      </c>
      <c r="E31" s="25">
        <v>33194</v>
      </c>
      <c r="F31" s="20" t="s">
        <v>239</v>
      </c>
      <c r="G31" s="20" t="s">
        <v>192</v>
      </c>
      <c r="H31" s="20" t="s">
        <v>165</v>
      </c>
      <c r="I31" s="21">
        <v>30.892642140468201</v>
      </c>
      <c r="J31" s="22">
        <v>5.3661538461538472</v>
      </c>
      <c r="K31" s="22">
        <v>3.5076923076923063</v>
      </c>
      <c r="L31" s="22">
        <v>126.38461538461523</v>
      </c>
      <c r="M31" s="22">
        <v>158.25538461538449</v>
      </c>
      <c r="N31" s="22">
        <v>217.26461538461521</v>
      </c>
      <c r="O31" s="22">
        <v>75.975384615384641</v>
      </c>
      <c r="P31" s="22">
        <v>0.27384615384615385</v>
      </c>
      <c r="Q31" s="22">
        <v>0</v>
      </c>
      <c r="R31" s="22">
        <v>150.24923076923056</v>
      </c>
      <c r="S31" s="22">
        <v>41.233846153846116</v>
      </c>
      <c r="T31" s="22">
        <v>26.766153846153848</v>
      </c>
      <c r="U31" s="22">
        <v>75.264615384615425</v>
      </c>
      <c r="V31" s="22">
        <v>213.95692307692261</v>
      </c>
      <c r="W31" s="23">
        <v>450</v>
      </c>
      <c r="X31" s="20" t="s">
        <v>154</v>
      </c>
      <c r="Y31" s="26" t="s">
        <v>155</v>
      </c>
      <c r="Z31" s="20" t="s">
        <v>257</v>
      </c>
      <c r="AA31" s="24" t="s">
        <v>258</v>
      </c>
      <c r="AB31" s="20" t="s">
        <v>154</v>
      </c>
      <c r="AC31" s="26" t="s">
        <v>158</v>
      </c>
      <c r="AD31" s="26" t="s">
        <v>156</v>
      </c>
      <c r="AE31" s="32">
        <v>43874</v>
      </c>
    </row>
    <row r="32" spans="1:31" ht="15.75" x14ac:dyDescent="0.25">
      <c r="A32" s="19" t="s">
        <v>295</v>
      </c>
      <c r="B32" s="20" t="s">
        <v>296</v>
      </c>
      <c r="C32" s="20" t="s">
        <v>297</v>
      </c>
      <c r="D32" s="20" t="s">
        <v>298</v>
      </c>
      <c r="E32" s="25">
        <v>88081</v>
      </c>
      <c r="F32" s="20" t="s">
        <v>247</v>
      </c>
      <c r="G32" s="20" t="s">
        <v>164</v>
      </c>
      <c r="H32" s="20" t="s">
        <v>165</v>
      </c>
      <c r="I32" s="21">
        <v>34.885350318471303</v>
      </c>
      <c r="J32" s="22">
        <v>176.34769230769214</v>
      </c>
      <c r="K32" s="22">
        <v>67.960000000000008</v>
      </c>
      <c r="L32" s="22">
        <v>27.858461538461537</v>
      </c>
      <c r="M32" s="22">
        <v>19.996923076923071</v>
      </c>
      <c r="N32" s="22">
        <v>79.160000000000139</v>
      </c>
      <c r="O32" s="22">
        <v>212.89846153846267</v>
      </c>
      <c r="P32" s="22">
        <v>1.8461538461538463E-2</v>
      </c>
      <c r="Q32" s="22">
        <v>8.615384615384615E-2</v>
      </c>
      <c r="R32" s="22">
        <v>44.698461538461544</v>
      </c>
      <c r="S32" s="22">
        <v>16.809230769230773</v>
      </c>
      <c r="T32" s="22">
        <v>18.707692307692302</v>
      </c>
      <c r="U32" s="22">
        <v>211.94769230769344</v>
      </c>
      <c r="V32" s="22">
        <v>126.41846153846159</v>
      </c>
      <c r="W32" s="23">
        <v>500</v>
      </c>
      <c r="X32" s="20" t="s">
        <v>154</v>
      </c>
      <c r="Y32" s="26" t="s">
        <v>155</v>
      </c>
      <c r="Z32" s="20" t="s">
        <v>156</v>
      </c>
      <c r="AA32" s="24" t="s">
        <v>215</v>
      </c>
      <c r="AB32" s="20" t="s">
        <v>154</v>
      </c>
      <c r="AC32" s="26" t="s">
        <v>158</v>
      </c>
      <c r="AD32" s="26" t="s">
        <v>156</v>
      </c>
      <c r="AE32" s="32">
        <v>43860</v>
      </c>
    </row>
    <row r="33" spans="1:31" ht="15.75" x14ac:dyDescent="0.25">
      <c r="A33" s="19" t="s">
        <v>262</v>
      </c>
      <c r="B33" s="20" t="s">
        <v>263</v>
      </c>
      <c r="C33" s="20" t="s">
        <v>264</v>
      </c>
      <c r="D33" s="20" t="s">
        <v>162</v>
      </c>
      <c r="E33" s="25">
        <v>31772</v>
      </c>
      <c r="F33" s="20" t="s">
        <v>163</v>
      </c>
      <c r="G33" s="20" t="s">
        <v>202</v>
      </c>
      <c r="H33" s="20" t="s">
        <v>153</v>
      </c>
      <c r="I33" s="21">
        <v>79.987695749440704</v>
      </c>
      <c r="J33" s="22">
        <v>106.30153846153858</v>
      </c>
      <c r="K33" s="22">
        <v>35.538461538461519</v>
      </c>
      <c r="L33" s="22">
        <v>55.018461538461509</v>
      </c>
      <c r="M33" s="22">
        <v>78.70153846153832</v>
      </c>
      <c r="N33" s="22">
        <v>138.35692307692261</v>
      </c>
      <c r="O33" s="22">
        <v>114.16923076923095</v>
      </c>
      <c r="P33" s="22">
        <v>13.670769230769229</v>
      </c>
      <c r="Q33" s="22">
        <v>9.3630769230769246</v>
      </c>
      <c r="R33" s="22">
        <v>99.719999999999899</v>
      </c>
      <c r="S33" s="22">
        <v>26.443076923076902</v>
      </c>
      <c r="T33" s="22">
        <v>26.726153846153839</v>
      </c>
      <c r="U33" s="22">
        <v>122.67076923076945</v>
      </c>
      <c r="V33" s="22">
        <v>231.90769230769138</v>
      </c>
      <c r="W33" s="23">
        <v>600</v>
      </c>
      <c r="X33" s="20" t="s">
        <v>154</v>
      </c>
      <c r="Y33" s="26" t="s">
        <v>228</v>
      </c>
      <c r="Z33" s="20" t="s">
        <v>797</v>
      </c>
      <c r="AA33" s="24" t="s">
        <v>265</v>
      </c>
      <c r="AB33" s="20" t="s">
        <v>154</v>
      </c>
      <c r="AC33" s="26" t="s">
        <v>228</v>
      </c>
      <c r="AD33" s="26" t="s">
        <v>156</v>
      </c>
      <c r="AE33" s="32">
        <v>43629</v>
      </c>
    </row>
    <row r="34" spans="1:31" ht="15.75" x14ac:dyDescent="0.25">
      <c r="A34" s="19" t="s">
        <v>336</v>
      </c>
      <c r="B34" s="20" t="s">
        <v>337</v>
      </c>
      <c r="C34" s="20" t="s">
        <v>338</v>
      </c>
      <c r="D34" s="20" t="s">
        <v>162</v>
      </c>
      <c r="E34" s="25">
        <v>31537</v>
      </c>
      <c r="F34" s="20" t="s">
        <v>163</v>
      </c>
      <c r="G34" s="20" t="s">
        <v>164</v>
      </c>
      <c r="H34" s="20" t="s">
        <v>165</v>
      </c>
      <c r="I34" s="21">
        <v>50.7638888888889</v>
      </c>
      <c r="J34" s="22">
        <v>168.90153846153882</v>
      </c>
      <c r="K34" s="22">
        <v>30.184615384615441</v>
      </c>
      <c r="L34" s="22">
        <v>27.215384615384604</v>
      </c>
      <c r="M34" s="22">
        <v>32.492307692307655</v>
      </c>
      <c r="N34" s="22">
        <v>63.79999999999999</v>
      </c>
      <c r="O34" s="22">
        <v>194.98461538461572</v>
      </c>
      <c r="P34" s="22">
        <v>9.2307692307692316E-3</v>
      </c>
      <c r="Q34" s="22">
        <v>0</v>
      </c>
      <c r="R34" s="22">
        <v>33.892307692307675</v>
      </c>
      <c r="S34" s="22">
        <v>17.024615384615391</v>
      </c>
      <c r="T34" s="22">
        <v>12.846153846153845</v>
      </c>
      <c r="U34" s="22">
        <v>195.03076923076981</v>
      </c>
      <c r="V34" s="22">
        <v>206.36307692307753</v>
      </c>
      <c r="W34" s="23">
        <v>544</v>
      </c>
      <c r="X34" s="20" t="s">
        <v>187</v>
      </c>
      <c r="Y34" s="26"/>
      <c r="Z34" s="20"/>
      <c r="AA34" s="24" t="s">
        <v>188</v>
      </c>
      <c r="AB34" s="20" t="s">
        <v>187</v>
      </c>
      <c r="AC34" s="26"/>
      <c r="AD34" s="26"/>
      <c r="AE34" s="32"/>
    </row>
    <row r="35" spans="1:31" ht="15.75" x14ac:dyDescent="0.25">
      <c r="A35" s="19" t="s">
        <v>230</v>
      </c>
      <c r="B35" s="20" t="s">
        <v>231</v>
      </c>
      <c r="C35" s="20" t="s">
        <v>232</v>
      </c>
      <c r="D35" s="20" t="s">
        <v>207</v>
      </c>
      <c r="E35" s="25">
        <v>92301</v>
      </c>
      <c r="F35" s="20" t="s">
        <v>233</v>
      </c>
      <c r="G35" s="20" t="s">
        <v>152</v>
      </c>
      <c r="H35" s="20" t="s">
        <v>153</v>
      </c>
      <c r="I35" s="21">
        <v>242.203480589023</v>
      </c>
      <c r="J35" s="22">
        <v>29.199999999999992</v>
      </c>
      <c r="K35" s="22">
        <v>15.609230769230768</v>
      </c>
      <c r="L35" s="22">
        <v>62.830769230769228</v>
      </c>
      <c r="M35" s="22">
        <v>136.46461538461531</v>
      </c>
      <c r="N35" s="22">
        <v>196.95076923076931</v>
      </c>
      <c r="O35" s="22">
        <v>22.840000000000007</v>
      </c>
      <c r="P35" s="22">
        <v>18.895384615384614</v>
      </c>
      <c r="Q35" s="22">
        <v>5.4184615384615373</v>
      </c>
      <c r="R35" s="22">
        <v>159.13230769230762</v>
      </c>
      <c r="S35" s="22">
        <v>42.963076923076905</v>
      </c>
      <c r="T35" s="22">
        <v>13.738461538461545</v>
      </c>
      <c r="U35" s="22">
        <v>28.270769230769236</v>
      </c>
      <c r="V35" s="22">
        <v>171.07692307692304</v>
      </c>
      <c r="W35" s="23">
        <v>1455</v>
      </c>
      <c r="X35" s="20" t="s">
        <v>154</v>
      </c>
      <c r="Y35" s="26" t="s">
        <v>155</v>
      </c>
      <c r="Z35" s="20" t="s">
        <v>156</v>
      </c>
      <c r="AA35" s="24" t="s">
        <v>234</v>
      </c>
      <c r="AB35" s="20" t="s">
        <v>154</v>
      </c>
      <c r="AC35" s="26" t="s">
        <v>155</v>
      </c>
      <c r="AD35" s="26" t="s">
        <v>156</v>
      </c>
      <c r="AE35" s="32">
        <v>44153</v>
      </c>
    </row>
    <row r="36" spans="1:31" ht="15.75" x14ac:dyDescent="0.25">
      <c r="A36" s="19" t="s">
        <v>266</v>
      </c>
      <c r="B36" s="20" t="s">
        <v>267</v>
      </c>
      <c r="C36" s="20" t="s">
        <v>268</v>
      </c>
      <c r="D36" s="20" t="s">
        <v>269</v>
      </c>
      <c r="E36" s="25">
        <v>14020</v>
      </c>
      <c r="F36" s="20" t="s">
        <v>270</v>
      </c>
      <c r="G36" s="20" t="s">
        <v>192</v>
      </c>
      <c r="H36" s="20" t="s">
        <v>153</v>
      </c>
      <c r="I36" s="21">
        <v>119.550169109357</v>
      </c>
      <c r="J36" s="22">
        <v>40.538461538461412</v>
      </c>
      <c r="K36" s="22">
        <v>22.018461538461541</v>
      </c>
      <c r="L36" s="22">
        <v>65.550769230769248</v>
      </c>
      <c r="M36" s="22">
        <v>114.42461538461548</v>
      </c>
      <c r="N36" s="22">
        <v>185.23999999999995</v>
      </c>
      <c r="O36" s="22">
        <v>53.956923076922891</v>
      </c>
      <c r="P36" s="22">
        <v>1.5723076923076924</v>
      </c>
      <c r="Q36" s="22">
        <v>1.7630769230769232</v>
      </c>
      <c r="R36" s="22">
        <v>148.48307692307696</v>
      </c>
      <c r="S36" s="22">
        <v>28.369230769230779</v>
      </c>
      <c r="T36" s="22">
        <v>11.073846153846159</v>
      </c>
      <c r="U36" s="22">
        <v>54.60615384615366</v>
      </c>
      <c r="V36" s="22">
        <v>205.67999999999981</v>
      </c>
      <c r="W36" s="23">
        <v>400</v>
      </c>
      <c r="X36" s="20" t="s">
        <v>154</v>
      </c>
      <c r="Y36" s="26" t="s">
        <v>155</v>
      </c>
      <c r="Z36" s="20" t="s">
        <v>156</v>
      </c>
      <c r="AA36" s="24" t="s">
        <v>271</v>
      </c>
      <c r="AB36" s="20" t="s">
        <v>154</v>
      </c>
      <c r="AC36" s="26" t="s">
        <v>158</v>
      </c>
      <c r="AD36" s="26" t="s">
        <v>156</v>
      </c>
      <c r="AE36" s="32">
        <v>43559</v>
      </c>
    </row>
    <row r="37" spans="1:31" ht="15.75" x14ac:dyDescent="0.25">
      <c r="A37" s="19" t="s">
        <v>291</v>
      </c>
      <c r="B37" s="20" t="s">
        <v>292</v>
      </c>
      <c r="C37" s="20" t="s">
        <v>293</v>
      </c>
      <c r="D37" s="20" t="s">
        <v>150</v>
      </c>
      <c r="E37" s="25">
        <v>77032</v>
      </c>
      <c r="F37" s="20" t="s">
        <v>223</v>
      </c>
      <c r="G37" s="20" t="s">
        <v>152</v>
      </c>
      <c r="H37" s="20" t="s">
        <v>153</v>
      </c>
      <c r="I37" s="21">
        <v>31.091882556131299</v>
      </c>
      <c r="J37" s="22">
        <v>152.20615384615485</v>
      </c>
      <c r="K37" s="22">
        <v>57.009230769230996</v>
      </c>
      <c r="L37" s="22">
        <v>18.7876923076923</v>
      </c>
      <c r="M37" s="22">
        <v>11.855384615384617</v>
      </c>
      <c r="N37" s="22">
        <v>48.052307692307785</v>
      </c>
      <c r="O37" s="22">
        <v>115.49846153846147</v>
      </c>
      <c r="P37" s="22">
        <v>3.0923076923076911</v>
      </c>
      <c r="Q37" s="22">
        <v>73.215384615385076</v>
      </c>
      <c r="R37" s="22">
        <v>21.48</v>
      </c>
      <c r="S37" s="22">
        <v>15.264615384615386</v>
      </c>
      <c r="T37" s="22">
        <v>17.824615384615377</v>
      </c>
      <c r="U37" s="22">
        <v>185.28923076923309</v>
      </c>
      <c r="V37" s="22">
        <v>177.65230769230948</v>
      </c>
      <c r="W37" s="23">
        <v>750</v>
      </c>
      <c r="X37" s="20" t="s">
        <v>154</v>
      </c>
      <c r="Y37" s="26" t="s">
        <v>155</v>
      </c>
      <c r="Z37" s="20" t="s">
        <v>156</v>
      </c>
      <c r="AA37" s="24" t="s">
        <v>294</v>
      </c>
      <c r="AB37" s="20" t="s">
        <v>154</v>
      </c>
      <c r="AC37" s="26" t="s">
        <v>158</v>
      </c>
      <c r="AD37" s="26" t="s">
        <v>156</v>
      </c>
      <c r="AE37" s="32">
        <v>43839</v>
      </c>
    </row>
    <row r="38" spans="1:31" ht="15.75" x14ac:dyDescent="0.25">
      <c r="A38" s="19" t="s">
        <v>284</v>
      </c>
      <c r="B38" s="20" t="s">
        <v>285</v>
      </c>
      <c r="C38" s="20" t="s">
        <v>286</v>
      </c>
      <c r="D38" s="20" t="s">
        <v>175</v>
      </c>
      <c r="E38" s="25">
        <v>70576</v>
      </c>
      <c r="F38" s="20" t="s">
        <v>176</v>
      </c>
      <c r="G38" s="20" t="s">
        <v>164</v>
      </c>
      <c r="H38" s="20" t="s">
        <v>165</v>
      </c>
      <c r="I38" s="21">
        <v>99.286706349206398</v>
      </c>
      <c r="J38" s="22">
        <v>135.56000000000085</v>
      </c>
      <c r="K38" s="22">
        <v>39.224615384615419</v>
      </c>
      <c r="L38" s="22">
        <v>42.664615384615345</v>
      </c>
      <c r="M38" s="22">
        <v>20.267692307692297</v>
      </c>
      <c r="N38" s="22">
        <v>75.963076923076926</v>
      </c>
      <c r="O38" s="22">
        <v>161.41230769230887</v>
      </c>
      <c r="P38" s="22">
        <v>0.34153846153846151</v>
      </c>
      <c r="Q38" s="22">
        <v>0</v>
      </c>
      <c r="R38" s="22">
        <v>38.1630769230769</v>
      </c>
      <c r="S38" s="22">
        <v>13.473846153846154</v>
      </c>
      <c r="T38" s="22">
        <v>24.738461538461536</v>
      </c>
      <c r="U38" s="22">
        <v>161.34153846153961</v>
      </c>
      <c r="V38" s="22">
        <v>182.06153846153921</v>
      </c>
      <c r="W38" s="23"/>
      <c r="X38" s="20" t="s">
        <v>154</v>
      </c>
      <c r="Y38" s="26" t="s">
        <v>155</v>
      </c>
      <c r="Z38" s="20" t="s">
        <v>156</v>
      </c>
      <c r="AA38" s="24" t="s">
        <v>287</v>
      </c>
      <c r="AB38" s="20" t="s">
        <v>154</v>
      </c>
      <c r="AC38" s="26" t="s">
        <v>155</v>
      </c>
      <c r="AD38" s="26" t="s">
        <v>156</v>
      </c>
      <c r="AE38" s="32">
        <v>44140</v>
      </c>
    </row>
    <row r="39" spans="1:31" ht="15.75" x14ac:dyDescent="0.25">
      <c r="A39" s="19" t="s">
        <v>358</v>
      </c>
      <c r="B39" s="20" t="s">
        <v>359</v>
      </c>
      <c r="C39" s="20" t="s">
        <v>360</v>
      </c>
      <c r="D39" s="20" t="s">
        <v>150</v>
      </c>
      <c r="E39" s="25">
        <v>77351</v>
      </c>
      <c r="F39" s="20" t="s">
        <v>223</v>
      </c>
      <c r="G39" s="20" t="s">
        <v>202</v>
      </c>
      <c r="H39" s="20" t="s">
        <v>165</v>
      </c>
      <c r="I39" s="21">
        <v>37.105098389982103</v>
      </c>
      <c r="J39" s="22">
        <v>203.0215384615378</v>
      </c>
      <c r="K39" s="22">
        <v>8.1815384615384605</v>
      </c>
      <c r="L39" s="22">
        <v>8.6584615384615393</v>
      </c>
      <c r="M39" s="22">
        <v>5.3507692307692318</v>
      </c>
      <c r="N39" s="22">
        <v>21.575384615384603</v>
      </c>
      <c r="O39" s="22">
        <v>203.63692307692241</v>
      </c>
      <c r="P39" s="22">
        <v>0</v>
      </c>
      <c r="Q39" s="22">
        <v>0</v>
      </c>
      <c r="R39" s="22">
        <v>9.1230769230769262</v>
      </c>
      <c r="S39" s="22">
        <v>6.1507692307692308</v>
      </c>
      <c r="T39" s="22">
        <v>6.5692307692307663</v>
      </c>
      <c r="U39" s="22">
        <v>203.36923076923011</v>
      </c>
      <c r="V39" s="22">
        <v>170.08307692307693</v>
      </c>
      <c r="W39" s="23">
        <v>350</v>
      </c>
      <c r="X39" s="20" t="s">
        <v>154</v>
      </c>
      <c r="Y39" s="26" t="s">
        <v>280</v>
      </c>
      <c r="Z39" s="20" t="s">
        <v>281</v>
      </c>
      <c r="AA39" s="24" t="s">
        <v>294</v>
      </c>
      <c r="AB39" s="20" t="s">
        <v>154</v>
      </c>
      <c r="AC39" s="26" t="s">
        <v>283</v>
      </c>
      <c r="AD39" s="26" t="s">
        <v>281</v>
      </c>
      <c r="AE39" s="32">
        <v>43839</v>
      </c>
    </row>
    <row r="40" spans="1:31" ht="15.75" x14ac:dyDescent="0.25">
      <c r="A40" s="19" t="s">
        <v>325</v>
      </c>
      <c r="B40" s="20" t="s">
        <v>326</v>
      </c>
      <c r="C40" s="20" t="s">
        <v>327</v>
      </c>
      <c r="D40" s="20" t="s">
        <v>175</v>
      </c>
      <c r="E40" s="25">
        <v>71334</v>
      </c>
      <c r="F40" s="20" t="s">
        <v>176</v>
      </c>
      <c r="G40" s="20" t="s">
        <v>164</v>
      </c>
      <c r="H40" s="20" t="s">
        <v>165</v>
      </c>
      <c r="I40" s="21">
        <v>97.064670658682601</v>
      </c>
      <c r="J40" s="22">
        <v>183.44000000000023</v>
      </c>
      <c r="K40" s="22">
        <v>14.640000000000002</v>
      </c>
      <c r="L40" s="22">
        <v>8.304615384615385</v>
      </c>
      <c r="M40" s="22">
        <v>4.9753846153846162</v>
      </c>
      <c r="N40" s="22">
        <v>22.526153846153825</v>
      </c>
      <c r="O40" s="22">
        <v>188.83384615384631</v>
      </c>
      <c r="P40" s="22">
        <v>0</v>
      </c>
      <c r="Q40" s="22">
        <v>0</v>
      </c>
      <c r="R40" s="22">
        <v>7.2153846153846155</v>
      </c>
      <c r="S40" s="22">
        <v>4.9415384615384621</v>
      </c>
      <c r="T40" s="22">
        <v>10.516923076923074</v>
      </c>
      <c r="U40" s="22">
        <v>188.68615384615401</v>
      </c>
      <c r="V40" s="22">
        <v>138.36615384615399</v>
      </c>
      <c r="W40" s="23">
        <v>361</v>
      </c>
      <c r="X40" s="20" t="s">
        <v>154</v>
      </c>
      <c r="Y40" s="26" t="s">
        <v>280</v>
      </c>
      <c r="Z40" s="20" t="s">
        <v>281</v>
      </c>
      <c r="AA40" s="24" t="s">
        <v>328</v>
      </c>
      <c r="AB40" s="20" t="s">
        <v>154</v>
      </c>
      <c r="AC40" s="26" t="s">
        <v>283</v>
      </c>
      <c r="AD40" s="26" t="s">
        <v>281</v>
      </c>
      <c r="AE40" s="32">
        <v>43902</v>
      </c>
    </row>
    <row r="41" spans="1:31" ht="15.75" x14ac:dyDescent="0.25">
      <c r="A41" s="19" t="s">
        <v>320</v>
      </c>
      <c r="B41" s="20" t="s">
        <v>321</v>
      </c>
      <c r="C41" s="20" t="s">
        <v>322</v>
      </c>
      <c r="D41" s="20" t="s">
        <v>150</v>
      </c>
      <c r="E41" s="25">
        <v>78046</v>
      </c>
      <c r="F41" s="20" t="s">
        <v>794</v>
      </c>
      <c r="G41" s="20" t="s">
        <v>323</v>
      </c>
      <c r="H41" s="20" t="s">
        <v>165</v>
      </c>
      <c r="I41" s="21">
        <v>50.772010512483597</v>
      </c>
      <c r="J41" s="22">
        <v>173.61230769230787</v>
      </c>
      <c r="K41" s="22">
        <v>7.5723076923076933</v>
      </c>
      <c r="L41" s="22">
        <v>5.0707692307692316</v>
      </c>
      <c r="M41" s="22">
        <v>15.070769230769237</v>
      </c>
      <c r="N41" s="22">
        <v>32.39999999999997</v>
      </c>
      <c r="O41" s="22">
        <v>168.92615384615408</v>
      </c>
      <c r="P41" s="22">
        <v>0</v>
      </c>
      <c r="Q41" s="22">
        <v>0</v>
      </c>
      <c r="R41" s="22">
        <v>13.892307692307694</v>
      </c>
      <c r="S41" s="22">
        <v>6.516923076923077</v>
      </c>
      <c r="T41" s="22">
        <v>12.009230769230765</v>
      </c>
      <c r="U41" s="22">
        <v>168.90769230769257</v>
      </c>
      <c r="V41" s="22">
        <v>169.166153846154</v>
      </c>
      <c r="W41" s="23">
        <v>275</v>
      </c>
      <c r="X41" s="20" t="s">
        <v>154</v>
      </c>
      <c r="Y41" s="26" t="s">
        <v>228</v>
      </c>
      <c r="Z41" s="20" t="s">
        <v>156</v>
      </c>
      <c r="AA41" s="24" t="s">
        <v>324</v>
      </c>
      <c r="AB41" s="20" t="s">
        <v>154</v>
      </c>
      <c r="AC41" s="26" t="s">
        <v>228</v>
      </c>
      <c r="AD41" s="26" t="s">
        <v>156</v>
      </c>
      <c r="AE41" s="32">
        <v>43902</v>
      </c>
    </row>
    <row r="42" spans="1:31" ht="15.75" x14ac:dyDescent="0.25">
      <c r="A42" s="19" t="s">
        <v>277</v>
      </c>
      <c r="B42" s="20" t="s">
        <v>278</v>
      </c>
      <c r="C42" s="20" t="s">
        <v>279</v>
      </c>
      <c r="D42" s="20" t="s">
        <v>238</v>
      </c>
      <c r="E42" s="25">
        <v>33471</v>
      </c>
      <c r="F42" s="20" t="s">
        <v>239</v>
      </c>
      <c r="G42" s="20" t="s">
        <v>202</v>
      </c>
      <c r="H42" s="20" t="s">
        <v>153</v>
      </c>
      <c r="I42" s="21">
        <v>82.013172338090001</v>
      </c>
      <c r="J42" s="22">
        <v>9.2307692307692299E-3</v>
      </c>
      <c r="K42" s="22">
        <v>1.6123076923076924</v>
      </c>
      <c r="L42" s="22">
        <v>92.212307692307675</v>
      </c>
      <c r="M42" s="22">
        <v>86.652307692307716</v>
      </c>
      <c r="N42" s="22">
        <v>113.53538461538453</v>
      </c>
      <c r="O42" s="22">
        <v>36.381538461538462</v>
      </c>
      <c r="P42" s="22">
        <v>19.153846153846146</v>
      </c>
      <c r="Q42" s="22">
        <v>11.415384615384617</v>
      </c>
      <c r="R42" s="22">
        <v>80.999999999999972</v>
      </c>
      <c r="S42" s="22">
        <v>32.756923076923073</v>
      </c>
      <c r="T42" s="22">
        <v>20.390769230769248</v>
      </c>
      <c r="U42" s="22">
        <v>46.338461538461502</v>
      </c>
      <c r="V42" s="22">
        <v>123.07076923076932</v>
      </c>
      <c r="W42" s="23">
        <v>300</v>
      </c>
      <c r="X42" s="20" t="s">
        <v>154</v>
      </c>
      <c r="Y42" s="26" t="s">
        <v>280</v>
      </c>
      <c r="Z42" s="20" t="s">
        <v>281</v>
      </c>
      <c r="AA42" s="24" t="s">
        <v>282</v>
      </c>
      <c r="AB42" s="20" t="s">
        <v>154</v>
      </c>
      <c r="AC42" s="26" t="s">
        <v>283</v>
      </c>
      <c r="AD42" s="26" t="s">
        <v>281</v>
      </c>
      <c r="AE42" s="32">
        <v>43895</v>
      </c>
    </row>
    <row r="43" spans="1:31" ht="15.75" x14ac:dyDescent="0.25">
      <c r="A43" s="19" t="s">
        <v>302</v>
      </c>
      <c r="B43" s="20" t="s">
        <v>303</v>
      </c>
      <c r="C43" s="20" t="s">
        <v>304</v>
      </c>
      <c r="D43" s="20" t="s">
        <v>305</v>
      </c>
      <c r="E43" s="25">
        <v>22427</v>
      </c>
      <c r="F43" s="20" t="s">
        <v>306</v>
      </c>
      <c r="G43" s="20" t="s">
        <v>164</v>
      </c>
      <c r="H43" s="20" t="s">
        <v>153</v>
      </c>
      <c r="I43" s="21">
        <v>46.8543771043771</v>
      </c>
      <c r="J43" s="22">
        <v>23.883076923076853</v>
      </c>
      <c r="K43" s="22">
        <v>31.849230769230747</v>
      </c>
      <c r="L43" s="22">
        <v>46.144615384615392</v>
      </c>
      <c r="M43" s="22">
        <v>65.166153846153918</v>
      </c>
      <c r="N43" s="22">
        <v>131.49538461538447</v>
      </c>
      <c r="O43" s="22">
        <v>35.378461538461501</v>
      </c>
      <c r="P43" s="22">
        <v>9.5384615384615359E-2</v>
      </c>
      <c r="Q43" s="22">
        <v>7.3846153846153825E-2</v>
      </c>
      <c r="R43" s="22">
        <v>80.273846153846108</v>
      </c>
      <c r="S43" s="22">
        <v>37.320000000000007</v>
      </c>
      <c r="T43" s="22">
        <v>15.372307692307695</v>
      </c>
      <c r="U43" s="22">
        <v>34.076923076923016</v>
      </c>
      <c r="V43" s="22">
        <v>106.51076923076896</v>
      </c>
      <c r="W43" s="23">
        <v>224</v>
      </c>
      <c r="X43" s="20" t="s">
        <v>154</v>
      </c>
      <c r="Y43" s="26" t="s">
        <v>155</v>
      </c>
      <c r="Z43" s="20" t="s">
        <v>156</v>
      </c>
      <c r="AA43" s="24" t="s">
        <v>798</v>
      </c>
      <c r="AB43" s="20" t="s">
        <v>154</v>
      </c>
      <c r="AC43" s="26" t="s">
        <v>158</v>
      </c>
      <c r="AD43" s="26" t="s">
        <v>156</v>
      </c>
      <c r="AE43" s="32">
        <v>44091</v>
      </c>
    </row>
    <row r="44" spans="1:31" ht="15.75" x14ac:dyDescent="0.25">
      <c r="A44" s="19" t="s">
        <v>329</v>
      </c>
      <c r="B44" s="20" t="s">
        <v>330</v>
      </c>
      <c r="C44" s="20" t="s">
        <v>331</v>
      </c>
      <c r="D44" s="20" t="s">
        <v>150</v>
      </c>
      <c r="E44" s="25">
        <v>76642</v>
      </c>
      <c r="F44" s="20" t="s">
        <v>151</v>
      </c>
      <c r="G44" s="20" t="s">
        <v>316</v>
      </c>
      <c r="H44" s="20" t="s">
        <v>165</v>
      </c>
      <c r="I44" s="21">
        <v>52.640138408304502</v>
      </c>
      <c r="J44" s="22">
        <v>87.209230769230828</v>
      </c>
      <c r="K44" s="22">
        <v>56.301538461538435</v>
      </c>
      <c r="L44" s="22">
        <v>11.390769230769232</v>
      </c>
      <c r="M44" s="22">
        <v>7.5723076923076924</v>
      </c>
      <c r="N44" s="22">
        <v>25.375384615384615</v>
      </c>
      <c r="O44" s="22">
        <v>137.07076923077025</v>
      </c>
      <c r="P44" s="22">
        <v>0</v>
      </c>
      <c r="Q44" s="22">
        <v>2.7692307692307693E-2</v>
      </c>
      <c r="R44" s="22">
        <v>8.2861538461538444</v>
      </c>
      <c r="S44" s="22">
        <v>7.3753846153846156</v>
      </c>
      <c r="T44" s="22">
        <v>10.879999999999999</v>
      </c>
      <c r="U44" s="22">
        <v>135.9323076923086</v>
      </c>
      <c r="V44" s="22">
        <v>116.50461538461593</v>
      </c>
      <c r="W44" s="23"/>
      <c r="X44" s="20" t="s">
        <v>154</v>
      </c>
      <c r="Y44" s="26" t="s">
        <v>283</v>
      </c>
      <c r="Z44" s="20" t="s">
        <v>281</v>
      </c>
      <c r="AA44" s="24" t="s">
        <v>332</v>
      </c>
      <c r="AB44" s="20" t="s">
        <v>154</v>
      </c>
      <c r="AC44" s="26" t="s">
        <v>283</v>
      </c>
      <c r="AD44" s="26" t="s">
        <v>281</v>
      </c>
      <c r="AE44" s="32">
        <v>43762</v>
      </c>
    </row>
    <row r="45" spans="1:31" ht="15.75" x14ac:dyDescent="0.25">
      <c r="A45" s="19" t="s">
        <v>343</v>
      </c>
      <c r="B45" s="20" t="s">
        <v>344</v>
      </c>
      <c r="C45" s="20" t="s">
        <v>345</v>
      </c>
      <c r="D45" s="20" t="s">
        <v>150</v>
      </c>
      <c r="E45" s="25">
        <v>78118</v>
      </c>
      <c r="F45" s="20" t="s">
        <v>151</v>
      </c>
      <c r="G45" s="20" t="s">
        <v>213</v>
      </c>
      <c r="H45" s="20" t="s">
        <v>153</v>
      </c>
      <c r="I45" s="21">
        <v>4.5988462595000499</v>
      </c>
      <c r="J45" s="22">
        <v>152.33846153846466</v>
      </c>
      <c r="K45" s="22">
        <v>2.2246153846153858</v>
      </c>
      <c r="L45" s="22">
        <v>7.0769230769230779E-2</v>
      </c>
      <c r="M45" s="22">
        <v>0</v>
      </c>
      <c r="N45" s="22">
        <v>0.83076923076923137</v>
      </c>
      <c r="O45" s="22">
        <v>75.655384615382502</v>
      </c>
      <c r="P45" s="22">
        <v>1.846153846153846E-2</v>
      </c>
      <c r="Q45" s="22">
        <v>78.129230769228499</v>
      </c>
      <c r="R45" s="22">
        <v>3.0769230769230769E-3</v>
      </c>
      <c r="S45" s="22">
        <v>0.1723076923076923</v>
      </c>
      <c r="T45" s="22">
        <v>0.67384615384615432</v>
      </c>
      <c r="U45" s="22">
        <v>153.78461538461855</v>
      </c>
      <c r="V45" s="22">
        <v>23.732307692307618</v>
      </c>
      <c r="W45" s="23">
        <v>830</v>
      </c>
      <c r="X45" s="20" t="s">
        <v>154</v>
      </c>
      <c r="Y45" s="26" t="s">
        <v>214</v>
      </c>
      <c r="Z45" s="20"/>
      <c r="AA45" s="24" t="s">
        <v>799</v>
      </c>
      <c r="AB45" s="20" t="s">
        <v>154</v>
      </c>
      <c r="AC45" s="26" t="s">
        <v>214</v>
      </c>
      <c r="AD45" s="26"/>
      <c r="AE45" s="32">
        <v>44267</v>
      </c>
    </row>
    <row r="46" spans="1:31" ht="15.75" x14ac:dyDescent="0.25">
      <c r="A46" s="19" t="s">
        <v>317</v>
      </c>
      <c r="B46" s="20" t="s">
        <v>318</v>
      </c>
      <c r="C46" s="20" t="s">
        <v>319</v>
      </c>
      <c r="D46" s="20" t="s">
        <v>238</v>
      </c>
      <c r="E46" s="25">
        <v>32063</v>
      </c>
      <c r="F46" s="20" t="s">
        <v>239</v>
      </c>
      <c r="G46" s="20" t="s">
        <v>202</v>
      </c>
      <c r="H46" s="20" t="s">
        <v>153</v>
      </c>
      <c r="I46" s="21">
        <v>56.446533490011802</v>
      </c>
      <c r="J46" s="22">
        <v>21.52615384615385</v>
      </c>
      <c r="K46" s="22">
        <v>23.070769230769226</v>
      </c>
      <c r="L46" s="22">
        <v>56.978461538461573</v>
      </c>
      <c r="M46" s="22">
        <v>40.412307692307692</v>
      </c>
      <c r="N46" s="22">
        <v>95.784615384615378</v>
      </c>
      <c r="O46" s="22">
        <v>34.901538461538486</v>
      </c>
      <c r="P46" s="22">
        <v>5.1169230769230776</v>
      </c>
      <c r="Q46" s="22">
        <v>6.1846153846153831</v>
      </c>
      <c r="R46" s="22">
        <v>67.993846153846107</v>
      </c>
      <c r="S46" s="22">
        <v>18.058461538461547</v>
      </c>
      <c r="T46" s="22">
        <v>15.369230769230771</v>
      </c>
      <c r="U46" s="22">
        <v>40.566153846153838</v>
      </c>
      <c r="V46" s="22">
        <v>99.467692307692232</v>
      </c>
      <c r="W46" s="23"/>
      <c r="X46" s="20" t="s">
        <v>154</v>
      </c>
      <c r="Y46" s="26" t="s">
        <v>280</v>
      </c>
      <c r="Z46" s="20"/>
      <c r="AA46" s="24" t="s">
        <v>800</v>
      </c>
      <c r="AB46" s="20" t="s">
        <v>154</v>
      </c>
      <c r="AC46" s="26" t="s">
        <v>280</v>
      </c>
      <c r="AD46" s="26" t="s">
        <v>281</v>
      </c>
      <c r="AE46" s="32">
        <v>44140</v>
      </c>
    </row>
    <row r="47" spans="1:31" ht="15.75" x14ac:dyDescent="0.25">
      <c r="A47" s="19" t="s">
        <v>507</v>
      </c>
      <c r="B47" s="20" t="s">
        <v>508</v>
      </c>
      <c r="C47" s="20" t="s">
        <v>509</v>
      </c>
      <c r="D47" s="20" t="s">
        <v>298</v>
      </c>
      <c r="E47" s="25">
        <v>87016</v>
      </c>
      <c r="F47" s="20" t="s">
        <v>247</v>
      </c>
      <c r="G47" s="20" t="s">
        <v>202</v>
      </c>
      <c r="H47" s="20" t="s">
        <v>165</v>
      </c>
      <c r="I47" s="21">
        <v>45.808035714285701</v>
      </c>
      <c r="J47" s="22">
        <v>36.969230769230734</v>
      </c>
      <c r="K47" s="22">
        <v>90.784615384614909</v>
      </c>
      <c r="L47" s="22">
        <v>3.8430769230769224</v>
      </c>
      <c r="M47" s="22">
        <v>5.9815384615384621</v>
      </c>
      <c r="N47" s="22">
        <v>17.993846153846146</v>
      </c>
      <c r="O47" s="22">
        <v>119.58461538461491</v>
      </c>
      <c r="P47" s="22">
        <v>0</v>
      </c>
      <c r="Q47" s="22">
        <v>0</v>
      </c>
      <c r="R47" s="22">
        <v>8.9692307692307747</v>
      </c>
      <c r="S47" s="22">
        <v>2.8430769230769219</v>
      </c>
      <c r="T47" s="22">
        <v>5.9907692307692315</v>
      </c>
      <c r="U47" s="22">
        <v>119.77538461538421</v>
      </c>
      <c r="V47" s="22">
        <v>85.369230769230526</v>
      </c>
      <c r="W47" s="23">
        <v>714</v>
      </c>
      <c r="X47" s="20" t="s">
        <v>154</v>
      </c>
      <c r="Y47" s="26" t="s">
        <v>155</v>
      </c>
      <c r="Z47" s="20" t="s">
        <v>257</v>
      </c>
      <c r="AA47" s="24" t="s">
        <v>801</v>
      </c>
      <c r="AB47" s="20" t="s">
        <v>154</v>
      </c>
      <c r="AC47" s="26" t="s">
        <v>158</v>
      </c>
      <c r="AD47" s="26" t="s">
        <v>156</v>
      </c>
      <c r="AE47" s="32">
        <v>44105</v>
      </c>
    </row>
    <row r="48" spans="1:31" ht="15.75" x14ac:dyDescent="0.25">
      <c r="A48" s="19" t="s">
        <v>372</v>
      </c>
      <c r="B48" s="20" t="s">
        <v>373</v>
      </c>
      <c r="C48" s="20" t="s">
        <v>374</v>
      </c>
      <c r="D48" s="20" t="s">
        <v>170</v>
      </c>
      <c r="E48" s="25">
        <v>85132</v>
      </c>
      <c r="F48" s="20" t="s">
        <v>171</v>
      </c>
      <c r="G48" s="20" t="s">
        <v>316</v>
      </c>
      <c r="H48" s="20" t="s">
        <v>165</v>
      </c>
      <c r="I48" s="21">
        <v>21.234806629834299</v>
      </c>
      <c r="J48" s="22">
        <v>120.71076923076915</v>
      </c>
      <c r="K48" s="22">
        <v>5.6092307692307672</v>
      </c>
      <c r="L48" s="22">
        <v>4.8738461538461513</v>
      </c>
      <c r="M48" s="22">
        <v>3.5661538461538433</v>
      </c>
      <c r="N48" s="22">
        <v>10.255384615384642</v>
      </c>
      <c r="O48" s="22">
        <v>96.353846153846078</v>
      </c>
      <c r="P48" s="22">
        <v>2.4276923076923071</v>
      </c>
      <c r="Q48" s="22">
        <v>25.72307692307691</v>
      </c>
      <c r="R48" s="22">
        <v>5.7538461538461521</v>
      </c>
      <c r="S48" s="22">
        <v>3.1261538461538416</v>
      </c>
      <c r="T48" s="22">
        <v>2.9076923076923071</v>
      </c>
      <c r="U48" s="22">
        <v>122.97230769230765</v>
      </c>
      <c r="V48" s="22">
        <v>65.753846153846069</v>
      </c>
      <c r="W48" s="23"/>
      <c r="X48" s="20" t="s">
        <v>154</v>
      </c>
      <c r="Y48" s="26" t="s">
        <v>228</v>
      </c>
      <c r="Z48" s="20"/>
      <c r="AA48" s="24" t="s">
        <v>375</v>
      </c>
      <c r="AB48" s="20" t="s">
        <v>154</v>
      </c>
      <c r="AC48" s="26" t="s">
        <v>228</v>
      </c>
      <c r="AD48" s="26" t="s">
        <v>156</v>
      </c>
      <c r="AE48" s="32">
        <v>43706</v>
      </c>
    </row>
    <row r="49" spans="1:31" ht="15.75" x14ac:dyDescent="0.25">
      <c r="A49" s="19" t="s">
        <v>351</v>
      </c>
      <c r="B49" s="20" t="s">
        <v>352</v>
      </c>
      <c r="C49" s="20" t="s">
        <v>322</v>
      </c>
      <c r="D49" s="20" t="s">
        <v>150</v>
      </c>
      <c r="E49" s="25">
        <v>78041</v>
      </c>
      <c r="F49" s="20" t="s">
        <v>794</v>
      </c>
      <c r="G49" s="20" t="s">
        <v>164</v>
      </c>
      <c r="H49" s="20" t="s">
        <v>153</v>
      </c>
      <c r="I49" s="21">
        <v>35.400568181818201</v>
      </c>
      <c r="J49" s="22">
        <v>106.20307692307705</v>
      </c>
      <c r="K49" s="22">
        <v>3.0615384615384618</v>
      </c>
      <c r="L49" s="22">
        <v>6.16</v>
      </c>
      <c r="M49" s="22">
        <v>8.2707692307692326</v>
      </c>
      <c r="N49" s="22">
        <v>4.8738461538461531</v>
      </c>
      <c r="O49" s="22">
        <v>8.519999999999996</v>
      </c>
      <c r="P49" s="22">
        <v>10.479999999999997</v>
      </c>
      <c r="Q49" s="22">
        <v>99.821538461538523</v>
      </c>
      <c r="R49" s="22">
        <v>6.009230769230772</v>
      </c>
      <c r="S49" s="22">
        <v>4.8307692307692305</v>
      </c>
      <c r="T49" s="22">
        <v>4.4738461538461536</v>
      </c>
      <c r="U49" s="22">
        <v>108.3815384615386</v>
      </c>
      <c r="V49" s="22">
        <v>97.553846153846195</v>
      </c>
      <c r="W49" s="23"/>
      <c r="X49" s="20" t="s">
        <v>154</v>
      </c>
      <c r="Y49" s="26" t="s">
        <v>280</v>
      </c>
      <c r="Z49" s="20" t="s">
        <v>281</v>
      </c>
      <c r="AA49" s="24" t="s">
        <v>802</v>
      </c>
      <c r="AB49" s="20" t="s">
        <v>154</v>
      </c>
      <c r="AC49" s="26" t="s">
        <v>283</v>
      </c>
      <c r="AD49" s="26" t="s">
        <v>281</v>
      </c>
      <c r="AE49" s="32">
        <v>44127</v>
      </c>
    </row>
    <row r="50" spans="1:31" ht="15.75" x14ac:dyDescent="0.25">
      <c r="A50" s="19" t="s">
        <v>386</v>
      </c>
      <c r="B50" s="20" t="s">
        <v>387</v>
      </c>
      <c r="C50" s="20" t="s">
        <v>388</v>
      </c>
      <c r="D50" s="20" t="s">
        <v>150</v>
      </c>
      <c r="E50" s="25">
        <v>76837</v>
      </c>
      <c r="F50" s="20" t="s">
        <v>201</v>
      </c>
      <c r="G50" s="20" t="s">
        <v>316</v>
      </c>
      <c r="H50" s="20" t="s">
        <v>165</v>
      </c>
      <c r="I50" s="21">
        <v>55.958481613285898</v>
      </c>
      <c r="J50" s="22">
        <v>42.729230769230867</v>
      </c>
      <c r="K50" s="22">
        <v>33.938461538461581</v>
      </c>
      <c r="L50" s="22">
        <v>21.784615384615378</v>
      </c>
      <c r="M50" s="22">
        <v>25.116923076923083</v>
      </c>
      <c r="N50" s="22">
        <v>74.006153846153808</v>
      </c>
      <c r="O50" s="22">
        <v>49.563076923077126</v>
      </c>
      <c r="P50" s="22">
        <v>0</v>
      </c>
      <c r="Q50" s="22">
        <v>0</v>
      </c>
      <c r="R50" s="22">
        <v>56.009230769230797</v>
      </c>
      <c r="S50" s="22">
        <v>12.750769230769233</v>
      </c>
      <c r="T50" s="22">
        <v>5.1538461538461533</v>
      </c>
      <c r="U50" s="22">
        <v>49.655384615384818</v>
      </c>
      <c r="V50" s="22">
        <v>92.098461538461478</v>
      </c>
      <c r="W50" s="23"/>
      <c r="X50" s="20" t="s">
        <v>154</v>
      </c>
      <c r="Y50" s="26" t="s">
        <v>283</v>
      </c>
      <c r="Z50" s="20" t="s">
        <v>281</v>
      </c>
      <c r="AA50" s="24" t="s">
        <v>182</v>
      </c>
      <c r="AB50" s="20" t="s">
        <v>154</v>
      </c>
      <c r="AC50" s="26" t="s">
        <v>283</v>
      </c>
      <c r="AD50" s="26" t="s">
        <v>281</v>
      </c>
      <c r="AE50" s="32">
        <v>43818</v>
      </c>
    </row>
    <row r="51" spans="1:31" ht="15.75" x14ac:dyDescent="0.25">
      <c r="A51" s="19" t="s">
        <v>339</v>
      </c>
      <c r="B51" s="20" t="s">
        <v>340</v>
      </c>
      <c r="C51" s="20" t="s">
        <v>341</v>
      </c>
      <c r="D51" s="20" t="s">
        <v>175</v>
      </c>
      <c r="E51" s="25">
        <v>71303</v>
      </c>
      <c r="F51" s="20" t="s">
        <v>176</v>
      </c>
      <c r="G51" s="20" t="s">
        <v>342</v>
      </c>
      <c r="H51" s="20" t="s">
        <v>165</v>
      </c>
      <c r="I51" s="21">
        <v>3.8302152484409602</v>
      </c>
      <c r="J51" s="22">
        <v>32.221538461538444</v>
      </c>
      <c r="K51" s="22">
        <v>17.144615384615541</v>
      </c>
      <c r="L51" s="22">
        <v>32.732307692307565</v>
      </c>
      <c r="M51" s="22">
        <v>35.003076923076691</v>
      </c>
      <c r="N51" s="22">
        <v>77.483076923075657</v>
      </c>
      <c r="O51" s="22">
        <v>39.593846153845469</v>
      </c>
      <c r="P51" s="22">
        <v>1.5384615384615385E-2</v>
      </c>
      <c r="Q51" s="22">
        <v>9.2307692307692299E-3</v>
      </c>
      <c r="R51" s="22">
        <v>48.039999999999964</v>
      </c>
      <c r="S51" s="22">
        <v>15.781538461538593</v>
      </c>
      <c r="T51" s="22">
        <v>13.406153846153957</v>
      </c>
      <c r="U51" s="22">
        <v>39.873846153845413</v>
      </c>
      <c r="V51" s="22">
        <v>115.73538461538008</v>
      </c>
      <c r="W51" s="23"/>
      <c r="X51" s="20" t="s">
        <v>187</v>
      </c>
      <c r="Y51" s="26"/>
      <c r="Z51" s="20"/>
      <c r="AA51" s="24"/>
      <c r="AB51" s="20" t="s">
        <v>187</v>
      </c>
      <c r="AC51" s="26"/>
      <c r="AD51" s="26"/>
      <c r="AE51" s="32"/>
    </row>
    <row r="52" spans="1:31" ht="15.75" x14ac:dyDescent="0.25">
      <c r="A52" s="19" t="s">
        <v>353</v>
      </c>
      <c r="B52" s="20" t="s">
        <v>354</v>
      </c>
      <c r="C52" s="20" t="s">
        <v>355</v>
      </c>
      <c r="D52" s="20" t="s">
        <v>356</v>
      </c>
      <c r="E52" s="25">
        <v>60098</v>
      </c>
      <c r="F52" s="20" t="s">
        <v>357</v>
      </c>
      <c r="G52" s="20" t="s">
        <v>316</v>
      </c>
      <c r="H52" s="20" t="s">
        <v>153</v>
      </c>
      <c r="I52" s="21">
        <v>46.510982658959499</v>
      </c>
      <c r="J52" s="22">
        <v>45.086153846153913</v>
      </c>
      <c r="K52" s="22">
        <v>14.606153846153854</v>
      </c>
      <c r="L52" s="22">
        <v>25.430769230769215</v>
      </c>
      <c r="M52" s="22">
        <v>30.593846153846147</v>
      </c>
      <c r="N52" s="22">
        <v>61.187692307692323</v>
      </c>
      <c r="O52" s="22">
        <v>46.403076923076959</v>
      </c>
      <c r="P52" s="22">
        <v>5.1692307692307686</v>
      </c>
      <c r="Q52" s="22">
        <v>2.9569230769230774</v>
      </c>
      <c r="R52" s="22">
        <v>44.538461538461533</v>
      </c>
      <c r="S52" s="22">
        <v>9.7015384615384654</v>
      </c>
      <c r="T52" s="22">
        <v>12.14461538461539</v>
      </c>
      <c r="U52" s="22">
        <v>49.332307692307722</v>
      </c>
      <c r="V52" s="22">
        <v>81.590769230769268</v>
      </c>
      <c r="W52" s="23"/>
      <c r="X52" s="20" t="s">
        <v>154</v>
      </c>
      <c r="Y52" s="26" t="s">
        <v>280</v>
      </c>
      <c r="Z52" s="20" t="s">
        <v>281</v>
      </c>
      <c r="AA52" s="24" t="s">
        <v>803</v>
      </c>
      <c r="AB52" s="20" t="s">
        <v>154</v>
      </c>
      <c r="AC52" s="26" t="s">
        <v>283</v>
      </c>
      <c r="AD52" s="26" t="s">
        <v>281</v>
      </c>
      <c r="AE52" s="32">
        <v>44105</v>
      </c>
    </row>
    <row r="53" spans="1:31" ht="15.75" x14ac:dyDescent="0.25">
      <c r="A53" s="19" t="s">
        <v>312</v>
      </c>
      <c r="B53" s="20" t="s">
        <v>313</v>
      </c>
      <c r="C53" s="20" t="s">
        <v>314</v>
      </c>
      <c r="D53" s="20" t="s">
        <v>288</v>
      </c>
      <c r="E53" s="25">
        <v>7601</v>
      </c>
      <c r="F53" s="20" t="s">
        <v>315</v>
      </c>
      <c r="G53" s="20" t="s">
        <v>316</v>
      </c>
      <c r="H53" s="20" t="s">
        <v>153</v>
      </c>
      <c r="I53" s="21">
        <v>105.037924151697</v>
      </c>
      <c r="J53" s="22">
        <v>15.464615384615382</v>
      </c>
      <c r="K53" s="22">
        <v>7.5384615384615365</v>
      </c>
      <c r="L53" s="22">
        <v>44.433846153846133</v>
      </c>
      <c r="M53" s="22">
        <v>47.907692307692272</v>
      </c>
      <c r="N53" s="22">
        <v>77.563076923076864</v>
      </c>
      <c r="O53" s="22">
        <v>31.061538461538454</v>
      </c>
      <c r="P53" s="22">
        <v>4.5446153846153852</v>
      </c>
      <c r="Q53" s="22">
        <v>2.1753846153846155</v>
      </c>
      <c r="R53" s="22">
        <v>50.473846153846083</v>
      </c>
      <c r="S53" s="22">
        <v>16.20615384615385</v>
      </c>
      <c r="T53" s="22">
        <v>17.824615384615385</v>
      </c>
      <c r="U53" s="22">
        <v>30.839999999999993</v>
      </c>
      <c r="V53" s="22">
        <v>84.769230769230774</v>
      </c>
      <c r="W53" s="23"/>
      <c r="X53" s="20" t="s">
        <v>154</v>
      </c>
      <c r="Y53" s="26" t="s">
        <v>280</v>
      </c>
      <c r="Z53" s="20" t="s">
        <v>281</v>
      </c>
      <c r="AA53" s="24" t="s">
        <v>282</v>
      </c>
      <c r="AB53" s="20" t="s">
        <v>154</v>
      </c>
      <c r="AC53" s="26" t="s">
        <v>283</v>
      </c>
      <c r="AD53" s="26" t="s">
        <v>281</v>
      </c>
      <c r="AE53" s="32">
        <v>43888</v>
      </c>
    </row>
    <row r="54" spans="1:31" ht="15.75" x14ac:dyDescent="0.25">
      <c r="A54" s="19" t="s">
        <v>398</v>
      </c>
      <c r="B54" s="20" t="s">
        <v>399</v>
      </c>
      <c r="C54" s="20" t="s">
        <v>400</v>
      </c>
      <c r="D54" s="20" t="s">
        <v>150</v>
      </c>
      <c r="E54" s="25">
        <v>76574</v>
      </c>
      <c r="F54" s="20" t="s">
        <v>151</v>
      </c>
      <c r="G54" s="20" t="s">
        <v>164</v>
      </c>
      <c r="H54" s="20" t="s">
        <v>401</v>
      </c>
      <c r="I54" s="21">
        <v>24.148900169204701</v>
      </c>
      <c r="J54" s="22">
        <v>111.26769230769165</v>
      </c>
      <c r="K54" s="22">
        <v>0.36</v>
      </c>
      <c r="L54" s="22">
        <v>0.23384615384615384</v>
      </c>
      <c r="M54" s="22">
        <v>0.40615384615384614</v>
      </c>
      <c r="N54" s="22">
        <v>0</v>
      </c>
      <c r="O54" s="22">
        <v>0</v>
      </c>
      <c r="P54" s="22">
        <v>1.1938461538461538</v>
      </c>
      <c r="Q54" s="22">
        <v>111.07384615384552</v>
      </c>
      <c r="R54" s="22">
        <v>0</v>
      </c>
      <c r="S54" s="22">
        <v>0</v>
      </c>
      <c r="T54" s="22">
        <v>1.1938461538461538</v>
      </c>
      <c r="U54" s="22">
        <v>111.07384615384549</v>
      </c>
      <c r="V54" s="22">
        <v>87.513846153845762</v>
      </c>
      <c r="W54" s="23">
        <v>461</v>
      </c>
      <c r="X54" s="20" t="s">
        <v>154</v>
      </c>
      <c r="Y54" s="26" t="s">
        <v>155</v>
      </c>
      <c r="Z54" s="20" t="s">
        <v>156</v>
      </c>
      <c r="AA54" s="24" t="s">
        <v>402</v>
      </c>
      <c r="AB54" s="20" t="s">
        <v>154</v>
      </c>
      <c r="AC54" s="26" t="s">
        <v>214</v>
      </c>
      <c r="AD54" s="26" t="s">
        <v>403</v>
      </c>
      <c r="AE54" s="32">
        <v>43706</v>
      </c>
    </row>
    <row r="55" spans="1:31" ht="15.75" x14ac:dyDescent="0.25">
      <c r="A55" s="19" t="s">
        <v>370</v>
      </c>
      <c r="B55" s="20" t="s">
        <v>371</v>
      </c>
      <c r="C55" s="20" t="s">
        <v>322</v>
      </c>
      <c r="D55" s="20" t="s">
        <v>150</v>
      </c>
      <c r="E55" s="25">
        <v>78046</v>
      </c>
      <c r="F55" s="20" t="s">
        <v>794</v>
      </c>
      <c r="G55" s="20" t="s">
        <v>164</v>
      </c>
      <c r="H55" s="20" t="s">
        <v>153</v>
      </c>
      <c r="I55" s="21">
        <v>22.732189973614801</v>
      </c>
      <c r="J55" s="22">
        <v>92.587692307692066</v>
      </c>
      <c r="K55" s="22">
        <v>3.7876923076923075</v>
      </c>
      <c r="L55" s="22">
        <v>5.0923076923076929</v>
      </c>
      <c r="M55" s="22">
        <v>10.69230769230769</v>
      </c>
      <c r="N55" s="22">
        <v>12.886153846153855</v>
      </c>
      <c r="O55" s="22">
        <v>19.83076923076915</v>
      </c>
      <c r="P55" s="22">
        <v>4.3138461538461534</v>
      </c>
      <c r="Q55" s="22">
        <v>75.12923076923046</v>
      </c>
      <c r="R55" s="22">
        <v>8.6769230769230781</v>
      </c>
      <c r="S55" s="22">
        <v>3.72923076923077</v>
      </c>
      <c r="T55" s="22">
        <v>4.6799999999999988</v>
      </c>
      <c r="U55" s="22">
        <v>95.073846153845921</v>
      </c>
      <c r="V55" s="22">
        <v>94.203076923076665</v>
      </c>
      <c r="W55" s="23"/>
      <c r="X55" s="20" t="s">
        <v>154</v>
      </c>
      <c r="Y55" s="26" t="s">
        <v>155</v>
      </c>
      <c r="Z55" s="20" t="s">
        <v>156</v>
      </c>
      <c r="AA55" s="24" t="s">
        <v>209</v>
      </c>
      <c r="AB55" s="20" t="s">
        <v>154</v>
      </c>
      <c r="AC55" s="26" t="s">
        <v>158</v>
      </c>
      <c r="AD55" s="26" t="s">
        <v>156</v>
      </c>
      <c r="AE55" s="32">
        <v>43867</v>
      </c>
    </row>
    <row r="56" spans="1:31" ht="15.75" x14ac:dyDescent="0.25">
      <c r="A56" s="19" t="s">
        <v>367</v>
      </c>
      <c r="B56" s="20" t="s">
        <v>368</v>
      </c>
      <c r="C56" s="20" t="s">
        <v>369</v>
      </c>
      <c r="D56" s="20" t="s">
        <v>288</v>
      </c>
      <c r="E56" s="25">
        <v>7201</v>
      </c>
      <c r="F56" s="20" t="s">
        <v>289</v>
      </c>
      <c r="G56" s="20" t="s">
        <v>152</v>
      </c>
      <c r="H56" s="20" t="s">
        <v>153</v>
      </c>
      <c r="I56" s="21">
        <v>33.885964912280699</v>
      </c>
      <c r="J56" s="22">
        <v>74.043076923077038</v>
      </c>
      <c r="K56" s="22">
        <v>29.347692307692316</v>
      </c>
      <c r="L56" s="22">
        <v>2.4523076923076887</v>
      </c>
      <c r="M56" s="22">
        <v>0.4276923076923082</v>
      </c>
      <c r="N56" s="22">
        <v>18.633846153846168</v>
      </c>
      <c r="O56" s="22">
        <v>80.513846153846274</v>
      </c>
      <c r="P56" s="22">
        <v>0.29846153846153844</v>
      </c>
      <c r="Q56" s="22">
        <v>6.8246153846153899</v>
      </c>
      <c r="R56" s="22">
        <v>5.1753846153846128</v>
      </c>
      <c r="S56" s="22">
        <v>3.7599999999999989</v>
      </c>
      <c r="T56" s="22">
        <v>11.153846153846155</v>
      </c>
      <c r="U56" s="22">
        <v>86.181538461538551</v>
      </c>
      <c r="V56" s="22">
        <v>70.024615384615572</v>
      </c>
      <c r="W56" s="23">
        <v>285</v>
      </c>
      <c r="X56" s="20" t="s">
        <v>154</v>
      </c>
      <c r="Y56" s="26" t="s">
        <v>158</v>
      </c>
      <c r="Z56" s="20" t="s">
        <v>156</v>
      </c>
      <c r="AA56" s="24" t="s">
        <v>307</v>
      </c>
      <c r="AB56" s="20" t="s">
        <v>154</v>
      </c>
      <c r="AC56" s="26" t="s">
        <v>158</v>
      </c>
      <c r="AD56" s="26" t="s">
        <v>156</v>
      </c>
      <c r="AE56" s="32">
        <v>43741</v>
      </c>
    </row>
    <row r="57" spans="1:31" ht="15.75" x14ac:dyDescent="0.25">
      <c r="A57" s="19" t="s">
        <v>395</v>
      </c>
      <c r="B57" s="20" t="s">
        <v>396</v>
      </c>
      <c r="C57" s="20" t="s">
        <v>397</v>
      </c>
      <c r="D57" s="20" t="s">
        <v>349</v>
      </c>
      <c r="E57" s="25">
        <v>89060</v>
      </c>
      <c r="F57" s="20" t="s">
        <v>350</v>
      </c>
      <c r="G57" s="20" t="s">
        <v>316</v>
      </c>
      <c r="H57" s="20" t="s">
        <v>153</v>
      </c>
      <c r="I57" s="21">
        <v>71.339754816112105</v>
      </c>
      <c r="J57" s="22">
        <v>50.756923076923151</v>
      </c>
      <c r="K57" s="22">
        <v>13.658461538461543</v>
      </c>
      <c r="L57" s="22">
        <v>18.390769230769241</v>
      </c>
      <c r="M57" s="22">
        <v>18.178461538461537</v>
      </c>
      <c r="N57" s="22">
        <v>44.993846153846135</v>
      </c>
      <c r="O57" s="22">
        <v>24.898461538461532</v>
      </c>
      <c r="P57" s="22">
        <v>3.4092307692307697</v>
      </c>
      <c r="Q57" s="22">
        <v>27.6830769230769</v>
      </c>
      <c r="R57" s="22">
        <v>29.683076923076939</v>
      </c>
      <c r="S57" s="22">
        <v>10.744615384615384</v>
      </c>
      <c r="T57" s="22">
        <v>7.9138461538461566</v>
      </c>
      <c r="U57" s="22">
        <v>52.64307692307699</v>
      </c>
      <c r="V57" s="22">
        <v>84.006153846153566</v>
      </c>
      <c r="W57" s="23"/>
      <c r="X57" s="20" t="s">
        <v>154</v>
      </c>
      <c r="Y57" s="26" t="s">
        <v>228</v>
      </c>
      <c r="Z57" s="20"/>
      <c r="AA57" s="24" t="s">
        <v>804</v>
      </c>
      <c r="AB57" s="20" t="s">
        <v>154</v>
      </c>
      <c r="AC57" s="26" t="s">
        <v>228</v>
      </c>
      <c r="AD57" s="26" t="s">
        <v>156</v>
      </c>
      <c r="AE57" s="32">
        <v>44154</v>
      </c>
    </row>
    <row r="58" spans="1:31" ht="15.75" x14ac:dyDescent="0.25">
      <c r="A58" s="19" t="s">
        <v>379</v>
      </c>
      <c r="B58" s="20" t="s">
        <v>380</v>
      </c>
      <c r="C58" s="20" t="s">
        <v>381</v>
      </c>
      <c r="D58" s="20" t="s">
        <v>382</v>
      </c>
      <c r="E58" s="25">
        <v>35901</v>
      </c>
      <c r="F58" s="20" t="s">
        <v>176</v>
      </c>
      <c r="G58" s="20" t="s">
        <v>316</v>
      </c>
      <c r="H58" s="20" t="s">
        <v>165</v>
      </c>
      <c r="I58" s="21">
        <v>53.140578265204397</v>
      </c>
      <c r="J58" s="22">
        <v>48.159999999999712</v>
      </c>
      <c r="K58" s="22">
        <v>8.4246153846153895</v>
      </c>
      <c r="L58" s="22">
        <v>19.427692307692315</v>
      </c>
      <c r="M58" s="22">
        <v>23.45846153846152</v>
      </c>
      <c r="N58" s="22">
        <v>43.086153846153827</v>
      </c>
      <c r="O58" s="22">
        <v>56.181538461538224</v>
      </c>
      <c r="P58" s="22">
        <v>4.9230769230769231E-2</v>
      </c>
      <c r="Q58" s="22">
        <v>0.15384615384615385</v>
      </c>
      <c r="R58" s="22">
        <v>28.209230769230739</v>
      </c>
      <c r="S58" s="22">
        <v>7.8338461538461548</v>
      </c>
      <c r="T58" s="22">
        <v>7.1507692307692281</v>
      </c>
      <c r="U58" s="22">
        <v>56.276923076922841</v>
      </c>
      <c r="V58" s="22">
        <v>89.335384615384228</v>
      </c>
      <c r="W58" s="23"/>
      <c r="X58" s="20" t="s">
        <v>154</v>
      </c>
      <c r="Y58" s="26" t="s">
        <v>280</v>
      </c>
      <c r="Z58" s="20"/>
      <c r="AA58" s="24" t="s">
        <v>805</v>
      </c>
      <c r="AB58" s="20" t="s">
        <v>154</v>
      </c>
      <c r="AC58" s="26" t="s">
        <v>283</v>
      </c>
      <c r="AD58" s="26" t="s">
        <v>281</v>
      </c>
      <c r="AE58" s="32">
        <v>44127</v>
      </c>
    </row>
    <row r="59" spans="1:31" ht="15.75" x14ac:dyDescent="0.25">
      <c r="A59" s="19" t="s">
        <v>346</v>
      </c>
      <c r="B59" s="20" t="s">
        <v>347</v>
      </c>
      <c r="C59" s="20" t="s">
        <v>348</v>
      </c>
      <c r="D59" s="20" t="s">
        <v>349</v>
      </c>
      <c r="E59" s="25">
        <v>89015</v>
      </c>
      <c r="F59" s="20" t="s">
        <v>350</v>
      </c>
      <c r="G59" s="20" t="s">
        <v>316</v>
      </c>
      <c r="H59" s="20" t="s">
        <v>153</v>
      </c>
      <c r="I59" s="21">
        <v>64.127507163323799</v>
      </c>
      <c r="J59" s="22">
        <v>22.495384615384481</v>
      </c>
      <c r="K59" s="22">
        <v>31.258461538461507</v>
      </c>
      <c r="L59" s="22">
        <v>30.436923076923065</v>
      </c>
      <c r="M59" s="22">
        <v>11.692307692307695</v>
      </c>
      <c r="N59" s="22">
        <v>58.255384615384635</v>
      </c>
      <c r="O59" s="22">
        <v>25.676923076922954</v>
      </c>
      <c r="P59" s="22">
        <v>7.5815384615384609</v>
      </c>
      <c r="Q59" s="22">
        <v>4.3692307692307777</v>
      </c>
      <c r="R59" s="22">
        <v>35.698461538461537</v>
      </c>
      <c r="S59" s="22">
        <v>20.212307692307689</v>
      </c>
      <c r="T59" s="22">
        <v>10.658461538461539</v>
      </c>
      <c r="U59" s="22">
        <v>29.313846153845972</v>
      </c>
      <c r="V59" s="22">
        <v>73.212307692307164</v>
      </c>
      <c r="W59" s="23"/>
      <c r="X59" s="20" t="s">
        <v>154</v>
      </c>
      <c r="Y59" s="26" t="s">
        <v>283</v>
      </c>
      <c r="Z59" s="20" t="s">
        <v>281</v>
      </c>
      <c r="AA59" s="24" t="s">
        <v>804</v>
      </c>
      <c r="AB59" s="20" t="s">
        <v>154</v>
      </c>
      <c r="AC59" s="26" t="s">
        <v>283</v>
      </c>
      <c r="AD59" s="26" t="s">
        <v>281</v>
      </c>
      <c r="AE59" s="32">
        <v>44155</v>
      </c>
    </row>
    <row r="60" spans="1:31" ht="15.75" x14ac:dyDescent="0.25">
      <c r="A60" s="19" t="s">
        <v>391</v>
      </c>
      <c r="B60" s="20" t="s">
        <v>392</v>
      </c>
      <c r="C60" s="20" t="s">
        <v>393</v>
      </c>
      <c r="D60" s="20" t="s">
        <v>207</v>
      </c>
      <c r="E60" s="25">
        <v>93250</v>
      </c>
      <c r="F60" s="20" t="s">
        <v>394</v>
      </c>
      <c r="G60" s="20" t="s">
        <v>152</v>
      </c>
      <c r="H60" s="20" t="s">
        <v>153</v>
      </c>
      <c r="I60" s="21">
        <v>49.610687022900798</v>
      </c>
      <c r="J60" s="22">
        <v>1.7046153846153846</v>
      </c>
      <c r="K60" s="22">
        <v>5.5538461538461528</v>
      </c>
      <c r="L60" s="22">
        <v>23.043076923076924</v>
      </c>
      <c r="M60" s="22">
        <v>63.692307692307686</v>
      </c>
      <c r="N60" s="22">
        <v>91.095384615384617</v>
      </c>
      <c r="O60" s="22">
        <v>2.609230769230769</v>
      </c>
      <c r="P60" s="22">
        <v>0.28923076923076924</v>
      </c>
      <c r="Q60" s="22">
        <v>0</v>
      </c>
      <c r="R60" s="22">
        <v>82.938461538461524</v>
      </c>
      <c r="S60" s="22">
        <v>5.9661538461538468</v>
      </c>
      <c r="T60" s="22">
        <v>2.4707692307692311</v>
      </c>
      <c r="U60" s="22">
        <v>2.6184615384615384</v>
      </c>
      <c r="V60" s="22">
        <v>73.575384615384607</v>
      </c>
      <c r="W60" s="23">
        <v>560</v>
      </c>
      <c r="X60" s="20" t="s">
        <v>154</v>
      </c>
      <c r="Y60" s="26" t="s">
        <v>155</v>
      </c>
      <c r="Z60" s="20" t="s">
        <v>156</v>
      </c>
      <c r="AA60" s="24" t="s">
        <v>328</v>
      </c>
      <c r="AB60" s="20" t="s">
        <v>154</v>
      </c>
      <c r="AC60" s="26" t="s">
        <v>158</v>
      </c>
      <c r="AD60" s="26" t="s">
        <v>203</v>
      </c>
      <c r="AE60" s="32">
        <v>44120</v>
      </c>
    </row>
    <row r="61" spans="1:31" ht="15.75" x14ac:dyDescent="0.25">
      <c r="A61" s="19" t="s">
        <v>404</v>
      </c>
      <c r="B61" s="20" t="s">
        <v>405</v>
      </c>
      <c r="C61" s="20" t="s">
        <v>406</v>
      </c>
      <c r="D61" s="20" t="s">
        <v>407</v>
      </c>
      <c r="E61" s="25">
        <v>74447</v>
      </c>
      <c r="F61" s="20" t="s">
        <v>201</v>
      </c>
      <c r="G61" s="20" t="s">
        <v>202</v>
      </c>
      <c r="H61" s="20" t="s">
        <v>165</v>
      </c>
      <c r="I61" s="21">
        <v>48.415422885572099</v>
      </c>
      <c r="J61" s="22">
        <v>32.372307692307643</v>
      </c>
      <c r="K61" s="22">
        <v>24.778461538461439</v>
      </c>
      <c r="L61" s="22">
        <v>13.018461538461544</v>
      </c>
      <c r="M61" s="22">
        <v>20.273846153846154</v>
      </c>
      <c r="N61" s="22">
        <v>42.230769230769241</v>
      </c>
      <c r="O61" s="22">
        <v>48.212307692307768</v>
      </c>
      <c r="P61" s="22">
        <v>0</v>
      </c>
      <c r="Q61" s="22">
        <v>0</v>
      </c>
      <c r="R61" s="22">
        <v>32.870769230769213</v>
      </c>
      <c r="S61" s="22">
        <v>5.3815384615384607</v>
      </c>
      <c r="T61" s="22">
        <v>4.1569230769230767</v>
      </c>
      <c r="U61" s="22">
        <v>48.03384615384622</v>
      </c>
      <c r="V61" s="22">
        <v>70.824615384615385</v>
      </c>
      <c r="W61" s="23"/>
      <c r="X61" s="20" t="s">
        <v>154</v>
      </c>
      <c r="Y61" s="26" t="s">
        <v>158</v>
      </c>
      <c r="Z61" s="20" t="s">
        <v>156</v>
      </c>
      <c r="AA61" s="24" t="s">
        <v>332</v>
      </c>
      <c r="AB61" s="20" t="s">
        <v>154</v>
      </c>
      <c r="AC61" s="26" t="s">
        <v>158</v>
      </c>
      <c r="AD61" s="26" t="s">
        <v>156</v>
      </c>
      <c r="AE61" s="32">
        <v>43727</v>
      </c>
    </row>
    <row r="62" spans="1:31" ht="15.75" x14ac:dyDescent="0.25">
      <c r="A62" s="19" t="s">
        <v>418</v>
      </c>
      <c r="B62" s="20" t="s">
        <v>419</v>
      </c>
      <c r="C62" s="20" t="s">
        <v>374</v>
      </c>
      <c r="D62" s="20" t="s">
        <v>170</v>
      </c>
      <c r="E62" s="25">
        <v>85132</v>
      </c>
      <c r="F62" s="20" t="s">
        <v>171</v>
      </c>
      <c r="G62" s="20" t="s">
        <v>192</v>
      </c>
      <c r="H62" s="20" t="s">
        <v>165</v>
      </c>
      <c r="I62" s="21">
        <v>5.3565091435813903</v>
      </c>
      <c r="J62" s="22">
        <v>65.421538461538717</v>
      </c>
      <c r="K62" s="22">
        <v>10.05538461538462</v>
      </c>
      <c r="L62" s="22">
        <v>5.9446153846153829</v>
      </c>
      <c r="M62" s="22">
        <v>6.9353846153846188</v>
      </c>
      <c r="N62" s="22">
        <v>20.356923076923081</v>
      </c>
      <c r="O62" s="22">
        <v>67.72923076923108</v>
      </c>
      <c r="P62" s="22">
        <v>1.2307692307692308E-2</v>
      </c>
      <c r="Q62" s="22">
        <v>0.25846153846153885</v>
      </c>
      <c r="R62" s="22">
        <v>9.9323076923077132</v>
      </c>
      <c r="S62" s="22">
        <v>4.553846153846151</v>
      </c>
      <c r="T62" s="22">
        <v>5.7815384615384602</v>
      </c>
      <c r="U62" s="22">
        <v>68.089230769231051</v>
      </c>
      <c r="V62" s="22">
        <v>65.855384615384949</v>
      </c>
      <c r="W62" s="23">
        <v>392</v>
      </c>
      <c r="X62" s="20" t="s">
        <v>154</v>
      </c>
      <c r="Y62" s="26" t="s">
        <v>155</v>
      </c>
      <c r="Z62" s="20"/>
      <c r="AA62" s="24" t="s">
        <v>420</v>
      </c>
      <c r="AB62" s="20" t="s">
        <v>154</v>
      </c>
      <c r="AC62" s="26" t="s">
        <v>155</v>
      </c>
      <c r="AD62" s="26" t="s">
        <v>156</v>
      </c>
      <c r="AE62" s="32">
        <v>44139</v>
      </c>
    </row>
    <row r="63" spans="1:31" ht="15.75" x14ac:dyDescent="0.25">
      <c r="A63" s="19" t="s">
        <v>383</v>
      </c>
      <c r="B63" s="20" t="s">
        <v>384</v>
      </c>
      <c r="C63" s="20" t="s">
        <v>385</v>
      </c>
      <c r="D63" s="20" t="s">
        <v>356</v>
      </c>
      <c r="E63" s="25">
        <v>62992</v>
      </c>
      <c r="F63" s="20" t="s">
        <v>357</v>
      </c>
      <c r="G63" s="20" t="s">
        <v>202</v>
      </c>
      <c r="H63" s="20" t="s">
        <v>153</v>
      </c>
      <c r="I63" s="21">
        <v>30.201889020070801</v>
      </c>
      <c r="J63" s="22">
        <v>18.323076923076911</v>
      </c>
      <c r="K63" s="22">
        <v>9.8523076923076971</v>
      </c>
      <c r="L63" s="22">
        <v>25.039999999999988</v>
      </c>
      <c r="M63" s="22">
        <v>27.535384615384604</v>
      </c>
      <c r="N63" s="22">
        <v>53.759999999999948</v>
      </c>
      <c r="O63" s="22">
        <v>22.489230769230765</v>
      </c>
      <c r="P63" s="22">
        <v>3.7384615384615389</v>
      </c>
      <c r="Q63" s="22">
        <v>0.7630769230769231</v>
      </c>
      <c r="R63" s="22">
        <v>31.769230769230763</v>
      </c>
      <c r="S63" s="22">
        <v>14.470769230769232</v>
      </c>
      <c r="T63" s="22">
        <v>11.252307692307696</v>
      </c>
      <c r="U63" s="22">
        <v>23.258461538461539</v>
      </c>
      <c r="V63" s="22">
        <v>53.046153846153857</v>
      </c>
      <c r="W63" s="23"/>
      <c r="X63" s="20" t="s">
        <v>154</v>
      </c>
      <c r="Y63" s="26" t="s">
        <v>155</v>
      </c>
      <c r="Z63" s="20" t="s">
        <v>156</v>
      </c>
      <c r="AA63" s="24" t="s">
        <v>806</v>
      </c>
      <c r="AB63" s="20" t="s">
        <v>154</v>
      </c>
      <c r="AC63" s="26" t="s">
        <v>155</v>
      </c>
      <c r="AD63" s="26" t="s">
        <v>156</v>
      </c>
      <c r="AE63" s="32">
        <v>44265</v>
      </c>
    </row>
    <row r="64" spans="1:31" ht="15.75" x14ac:dyDescent="0.25">
      <c r="A64" s="19" t="s">
        <v>412</v>
      </c>
      <c r="B64" s="20" t="s">
        <v>413</v>
      </c>
      <c r="C64" s="20" t="s">
        <v>414</v>
      </c>
      <c r="D64" s="20" t="s">
        <v>415</v>
      </c>
      <c r="E64" s="25">
        <v>2360</v>
      </c>
      <c r="F64" s="20" t="s">
        <v>416</v>
      </c>
      <c r="G64" s="20" t="s">
        <v>202</v>
      </c>
      <c r="H64" s="20" t="s">
        <v>165</v>
      </c>
      <c r="I64" s="21">
        <v>137.08880308880299</v>
      </c>
      <c r="J64" s="22">
        <v>7.8061538461538467</v>
      </c>
      <c r="K64" s="22">
        <v>4.8830769230769242</v>
      </c>
      <c r="L64" s="22">
        <v>27.778461538461535</v>
      </c>
      <c r="M64" s="22">
        <v>40.21846153846154</v>
      </c>
      <c r="N64" s="22">
        <v>55.403076923076938</v>
      </c>
      <c r="O64" s="22">
        <v>25.283076923076926</v>
      </c>
      <c r="P64" s="22">
        <v>0</v>
      </c>
      <c r="Q64" s="22">
        <v>0</v>
      </c>
      <c r="R64" s="22">
        <v>40.138461538461549</v>
      </c>
      <c r="S64" s="22">
        <v>8.0307692307692324</v>
      </c>
      <c r="T64" s="22">
        <v>7.2615384615384633</v>
      </c>
      <c r="U64" s="22">
        <v>25.255384615384621</v>
      </c>
      <c r="V64" s="22">
        <v>53.193846153846152</v>
      </c>
      <c r="W64" s="23"/>
      <c r="X64" s="20" t="s">
        <v>154</v>
      </c>
      <c r="Y64" s="26" t="s">
        <v>280</v>
      </c>
      <c r="Z64" s="20" t="s">
        <v>281</v>
      </c>
      <c r="AA64" s="24" t="s">
        <v>803</v>
      </c>
      <c r="AB64" s="20" t="s">
        <v>154</v>
      </c>
      <c r="AC64" s="26" t="s">
        <v>280</v>
      </c>
      <c r="AD64" s="26" t="s">
        <v>281</v>
      </c>
      <c r="AE64" s="32">
        <v>44195</v>
      </c>
    </row>
    <row r="65" spans="1:31" ht="15.75" x14ac:dyDescent="0.25">
      <c r="A65" s="19" t="s">
        <v>807</v>
      </c>
      <c r="B65" s="20" t="s">
        <v>808</v>
      </c>
      <c r="C65" s="20" t="s">
        <v>338</v>
      </c>
      <c r="D65" s="20" t="s">
        <v>162</v>
      </c>
      <c r="E65" s="25">
        <v>31537</v>
      </c>
      <c r="F65" s="20" t="s">
        <v>163</v>
      </c>
      <c r="G65" s="20" t="s">
        <v>164</v>
      </c>
      <c r="H65" s="20" t="s">
        <v>165</v>
      </c>
      <c r="I65" s="21">
        <v>39.556372549019599</v>
      </c>
      <c r="J65" s="22">
        <v>24.28307692307693</v>
      </c>
      <c r="K65" s="22">
        <v>26.538461538461522</v>
      </c>
      <c r="L65" s="22">
        <v>12.36000000000001</v>
      </c>
      <c r="M65" s="22">
        <v>16.332307692307698</v>
      </c>
      <c r="N65" s="22">
        <v>29.852307692307594</v>
      </c>
      <c r="O65" s="22">
        <v>49.661538461538392</v>
      </c>
      <c r="P65" s="22">
        <v>0</v>
      </c>
      <c r="Q65" s="22">
        <v>0</v>
      </c>
      <c r="R65" s="22">
        <v>18.658461538461516</v>
      </c>
      <c r="S65" s="22">
        <v>7.3784615384615408</v>
      </c>
      <c r="T65" s="22">
        <v>3.8276923076923066</v>
      </c>
      <c r="U65" s="22">
        <v>49.649230769230719</v>
      </c>
      <c r="V65" s="22">
        <v>64.043076923076796</v>
      </c>
      <c r="W65" s="23"/>
      <c r="X65" s="20" t="s">
        <v>154</v>
      </c>
      <c r="Y65" s="26" t="s">
        <v>155</v>
      </c>
      <c r="Z65" s="20" t="s">
        <v>156</v>
      </c>
      <c r="AA65" s="24" t="s">
        <v>809</v>
      </c>
      <c r="AB65" s="20" t="s">
        <v>154</v>
      </c>
      <c r="AC65" s="26" t="s">
        <v>158</v>
      </c>
      <c r="AD65" s="26" t="s">
        <v>156</v>
      </c>
      <c r="AE65" s="32">
        <v>44113</v>
      </c>
    </row>
    <row r="66" spans="1:31" ht="15.75" x14ac:dyDescent="0.25">
      <c r="A66" s="19" t="s">
        <v>426</v>
      </c>
      <c r="B66" s="20" t="s">
        <v>427</v>
      </c>
      <c r="C66" s="20" t="s">
        <v>428</v>
      </c>
      <c r="D66" s="20" t="s">
        <v>269</v>
      </c>
      <c r="E66" s="25">
        <v>10924</v>
      </c>
      <c r="F66" s="20" t="s">
        <v>315</v>
      </c>
      <c r="G66" s="20" t="s">
        <v>202</v>
      </c>
      <c r="H66" s="20" t="s">
        <v>153</v>
      </c>
      <c r="I66" s="21">
        <v>68.105651105651106</v>
      </c>
      <c r="J66" s="22">
        <v>15.430769230769235</v>
      </c>
      <c r="K66" s="22">
        <v>16.323076923076925</v>
      </c>
      <c r="L66" s="22">
        <v>24.381538461538469</v>
      </c>
      <c r="M66" s="22">
        <v>21.230769230769223</v>
      </c>
      <c r="N66" s="22">
        <v>52.073846153846162</v>
      </c>
      <c r="O66" s="22">
        <v>20.086153846153842</v>
      </c>
      <c r="P66" s="22">
        <v>2.0738461538461532</v>
      </c>
      <c r="Q66" s="22">
        <v>3.1323076923076907</v>
      </c>
      <c r="R66" s="22">
        <v>24.181538461538455</v>
      </c>
      <c r="S66" s="22">
        <v>17.341538461538462</v>
      </c>
      <c r="T66" s="22">
        <v>13.821538461538461</v>
      </c>
      <c r="U66" s="22">
        <v>22.021538461538455</v>
      </c>
      <c r="V66" s="22">
        <v>46.815384615384652</v>
      </c>
      <c r="W66" s="23"/>
      <c r="X66" s="20" t="s">
        <v>154</v>
      </c>
      <c r="Y66" s="26" t="s">
        <v>280</v>
      </c>
      <c r="Z66" s="20" t="s">
        <v>281</v>
      </c>
      <c r="AA66" s="24" t="s">
        <v>429</v>
      </c>
      <c r="AB66" s="20" t="s">
        <v>154</v>
      </c>
      <c r="AC66" s="26" t="s">
        <v>280</v>
      </c>
      <c r="AD66" s="26" t="s">
        <v>281</v>
      </c>
      <c r="AE66" s="32">
        <v>44134</v>
      </c>
    </row>
    <row r="67" spans="1:31" ht="15.75" x14ac:dyDescent="0.25">
      <c r="A67" s="19" t="s">
        <v>361</v>
      </c>
      <c r="B67" s="20" t="s">
        <v>362</v>
      </c>
      <c r="C67" s="20" t="s">
        <v>363</v>
      </c>
      <c r="D67" s="20" t="s">
        <v>364</v>
      </c>
      <c r="E67" s="25">
        <v>49014</v>
      </c>
      <c r="F67" s="20" t="s">
        <v>365</v>
      </c>
      <c r="G67" s="20" t="s">
        <v>202</v>
      </c>
      <c r="H67" s="20" t="s">
        <v>153</v>
      </c>
      <c r="I67" s="21">
        <v>50.880706921943997</v>
      </c>
      <c r="J67" s="22">
        <v>8.1938461538461542</v>
      </c>
      <c r="K67" s="22">
        <v>27.12615384615383</v>
      </c>
      <c r="L67" s="22">
        <v>26.569230769230728</v>
      </c>
      <c r="M67" s="22">
        <v>15.356923076923078</v>
      </c>
      <c r="N67" s="22">
        <v>61.190769230769341</v>
      </c>
      <c r="O67" s="22">
        <v>12.338461538461543</v>
      </c>
      <c r="P67" s="22">
        <v>2.8707692307692305</v>
      </c>
      <c r="Q67" s="22">
        <v>0.84615384615384603</v>
      </c>
      <c r="R67" s="22">
        <v>36.649230769230748</v>
      </c>
      <c r="S67" s="22">
        <v>15.901538461538465</v>
      </c>
      <c r="T67" s="22">
        <v>12.987692307692306</v>
      </c>
      <c r="U67" s="22">
        <v>11.707692307692312</v>
      </c>
      <c r="V67" s="22">
        <v>57.249230769230898</v>
      </c>
      <c r="W67" s="23">
        <v>75</v>
      </c>
      <c r="X67" s="20" t="s">
        <v>154</v>
      </c>
      <c r="Y67" s="26" t="s">
        <v>280</v>
      </c>
      <c r="Z67" s="20" t="s">
        <v>281</v>
      </c>
      <c r="AA67" s="24" t="s">
        <v>366</v>
      </c>
      <c r="AB67" s="20" t="s">
        <v>154</v>
      </c>
      <c r="AC67" s="26" t="s">
        <v>283</v>
      </c>
      <c r="AD67" s="26" t="s">
        <v>281</v>
      </c>
      <c r="AE67" s="32">
        <v>43895</v>
      </c>
    </row>
    <row r="68" spans="1:31" ht="15.75" x14ac:dyDescent="0.25">
      <c r="A68" s="19" t="s">
        <v>408</v>
      </c>
      <c r="B68" s="20" t="s">
        <v>409</v>
      </c>
      <c r="C68" s="20" t="s">
        <v>410</v>
      </c>
      <c r="D68" s="20" t="s">
        <v>226</v>
      </c>
      <c r="E68" s="25">
        <v>17745</v>
      </c>
      <c r="F68" s="20" t="s">
        <v>227</v>
      </c>
      <c r="G68" s="20" t="s">
        <v>316</v>
      </c>
      <c r="H68" s="20" t="s">
        <v>165</v>
      </c>
      <c r="I68" s="21">
        <v>47.3409961685824</v>
      </c>
      <c r="J68" s="22">
        <v>1.7753846153846156</v>
      </c>
      <c r="K68" s="22">
        <v>21.584615384615383</v>
      </c>
      <c r="L68" s="22">
        <v>26.258461538461521</v>
      </c>
      <c r="M68" s="22">
        <v>26.870769230769245</v>
      </c>
      <c r="N68" s="22">
        <v>75.544615384615454</v>
      </c>
      <c r="O68" s="22">
        <v>0.28615384615384615</v>
      </c>
      <c r="P68" s="22">
        <v>0.65846153846153843</v>
      </c>
      <c r="Q68" s="22">
        <v>0</v>
      </c>
      <c r="R68" s="22">
        <v>55.412307692307706</v>
      </c>
      <c r="S68" s="22">
        <v>19.015384615384601</v>
      </c>
      <c r="T68" s="22">
        <v>1.0553846153846154</v>
      </c>
      <c r="U68" s="22">
        <v>1.0061538461538462</v>
      </c>
      <c r="V68" s="22">
        <v>72.464615384615456</v>
      </c>
      <c r="W68" s="23"/>
      <c r="X68" s="20" t="s">
        <v>154</v>
      </c>
      <c r="Y68" s="26" t="s">
        <v>280</v>
      </c>
      <c r="Z68" s="20" t="s">
        <v>281</v>
      </c>
      <c r="AA68" s="24" t="s">
        <v>411</v>
      </c>
      <c r="AB68" s="20" t="s">
        <v>154</v>
      </c>
      <c r="AC68" s="26" t="s">
        <v>283</v>
      </c>
      <c r="AD68" s="26" t="s">
        <v>281</v>
      </c>
      <c r="AE68" s="32">
        <v>43734</v>
      </c>
    </row>
    <row r="69" spans="1:31" ht="15.75" x14ac:dyDescent="0.25">
      <c r="A69" s="19" t="s">
        <v>421</v>
      </c>
      <c r="B69" s="20" t="s">
        <v>422</v>
      </c>
      <c r="C69" s="20" t="s">
        <v>423</v>
      </c>
      <c r="D69" s="20" t="s">
        <v>424</v>
      </c>
      <c r="E69" s="25">
        <v>53039</v>
      </c>
      <c r="F69" s="20" t="s">
        <v>357</v>
      </c>
      <c r="G69" s="20" t="s">
        <v>316</v>
      </c>
      <c r="H69" s="20" t="s">
        <v>153</v>
      </c>
      <c r="I69" s="21">
        <v>43.973434535104403</v>
      </c>
      <c r="J69" s="22">
        <v>10.670769230769231</v>
      </c>
      <c r="K69" s="22">
        <v>3.4953846153846162</v>
      </c>
      <c r="L69" s="22">
        <v>25.79076923076919</v>
      </c>
      <c r="M69" s="22">
        <v>33.175384615384608</v>
      </c>
      <c r="N69" s="22">
        <v>54.064615384615429</v>
      </c>
      <c r="O69" s="22">
        <v>15.230769230769235</v>
      </c>
      <c r="P69" s="22">
        <v>3.7630769230769232</v>
      </c>
      <c r="Q69" s="22">
        <v>7.3846153846153839E-2</v>
      </c>
      <c r="R69" s="22">
        <v>30.46769230769231</v>
      </c>
      <c r="S69" s="22">
        <v>16.38461538461539</v>
      </c>
      <c r="T69" s="22">
        <v>11.495384615384623</v>
      </c>
      <c r="U69" s="22">
        <v>14.784615384615391</v>
      </c>
      <c r="V69" s="22">
        <v>48.190769230769277</v>
      </c>
      <c r="W69" s="23"/>
      <c r="X69" s="20" t="s">
        <v>154</v>
      </c>
      <c r="Y69" s="26" t="s">
        <v>280</v>
      </c>
      <c r="Z69" s="20" t="s">
        <v>281</v>
      </c>
      <c r="AA69" s="24" t="s">
        <v>425</v>
      </c>
      <c r="AB69" s="20" t="s">
        <v>154</v>
      </c>
      <c r="AC69" s="26" t="s">
        <v>283</v>
      </c>
      <c r="AD69" s="26" t="s">
        <v>281</v>
      </c>
      <c r="AE69" s="32">
        <v>44133</v>
      </c>
    </row>
    <row r="70" spans="1:31" ht="15.75" x14ac:dyDescent="0.25">
      <c r="A70" s="19" t="s">
        <v>447</v>
      </c>
      <c r="B70" s="20" t="s">
        <v>448</v>
      </c>
      <c r="C70" s="20" t="s">
        <v>449</v>
      </c>
      <c r="D70" s="20" t="s">
        <v>175</v>
      </c>
      <c r="E70" s="25">
        <v>70655</v>
      </c>
      <c r="F70" s="20" t="s">
        <v>176</v>
      </c>
      <c r="G70" s="20" t="s">
        <v>202</v>
      </c>
      <c r="H70" s="20" t="s">
        <v>165</v>
      </c>
      <c r="I70" s="21">
        <v>61.541033434650501</v>
      </c>
      <c r="J70" s="22">
        <v>54.892307692307639</v>
      </c>
      <c r="K70" s="22">
        <v>12.421538461538466</v>
      </c>
      <c r="L70" s="22">
        <v>2.1723076923076921</v>
      </c>
      <c r="M70" s="22">
        <v>0</v>
      </c>
      <c r="N70" s="22">
        <v>7.9476923076923063</v>
      </c>
      <c r="O70" s="22">
        <v>61.538461538461455</v>
      </c>
      <c r="P70" s="22">
        <v>0</v>
      </c>
      <c r="Q70" s="22">
        <v>0</v>
      </c>
      <c r="R70" s="22">
        <v>3.0953846153846158</v>
      </c>
      <c r="S70" s="22">
        <v>2.4769230769230766</v>
      </c>
      <c r="T70" s="22">
        <v>2.3969230769230765</v>
      </c>
      <c r="U70" s="22">
        <v>61.516923076923</v>
      </c>
      <c r="V70" s="22">
        <v>49.209230769230743</v>
      </c>
      <c r="W70" s="23">
        <v>100</v>
      </c>
      <c r="X70" s="20" t="s">
        <v>154</v>
      </c>
      <c r="Y70" s="26" t="s">
        <v>155</v>
      </c>
      <c r="Z70" s="20" t="s">
        <v>156</v>
      </c>
      <c r="AA70" s="24" t="s">
        <v>450</v>
      </c>
      <c r="AB70" s="20" t="s">
        <v>154</v>
      </c>
      <c r="AC70" s="26" t="s">
        <v>158</v>
      </c>
      <c r="AD70" s="26" t="s">
        <v>156</v>
      </c>
      <c r="AE70" s="32">
        <v>43804</v>
      </c>
    </row>
    <row r="71" spans="1:31" ht="15.75" x14ac:dyDescent="0.25">
      <c r="A71" s="19" t="s">
        <v>438</v>
      </c>
      <c r="B71" s="20" t="s">
        <v>439</v>
      </c>
      <c r="C71" s="20" t="s">
        <v>397</v>
      </c>
      <c r="D71" s="20" t="s">
        <v>349</v>
      </c>
      <c r="E71" s="25">
        <v>89060</v>
      </c>
      <c r="F71" s="20" t="s">
        <v>350</v>
      </c>
      <c r="G71" s="20" t="s">
        <v>202</v>
      </c>
      <c r="H71" s="20" t="s">
        <v>153</v>
      </c>
      <c r="I71" s="21">
        <v>43.195530726256997</v>
      </c>
      <c r="J71" s="22">
        <v>22.427692307692269</v>
      </c>
      <c r="K71" s="22">
        <v>6.8123076923076953</v>
      </c>
      <c r="L71" s="22">
        <v>19.467692307692307</v>
      </c>
      <c r="M71" s="22">
        <v>19.843076923076925</v>
      </c>
      <c r="N71" s="22">
        <v>44.510769230769242</v>
      </c>
      <c r="O71" s="22">
        <v>24.039999999999957</v>
      </c>
      <c r="P71" s="22">
        <v>0</v>
      </c>
      <c r="Q71" s="22">
        <v>0</v>
      </c>
      <c r="R71" s="22">
        <v>28.947692307692293</v>
      </c>
      <c r="S71" s="22">
        <v>8.9353846153846153</v>
      </c>
      <c r="T71" s="22">
        <v>6.9846153846153847</v>
      </c>
      <c r="U71" s="22">
        <v>23.683076923076882</v>
      </c>
      <c r="V71" s="22">
        <v>53.329230769230662</v>
      </c>
      <c r="W71" s="23"/>
      <c r="X71" s="20" t="s">
        <v>154</v>
      </c>
      <c r="Y71" s="26" t="s">
        <v>280</v>
      </c>
      <c r="Z71" s="20" t="s">
        <v>281</v>
      </c>
      <c r="AA71" s="24" t="s">
        <v>800</v>
      </c>
      <c r="AB71" s="20" t="s">
        <v>154</v>
      </c>
      <c r="AC71" s="26" t="s">
        <v>280</v>
      </c>
      <c r="AD71" s="26" t="s">
        <v>281</v>
      </c>
      <c r="AE71" s="32">
        <v>44139</v>
      </c>
    </row>
    <row r="72" spans="1:31" ht="15.75" x14ac:dyDescent="0.25">
      <c r="A72" s="19" t="s">
        <v>376</v>
      </c>
      <c r="B72" s="20" t="s">
        <v>377</v>
      </c>
      <c r="C72" s="20" t="s">
        <v>378</v>
      </c>
      <c r="D72" s="20" t="s">
        <v>305</v>
      </c>
      <c r="E72" s="25">
        <v>23901</v>
      </c>
      <c r="F72" s="20" t="s">
        <v>306</v>
      </c>
      <c r="G72" s="20" t="s">
        <v>164</v>
      </c>
      <c r="H72" s="20" t="s">
        <v>165</v>
      </c>
      <c r="I72" s="21">
        <v>361.55033557047</v>
      </c>
      <c r="J72" s="22">
        <v>7.2923076923076922</v>
      </c>
      <c r="K72" s="22">
        <v>12.726153846153844</v>
      </c>
      <c r="L72" s="22">
        <v>17.996923076923082</v>
      </c>
      <c r="M72" s="22">
        <v>29.276923076923083</v>
      </c>
      <c r="N72" s="22">
        <v>57.778461538461521</v>
      </c>
      <c r="O72" s="22">
        <v>9.5138461538461527</v>
      </c>
      <c r="P72" s="22">
        <v>0</v>
      </c>
      <c r="Q72" s="22">
        <v>0</v>
      </c>
      <c r="R72" s="22">
        <v>36.415384615384617</v>
      </c>
      <c r="S72" s="22">
        <v>17.073846153846155</v>
      </c>
      <c r="T72" s="22">
        <v>4.2892307692307696</v>
      </c>
      <c r="U72" s="22">
        <v>9.5138461538461527</v>
      </c>
      <c r="V72" s="22">
        <v>46.45538461538461</v>
      </c>
      <c r="W72" s="23">
        <v>500</v>
      </c>
      <c r="X72" s="20" t="s">
        <v>154</v>
      </c>
      <c r="Y72" s="26" t="s">
        <v>155</v>
      </c>
      <c r="Z72" s="20" t="s">
        <v>156</v>
      </c>
      <c r="AA72" s="24" t="s">
        <v>282</v>
      </c>
      <c r="AB72" s="20" t="s">
        <v>154</v>
      </c>
      <c r="AC72" s="26" t="s">
        <v>158</v>
      </c>
      <c r="AD72" s="26" t="s">
        <v>156</v>
      </c>
      <c r="AE72" s="32">
        <v>43888</v>
      </c>
    </row>
    <row r="73" spans="1:31" ht="15.75" x14ac:dyDescent="0.25">
      <c r="A73" s="19" t="s">
        <v>451</v>
      </c>
      <c r="B73" s="20" t="s">
        <v>452</v>
      </c>
      <c r="C73" s="20" t="s">
        <v>453</v>
      </c>
      <c r="D73" s="20" t="s">
        <v>454</v>
      </c>
      <c r="E73" s="25">
        <v>41005</v>
      </c>
      <c r="F73" s="20" t="s">
        <v>357</v>
      </c>
      <c r="G73" s="20" t="s">
        <v>316</v>
      </c>
      <c r="H73" s="20" t="s">
        <v>153</v>
      </c>
      <c r="I73" s="21">
        <v>41.892045454545503</v>
      </c>
      <c r="J73" s="22">
        <v>14.643076923076917</v>
      </c>
      <c r="K73" s="22">
        <v>7.775384615384616</v>
      </c>
      <c r="L73" s="22">
        <v>24.750769230769226</v>
      </c>
      <c r="M73" s="22">
        <v>20.027692307692302</v>
      </c>
      <c r="N73" s="22">
        <v>48.787692307692311</v>
      </c>
      <c r="O73" s="22">
        <v>17.701538461538451</v>
      </c>
      <c r="P73" s="22">
        <v>0.64000000000000012</v>
      </c>
      <c r="Q73" s="22">
        <v>6.7692307692307691E-2</v>
      </c>
      <c r="R73" s="22">
        <v>25.873846153846149</v>
      </c>
      <c r="S73" s="22">
        <v>13.036923076923081</v>
      </c>
      <c r="T73" s="22">
        <v>10.433846153846153</v>
      </c>
      <c r="U73" s="22">
        <v>17.852307692307679</v>
      </c>
      <c r="V73" s="22">
        <v>37.941538461538428</v>
      </c>
      <c r="W73" s="23"/>
      <c r="X73" s="20" t="s">
        <v>154</v>
      </c>
      <c r="Y73" s="26" t="s">
        <v>283</v>
      </c>
      <c r="Z73" s="20" t="s">
        <v>281</v>
      </c>
      <c r="AA73" s="24" t="s">
        <v>366</v>
      </c>
      <c r="AB73" s="20" t="s">
        <v>154</v>
      </c>
      <c r="AC73" s="26" t="s">
        <v>283</v>
      </c>
      <c r="AD73" s="26" t="s">
        <v>281</v>
      </c>
      <c r="AE73" s="32">
        <v>43895</v>
      </c>
    </row>
    <row r="74" spans="1:31" ht="15.75" x14ac:dyDescent="0.25">
      <c r="A74" s="19" t="s">
        <v>433</v>
      </c>
      <c r="B74" s="20" t="s">
        <v>434</v>
      </c>
      <c r="C74" s="20" t="s">
        <v>435</v>
      </c>
      <c r="D74" s="20" t="s">
        <v>436</v>
      </c>
      <c r="E74" s="25">
        <v>56201</v>
      </c>
      <c r="F74" s="20" t="s">
        <v>437</v>
      </c>
      <c r="G74" s="20" t="s">
        <v>202</v>
      </c>
      <c r="H74" s="20" t="s">
        <v>153</v>
      </c>
      <c r="I74" s="21">
        <v>77.157024793388402</v>
      </c>
      <c r="J74" s="22">
        <v>6.8338461538461583</v>
      </c>
      <c r="K74" s="22">
        <v>8.4061538461538454</v>
      </c>
      <c r="L74" s="22">
        <v>33.000000000000007</v>
      </c>
      <c r="M74" s="22">
        <v>16.375384615384615</v>
      </c>
      <c r="N74" s="22">
        <v>43.230769230769248</v>
      </c>
      <c r="O74" s="22">
        <v>12.144615384615392</v>
      </c>
      <c r="P74" s="22">
        <v>8.0676923076923082</v>
      </c>
      <c r="Q74" s="22">
        <v>1.1723076923076923</v>
      </c>
      <c r="R74" s="22">
        <v>32.350769230769238</v>
      </c>
      <c r="S74" s="22">
        <v>11.406153846153844</v>
      </c>
      <c r="T74" s="22">
        <v>8.7107692307692304</v>
      </c>
      <c r="U74" s="22">
        <v>12.147692307692317</v>
      </c>
      <c r="V74" s="22">
        <v>50.280000000000058</v>
      </c>
      <c r="W74" s="23"/>
      <c r="X74" s="20" t="s">
        <v>154</v>
      </c>
      <c r="Y74" s="26" t="s">
        <v>283</v>
      </c>
      <c r="Z74" s="20"/>
      <c r="AA74" s="24" t="s">
        <v>795</v>
      </c>
      <c r="AB74" s="20" t="s">
        <v>154</v>
      </c>
      <c r="AC74" s="26" t="s">
        <v>283</v>
      </c>
      <c r="AD74" s="26" t="s">
        <v>281</v>
      </c>
      <c r="AE74" s="32">
        <v>43657</v>
      </c>
    </row>
    <row r="75" spans="1:31" ht="15.75" x14ac:dyDescent="0.25">
      <c r="A75" s="19" t="s">
        <v>455</v>
      </c>
      <c r="B75" s="20" t="s">
        <v>456</v>
      </c>
      <c r="C75" s="20" t="s">
        <v>457</v>
      </c>
      <c r="D75" s="20" t="s">
        <v>458</v>
      </c>
      <c r="E75" s="25">
        <v>66845</v>
      </c>
      <c r="F75" s="20" t="s">
        <v>357</v>
      </c>
      <c r="G75" s="20" t="s">
        <v>202</v>
      </c>
      <c r="H75" s="20" t="s">
        <v>153</v>
      </c>
      <c r="I75" s="21">
        <v>35.857379767827503</v>
      </c>
      <c r="J75" s="22">
        <v>20.495384615384644</v>
      </c>
      <c r="K75" s="22">
        <v>16.252307692307689</v>
      </c>
      <c r="L75" s="22">
        <v>18.212307692307689</v>
      </c>
      <c r="M75" s="22">
        <v>5.6369230769230771</v>
      </c>
      <c r="N75" s="22">
        <v>33.190769230769234</v>
      </c>
      <c r="O75" s="22">
        <v>26.070769230769251</v>
      </c>
      <c r="P75" s="22">
        <v>0.96615384615384614</v>
      </c>
      <c r="Q75" s="22">
        <v>0.36923076923076925</v>
      </c>
      <c r="R75" s="22">
        <v>18.064615384615387</v>
      </c>
      <c r="S75" s="22">
        <v>6.3446153846153859</v>
      </c>
      <c r="T75" s="22">
        <v>10.052307692307696</v>
      </c>
      <c r="U75" s="22">
        <v>26.135384615384638</v>
      </c>
      <c r="V75" s="22">
        <v>47.366153846153942</v>
      </c>
      <c r="W75" s="23"/>
      <c r="X75" s="20" t="s">
        <v>154</v>
      </c>
      <c r="Y75" s="26" t="s">
        <v>280</v>
      </c>
      <c r="Z75" s="20" t="s">
        <v>281</v>
      </c>
      <c r="AA75" s="24" t="s">
        <v>810</v>
      </c>
      <c r="AB75" s="20" t="s">
        <v>154</v>
      </c>
      <c r="AC75" s="26" t="s">
        <v>280</v>
      </c>
      <c r="AD75" s="26" t="s">
        <v>281</v>
      </c>
      <c r="AE75" s="32">
        <v>44223</v>
      </c>
    </row>
    <row r="76" spans="1:31" ht="15.75" x14ac:dyDescent="0.25">
      <c r="A76" s="19" t="s">
        <v>479</v>
      </c>
      <c r="B76" s="20" t="s">
        <v>480</v>
      </c>
      <c r="C76" s="20" t="s">
        <v>274</v>
      </c>
      <c r="D76" s="20" t="s">
        <v>275</v>
      </c>
      <c r="E76" s="25">
        <v>80010</v>
      </c>
      <c r="F76" s="20" t="s">
        <v>276</v>
      </c>
      <c r="G76" s="20" t="s">
        <v>152</v>
      </c>
      <c r="H76" s="20" t="s">
        <v>153</v>
      </c>
      <c r="I76" s="21">
        <v>45.330097087378597</v>
      </c>
      <c r="J76" s="22">
        <v>22.2615384615385</v>
      </c>
      <c r="K76" s="22">
        <v>9.9507692307692306</v>
      </c>
      <c r="L76" s="22">
        <v>13.233846153846155</v>
      </c>
      <c r="M76" s="22">
        <v>13.541538461538462</v>
      </c>
      <c r="N76" s="22">
        <v>20.630769230769229</v>
      </c>
      <c r="O76" s="22">
        <v>20.390769230769255</v>
      </c>
      <c r="P76" s="22">
        <v>9.8276923076923079</v>
      </c>
      <c r="Q76" s="22">
        <v>8.138461538461538</v>
      </c>
      <c r="R76" s="22">
        <v>22.467692307692303</v>
      </c>
      <c r="S76" s="22">
        <v>5.0738461538461541</v>
      </c>
      <c r="T76" s="22">
        <v>3.0707692307692307</v>
      </c>
      <c r="U76" s="22">
        <v>28.375384615384615</v>
      </c>
      <c r="V76" s="22">
        <v>41.541538461538508</v>
      </c>
      <c r="W76" s="23">
        <v>432</v>
      </c>
      <c r="X76" s="20" t="s">
        <v>154</v>
      </c>
      <c r="Y76" s="26" t="s">
        <v>155</v>
      </c>
      <c r="Z76" s="20" t="s">
        <v>156</v>
      </c>
      <c r="AA76" s="24" t="s">
        <v>215</v>
      </c>
      <c r="AB76" s="20" t="s">
        <v>154</v>
      </c>
      <c r="AC76" s="26" t="s">
        <v>158</v>
      </c>
      <c r="AD76" s="26" t="s">
        <v>156</v>
      </c>
      <c r="AE76" s="32">
        <v>43796</v>
      </c>
    </row>
    <row r="77" spans="1:31" ht="15.75" x14ac:dyDescent="0.25">
      <c r="A77" s="19" t="s">
        <v>430</v>
      </c>
      <c r="B77" s="20" t="s">
        <v>431</v>
      </c>
      <c r="C77" s="20" t="s">
        <v>432</v>
      </c>
      <c r="D77" s="20" t="s">
        <v>288</v>
      </c>
      <c r="E77" s="25">
        <v>7032</v>
      </c>
      <c r="F77" s="20" t="s">
        <v>315</v>
      </c>
      <c r="G77" s="20" t="s">
        <v>202</v>
      </c>
      <c r="H77" s="20" t="s">
        <v>153</v>
      </c>
      <c r="I77" s="21">
        <v>112.696850393701</v>
      </c>
      <c r="J77" s="22">
        <v>1.5476923076923073</v>
      </c>
      <c r="K77" s="22">
        <v>5.2000000000000011</v>
      </c>
      <c r="L77" s="22">
        <v>28.446153846153845</v>
      </c>
      <c r="M77" s="22">
        <v>22.793846153846165</v>
      </c>
      <c r="N77" s="22">
        <v>44.830769230769242</v>
      </c>
      <c r="O77" s="22">
        <v>13.156923076923077</v>
      </c>
      <c r="P77" s="22">
        <v>0</v>
      </c>
      <c r="Q77" s="22">
        <v>0</v>
      </c>
      <c r="R77" s="22">
        <v>25.353846153846156</v>
      </c>
      <c r="S77" s="22">
        <v>11.440000000000003</v>
      </c>
      <c r="T77" s="22">
        <v>8.9415384615384603</v>
      </c>
      <c r="U77" s="22">
        <v>12.252307692307692</v>
      </c>
      <c r="V77" s="22">
        <v>33.95384615384615</v>
      </c>
      <c r="W77" s="23"/>
      <c r="X77" s="20" t="s">
        <v>154</v>
      </c>
      <c r="Y77" s="26" t="s">
        <v>228</v>
      </c>
      <c r="Z77" s="20" t="s">
        <v>156</v>
      </c>
      <c r="AA77" s="24" t="s">
        <v>791</v>
      </c>
      <c r="AB77" s="20" t="s">
        <v>154</v>
      </c>
      <c r="AC77" s="26" t="s">
        <v>228</v>
      </c>
      <c r="AD77" s="26" t="s">
        <v>156</v>
      </c>
      <c r="AE77" s="32">
        <v>44111</v>
      </c>
    </row>
    <row r="78" spans="1:31" ht="15.75" x14ac:dyDescent="0.25">
      <c r="A78" s="19" t="s">
        <v>464</v>
      </c>
      <c r="B78" s="20" t="s">
        <v>465</v>
      </c>
      <c r="C78" s="20" t="s">
        <v>466</v>
      </c>
      <c r="D78" s="20" t="s">
        <v>407</v>
      </c>
      <c r="E78" s="25">
        <v>74647</v>
      </c>
      <c r="F78" s="20" t="s">
        <v>201</v>
      </c>
      <c r="G78" s="20" t="s">
        <v>202</v>
      </c>
      <c r="H78" s="20" t="s">
        <v>153</v>
      </c>
      <c r="I78" s="21">
        <v>39.725233644859799</v>
      </c>
      <c r="J78" s="22">
        <v>28.643076923076858</v>
      </c>
      <c r="K78" s="22">
        <v>6.5507692307692311</v>
      </c>
      <c r="L78" s="22">
        <v>12.107692307692311</v>
      </c>
      <c r="M78" s="22">
        <v>9.4430769230769229</v>
      </c>
      <c r="N78" s="22">
        <v>25.199999999999964</v>
      </c>
      <c r="O78" s="22">
        <v>19.830769230769203</v>
      </c>
      <c r="P78" s="22">
        <v>1.6892307692307693</v>
      </c>
      <c r="Q78" s="22">
        <v>10.024615384615382</v>
      </c>
      <c r="R78" s="22">
        <v>14.384615384615389</v>
      </c>
      <c r="S78" s="22">
        <v>6.5353846153846158</v>
      </c>
      <c r="T78" s="22">
        <v>6.3230769230769246</v>
      </c>
      <c r="U78" s="22">
        <v>29.501538461538388</v>
      </c>
      <c r="V78" s="22">
        <v>40.64000000000005</v>
      </c>
      <c r="W78" s="23"/>
      <c r="X78" s="20" t="s">
        <v>154</v>
      </c>
      <c r="Y78" s="26" t="s">
        <v>158</v>
      </c>
      <c r="Z78" s="20" t="s">
        <v>156</v>
      </c>
      <c r="AA78" s="24" t="s">
        <v>463</v>
      </c>
      <c r="AB78" s="20" t="s">
        <v>154</v>
      </c>
      <c r="AC78" s="26" t="s">
        <v>158</v>
      </c>
      <c r="AD78" s="26" t="s">
        <v>156</v>
      </c>
      <c r="AE78" s="32">
        <v>43762</v>
      </c>
    </row>
    <row r="79" spans="1:31" ht="15.75" x14ac:dyDescent="0.25">
      <c r="A79" s="19" t="s">
        <v>440</v>
      </c>
      <c r="B79" s="20" t="s">
        <v>441</v>
      </c>
      <c r="C79" s="20" t="s">
        <v>442</v>
      </c>
      <c r="D79" s="20" t="s">
        <v>443</v>
      </c>
      <c r="E79" s="25">
        <v>3820</v>
      </c>
      <c r="F79" s="20" t="s">
        <v>416</v>
      </c>
      <c r="G79" s="20" t="s">
        <v>202</v>
      </c>
      <c r="H79" s="20" t="s">
        <v>153</v>
      </c>
      <c r="I79" s="21">
        <v>120.672316384181</v>
      </c>
      <c r="J79" s="22">
        <v>3.5938461538461541</v>
      </c>
      <c r="K79" s="22">
        <v>4.1569230769230767</v>
      </c>
      <c r="L79" s="22">
        <v>19.556923076923074</v>
      </c>
      <c r="M79" s="22">
        <v>27.175384615384601</v>
      </c>
      <c r="N79" s="22">
        <v>33.058461538461529</v>
      </c>
      <c r="O79" s="22">
        <v>19.726153846153842</v>
      </c>
      <c r="P79" s="22">
        <v>0.19692307692307692</v>
      </c>
      <c r="Q79" s="22">
        <v>1.5015384615384615</v>
      </c>
      <c r="R79" s="22">
        <v>21.97230769230768</v>
      </c>
      <c r="S79" s="22">
        <v>5.5538461538461528</v>
      </c>
      <c r="T79" s="22">
        <v>5.7723076923076926</v>
      </c>
      <c r="U79" s="22">
        <v>21.18461538461538</v>
      </c>
      <c r="V79" s="22">
        <v>29.713846153846138</v>
      </c>
      <c r="W79" s="23"/>
      <c r="X79" s="20" t="s">
        <v>154</v>
      </c>
      <c r="Y79" s="26" t="s">
        <v>228</v>
      </c>
      <c r="Z79" s="20" t="s">
        <v>156</v>
      </c>
      <c r="AA79" s="24" t="s">
        <v>219</v>
      </c>
      <c r="AB79" s="20" t="s">
        <v>154</v>
      </c>
      <c r="AC79" s="26" t="s">
        <v>228</v>
      </c>
      <c r="AD79" s="26" t="s">
        <v>156</v>
      </c>
      <c r="AE79" s="32">
        <v>43811</v>
      </c>
    </row>
    <row r="80" spans="1:31" ht="15.75" x14ac:dyDescent="0.25">
      <c r="A80" s="19" t="s">
        <v>490</v>
      </c>
      <c r="B80" s="20" t="s">
        <v>491</v>
      </c>
      <c r="C80" s="20" t="s">
        <v>492</v>
      </c>
      <c r="D80" s="20" t="s">
        <v>493</v>
      </c>
      <c r="E80" s="25">
        <v>2863</v>
      </c>
      <c r="F80" s="20" t="s">
        <v>416</v>
      </c>
      <c r="G80" s="20" t="s">
        <v>316</v>
      </c>
      <c r="H80" s="20" t="s">
        <v>165</v>
      </c>
      <c r="I80" s="21">
        <v>67.558558558558602</v>
      </c>
      <c r="J80" s="22">
        <v>22.095384615384532</v>
      </c>
      <c r="K80" s="22">
        <v>1.5630769230769233</v>
      </c>
      <c r="L80" s="22">
        <v>7.5753846153846167</v>
      </c>
      <c r="M80" s="22">
        <v>20.295384615384613</v>
      </c>
      <c r="N80" s="22">
        <v>21.569230769230757</v>
      </c>
      <c r="O80" s="22">
        <v>29.959999999999912</v>
      </c>
      <c r="P80" s="22">
        <v>0</v>
      </c>
      <c r="Q80" s="22">
        <v>0</v>
      </c>
      <c r="R80" s="22">
        <v>16.938461538461532</v>
      </c>
      <c r="S80" s="22">
        <v>2.5292307692307694</v>
      </c>
      <c r="T80" s="22">
        <v>2.1076923076923078</v>
      </c>
      <c r="U80" s="22">
        <v>29.953846153846065</v>
      </c>
      <c r="V80" s="22">
        <v>36.532307692307697</v>
      </c>
      <c r="W80" s="23"/>
      <c r="X80" s="20" t="s">
        <v>154</v>
      </c>
      <c r="Y80" s="26" t="s">
        <v>280</v>
      </c>
      <c r="Z80" s="20" t="s">
        <v>281</v>
      </c>
      <c r="AA80" s="24" t="s">
        <v>420</v>
      </c>
      <c r="AB80" s="20" t="s">
        <v>154</v>
      </c>
      <c r="AC80" s="26" t="s">
        <v>280</v>
      </c>
      <c r="AD80" s="26" t="s">
        <v>281</v>
      </c>
      <c r="AE80" s="32">
        <v>44155</v>
      </c>
    </row>
    <row r="81" spans="1:31" ht="15.75" x14ac:dyDescent="0.25">
      <c r="A81" s="19" t="s">
        <v>459</v>
      </c>
      <c r="B81" s="20" t="s">
        <v>460</v>
      </c>
      <c r="C81" s="20" t="s">
        <v>461</v>
      </c>
      <c r="D81" s="20" t="s">
        <v>462</v>
      </c>
      <c r="E81" s="25">
        <v>47834</v>
      </c>
      <c r="F81" s="20" t="s">
        <v>357</v>
      </c>
      <c r="G81" s="20" t="s">
        <v>316</v>
      </c>
      <c r="H81" s="20" t="s">
        <v>153</v>
      </c>
      <c r="I81" s="21">
        <v>21.782786885245901</v>
      </c>
      <c r="J81" s="22">
        <v>18.753846153846141</v>
      </c>
      <c r="K81" s="22">
        <v>6.433846153846158</v>
      </c>
      <c r="L81" s="22">
        <v>14.424615384615381</v>
      </c>
      <c r="M81" s="22">
        <v>9.9630769230769243</v>
      </c>
      <c r="N81" s="22">
        <v>27.070769230769187</v>
      </c>
      <c r="O81" s="22">
        <v>19.359999999999992</v>
      </c>
      <c r="P81" s="22">
        <v>1.7323076923076925</v>
      </c>
      <c r="Q81" s="22">
        <v>1.4123076923076925</v>
      </c>
      <c r="R81" s="22">
        <v>11.473846153846152</v>
      </c>
      <c r="S81" s="22">
        <v>5.6276923076923078</v>
      </c>
      <c r="T81" s="22">
        <v>12.378461538461529</v>
      </c>
      <c r="U81" s="22">
        <v>20.095384615384607</v>
      </c>
      <c r="V81" s="22">
        <v>28.064615384615372</v>
      </c>
      <c r="W81" s="23"/>
      <c r="X81" s="20" t="s">
        <v>154</v>
      </c>
      <c r="Y81" s="26" t="s">
        <v>228</v>
      </c>
      <c r="Z81" s="20" t="s">
        <v>257</v>
      </c>
      <c r="AA81" s="24" t="s">
        <v>800</v>
      </c>
      <c r="AB81" s="20" t="s">
        <v>154</v>
      </c>
      <c r="AC81" s="26" t="s">
        <v>228</v>
      </c>
      <c r="AD81" s="26" t="s">
        <v>156</v>
      </c>
      <c r="AE81" s="32">
        <v>44119</v>
      </c>
    </row>
    <row r="82" spans="1:31" ht="15.75" x14ac:dyDescent="0.25">
      <c r="A82" s="19" t="s">
        <v>444</v>
      </c>
      <c r="B82" s="20" t="s">
        <v>445</v>
      </c>
      <c r="C82" s="20" t="s">
        <v>446</v>
      </c>
      <c r="D82" s="20" t="s">
        <v>436</v>
      </c>
      <c r="E82" s="25">
        <v>55330</v>
      </c>
      <c r="F82" s="20" t="s">
        <v>437</v>
      </c>
      <c r="G82" s="20" t="s">
        <v>202</v>
      </c>
      <c r="H82" s="20" t="s">
        <v>153</v>
      </c>
      <c r="I82" s="21">
        <v>145.281081081081</v>
      </c>
      <c r="J82" s="22">
        <v>2.4553846153846153</v>
      </c>
      <c r="K82" s="22">
        <v>6.264615384615384</v>
      </c>
      <c r="L82" s="22">
        <v>29.64</v>
      </c>
      <c r="M82" s="22">
        <v>10.301538461538462</v>
      </c>
      <c r="N82" s="22">
        <v>37.7323076923077</v>
      </c>
      <c r="O82" s="22">
        <v>7.1046153846153839</v>
      </c>
      <c r="P82" s="22">
        <v>3.6923076923076912</v>
      </c>
      <c r="Q82" s="22">
        <v>0.13230769230769229</v>
      </c>
      <c r="R82" s="22">
        <v>27.778461538461542</v>
      </c>
      <c r="S82" s="22">
        <v>9.0492307692307694</v>
      </c>
      <c r="T82" s="22">
        <v>5.2615384615384633</v>
      </c>
      <c r="U82" s="22">
        <v>6.5723076923076924</v>
      </c>
      <c r="V82" s="22">
        <v>36.578461538461518</v>
      </c>
      <c r="W82" s="23"/>
      <c r="X82" s="20" t="s">
        <v>154</v>
      </c>
      <c r="Y82" s="26" t="s">
        <v>280</v>
      </c>
      <c r="Z82" s="20" t="s">
        <v>281</v>
      </c>
      <c r="AA82" s="24" t="s">
        <v>390</v>
      </c>
      <c r="AB82" s="20" t="s">
        <v>154</v>
      </c>
      <c r="AC82" s="26" t="s">
        <v>283</v>
      </c>
      <c r="AD82" s="26" t="s">
        <v>281</v>
      </c>
      <c r="AE82" s="32">
        <v>43784</v>
      </c>
    </row>
    <row r="83" spans="1:31" ht="15.75" x14ac:dyDescent="0.25">
      <c r="A83" s="19" t="s">
        <v>811</v>
      </c>
      <c r="B83" s="20" t="s">
        <v>551</v>
      </c>
      <c r="C83" s="20" t="s">
        <v>552</v>
      </c>
      <c r="D83" s="20" t="s">
        <v>170</v>
      </c>
      <c r="E83" s="25">
        <v>85044</v>
      </c>
      <c r="F83" s="20" t="s">
        <v>171</v>
      </c>
      <c r="G83" s="20" t="s">
        <v>812</v>
      </c>
      <c r="H83" s="20" t="s">
        <v>153</v>
      </c>
      <c r="I83" s="21">
        <v>2.2242276987157199</v>
      </c>
      <c r="J83" s="22">
        <v>34.316923076923565</v>
      </c>
      <c r="K83" s="22">
        <v>8.2430769230767869</v>
      </c>
      <c r="L83" s="22">
        <v>7.6923076923076913E-2</v>
      </c>
      <c r="M83" s="22">
        <v>0</v>
      </c>
      <c r="N83" s="22">
        <v>9.2307692307692299E-2</v>
      </c>
      <c r="O83" s="22">
        <v>20.796923076923882</v>
      </c>
      <c r="P83" s="22">
        <v>3.692307692307692E-2</v>
      </c>
      <c r="Q83" s="22">
        <v>21.710769230770122</v>
      </c>
      <c r="R83" s="22">
        <v>6.1538461538461538E-3</v>
      </c>
      <c r="S83" s="22">
        <v>6.1538461538461538E-3</v>
      </c>
      <c r="T83" s="22">
        <v>0.11692307692307692</v>
      </c>
      <c r="U83" s="22">
        <v>42.50769230769184</v>
      </c>
      <c r="V83" s="22">
        <v>0.27076923076923087</v>
      </c>
      <c r="W83" s="23"/>
      <c r="X83" s="20" t="s">
        <v>154</v>
      </c>
      <c r="Y83" s="26" t="s">
        <v>214</v>
      </c>
      <c r="Z83" s="20"/>
      <c r="AA83" s="24" t="s">
        <v>798</v>
      </c>
      <c r="AB83" s="20" t="s">
        <v>187</v>
      </c>
      <c r="AC83" s="26"/>
      <c r="AD83" s="26"/>
      <c r="AE83" s="32"/>
    </row>
    <row r="84" spans="1:31" ht="15.75" x14ac:dyDescent="0.25">
      <c r="A84" s="19" t="s">
        <v>534</v>
      </c>
      <c r="B84" s="20" t="s">
        <v>535</v>
      </c>
      <c r="C84" s="20" t="s">
        <v>232</v>
      </c>
      <c r="D84" s="20" t="s">
        <v>207</v>
      </c>
      <c r="E84" s="25">
        <v>92301</v>
      </c>
      <c r="F84" s="20" t="s">
        <v>233</v>
      </c>
      <c r="G84" s="20" t="s">
        <v>152</v>
      </c>
      <c r="H84" s="20" t="s">
        <v>153</v>
      </c>
      <c r="I84" s="21">
        <v>27.449056603773599</v>
      </c>
      <c r="J84" s="22">
        <v>4.609230769230769</v>
      </c>
      <c r="K84" s="22">
        <v>3.5138461538461545</v>
      </c>
      <c r="L84" s="22">
        <v>12.793846153846152</v>
      </c>
      <c r="M84" s="22">
        <v>19.44307692307693</v>
      </c>
      <c r="N84" s="22">
        <v>32.150769230769214</v>
      </c>
      <c r="O84" s="22">
        <v>3.8215384615384616</v>
      </c>
      <c r="P84" s="22">
        <v>0.38461538461538464</v>
      </c>
      <c r="Q84" s="22">
        <v>4.0030769230769234</v>
      </c>
      <c r="R84" s="22">
        <v>25.209230769230761</v>
      </c>
      <c r="S84" s="22">
        <v>5.4769230769230752</v>
      </c>
      <c r="T84" s="22">
        <v>1.6400000000000001</v>
      </c>
      <c r="U84" s="22">
        <v>8.0338461538461541</v>
      </c>
      <c r="V84" s="22">
        <v>28.43692307692308</v>
      </c>
      <c r="W84" s="23">
        <v>120</v>
      </c>
      <c r="X84" s="20" t="s">
        <v>154</v>
      </c>
      <c r="Y84" s="26" t="s">
        <v>155</v>
      </c>
      <c r="Z84" s="20" t="s">
        <v>156</v>
      </c>
      <c r="AA84" s="24" t="s">
        <v>536</v>
      </c>
      <c r="AB84" s="20" t="s">
        <v>154</v>
      </c>
      <c r="AC84" s="26" t="s">
        <v>155</v>
      </c>
      <c r="AD84" s="26"/>
      <c r="AE84" s="32">
        <v>44133</v>
      </c>
    </row>
    <row r="85" spans="1:31" ht="15.75" x14ac:dyDescent="0.25">
      <c r="A85" s="19" t="s">
        <v>470</v>
      </c>
      <c r="B85" s="20" t="s">
        <v>471</v>
      </c>
      <c r="C85" s="20" t="s">
        <v>472</v>
      </c>
      <c r="D85" s="20" t="s">
        <v>436</v>
      </c>
      <c r="E85" s="25">
        <v>56007</v>
      </c>
      <c r="F85" s="20" t="s">
        <v>437</v>
      </c>
      <c r="G85" s="20" t="s">
        <v>202</v>
      </c>
      <c r="H85" s="20" t="s">
        <v>165</v>
      </c>
      <c r="I85" s="21">
        <v>65.512096774193594</v>
      </c>
      <c r="J85" s="22">
        <v>3.0153846153846158</v>
      </c>
      <c r="K85" s="22">
        <v>6.4184615384615373</v>
      </c>
      <c r="L85" s="22">
        <v>20.316923076923075</v>
      </c>
      <c r="M85" s="22">
        <v>9.5846153846153896</v>
      </c>
      <c r="N85" s="22">
        <v>30.932307692307681</v>
      </c>
      <c r="O85" s="22">
        <v>8.4030769230769256</v>
      </c>
      <c r="P85" s="22">
        <v>0</v>
      </c>
      <c r="Q85" s="22">
        <v>0</v>
      </c>
      <c r="R85" s="22">
        <v>20.252307692307681</v>
      </c>
      <c r="S85" s="22">
        <v>6.7169230769230772</v>
      </c>
      <c r="T85" s="22">
        <v>3.8492307692307688</v>
      </c>
      <c r="U85" s="22">
        <v>8.5169230769230815</v>
      </c>
      <c r="V85" s="22">
        <v>28.036923076923046</v>
      </c>
      <c r="W85" s="23"/>
      <c r="X85" s="20" t="s">
        <v>154</v>
      </c>
      <c r="Y85" s="26" t="s">
        <v>280</v>
      </c>
      <c r="Z85" s="20"/>
      <c r="AA85" s="24" t="s">
        <v>425</v>
      </c>
      <c r="AB85" s="20" t="s">
        <v>154</v>
      </c>
      <c r="AC85" s="26" t="s">
        <v>283</v>
      </c>
      <c r="AD85" s="26" t="s">
        <v>281</v>
      </c>
      <c r="AE85" s="32">
        <v>44084</v>
      </c>
    </row>
    <row r="86" spans="1:31" ht="15.75" x14ac:dyDescent="0.25">
      <c r="A86" s="19" t="s">
        <v>481</v>
      </c>
      <c r="B86" s="20" t="s">
        <v>482</v>
      </c>
      <c r="C86" s="20" t="s">
        <v>483</v>
      </c>
      <c r="D86" s="20" t="s">
        <v>356</v>
      </c>
      <c r="E86" s="25">
        <v>60901</v>
      </c>
      <c r="F86" s="20" t="s">
        <v>357</v>
      </c>
      <c r="G86" s="20" t="s">
        <v>316</v>
      </c>
      <c r="H86" s="20" t="s">
        <v>165</v>
      </c>
      <c r="I86" s="21">
        <v>77.688235294117604</v>
      </c>
      <c r="J86" s="22">
        <v>11.479999999999992</v>
      </c>
      <c r="K86" s="22">
        <v>4.5569230769230762</v>
      </c>
      <c r="L86" s="22">
        <v>11.77230769230769</v>
      </c>
      <c r="M86" s="22">
        <v>10.424615384615382</v>
      </c>
      <c r="N86" s="22">
        <v>23.458461538461542</v>
      </c>
      <c r="O86" s="22">
        <v>14.775384615384606</v>
      </c>
      <c r="P86" s="22">
        <v>0</v>
      </c>
      <c r="Q86" s="22">
        <v>0</v>
      </c>
      <c r="R86" s="22">
        <v>15.393846153846148</v>
      </c>
      <c r="S86" s="22">
        <v>5.7569230769230773</v>
      </c>
      <c r="T86" s="22">
        <v>2.3076923076923084</v>
      </c>
      <c r="U86" s="22">
        <v>14.775384615384606</v>
      </c>
      <c r="V86" s="22">
        <v>27.840000000000007</v>
      </c>
      <c r="W86" s="23"/>
      <c r="X86" s="20" t="s">
        <v>154</v>
      </c>
      <c r="Y86" s="26" t="s">
        <v>283</v>
      </c>
      <c r="Z86" s="20" t="s">
        <v>281</v>
      </c>
      <c r="AA86" s="24" t="s">
        <v>484</v>
      </c>
      <c r="AB86" s="20" t="s">
        <v>154</v>
      </c>
      <c r="AC86" s="26" t="s">
        <v>283</v>
      </c>
      <c r="AD86" s="26" t="s">
        <v>281</v>
      </c>
      <c r="AE86" s="32">
        <v>44160</v>
      </c>
    </row>
    <row r="87" spans="1:31" ht="15.75" x14ac:dyDescent="0.25">
      <c r="A87" s="19" t="s">
        <v>467</v>
      </c>
      <c r="B87" s="20" t="s">
        <v>468</v>
      </c>
      <c r="C87" s="20" t="s">
        <v>469</v>
      </c>
      <c r="D87" s="20" t="s">
        <v>170</v>
      </c>
      <c r="E87" s="25">
        <v>85349</v>
      </c>
      <c r="F87" s="20" t="s">
        <v>208</v>
      </c>
      <c r="G87" s="20" t="s">
        <v>202</v>
      </c>
      <c r="H87" s="20" t="s">
        <v>153</v>
      </c>
      <c r="I87" s="21">
        <v>14.682323856613101</v>
      </c>
      <c r="J87" s="22">
        <v>23.950769230769232</v>
      </c>
      <c r="K87" s="22">
        <v>5.0030769230769261</v>
      </c>
      <c r="L87" s="22">
        <v>4.0430769230769243</v>
      </c>
      <c r="M87" s="22">
        <v>4.5692307692307708</v>
      </c>
      <c r="N87" s="22">
        <v>10.538461538461531</v>
      </c>
      <c r="O87" s="22">
        <v>17.433846153846211</v>
      </c>
      <c r="P87" s="22">
        <v>0.62769230769230766</v>
      </c>
      <c r="Q87" s="22">
        <v>8.9661538461538495</v>
      </c>
      <c r="R87" s="22">
        <v>5.5015384615384626</v>
      </c>
      <c r="S87" s="22">
        <v>2.2707692307692309</v>
      </c>
      <c r="T87" s="22">
        <v>3.1969230769230768</v>
      </c>
      <c r="U87" s="22">
        <v>26.596923076923083</v>
      </c>
      <c r="V87" s="22">
        <v>24.024615384615366</v>
      </c>
      <c r="W87" s="23">
        <v>100</v>
      </c>
      <c r="X87" s="20" t="s">
        <v>154</v>
      </c>
      <c r="Y87" s="26" t="s">
        <v>280</v>
      </c>
      <c r="Z87" s="20" t="s">
        <v>281</v>
      </c>
      <c r="AA87" s="24" t="s">
        <v>798</v>
      </c>
      <c r="AB87" s="20" t="s">
        <v>154</v>
      </c>
      <c r="AC87" s="26" t="s">
        <v>280</v>
      </c>
      <c r="AD87" s="26" t="s">
        <v>281</v>
      </c>
      <c r="AE87" s="32">
        <v>44160</v>
      </c>
    </row>
    <row r="88" spans="1:31" ht="15.75" x14ac:dyDescent="0.25">
      <c r="A88" s="19" t="s">
        <v>473</v>
      </c>
      <c r="B88" s="20" t="s">
        <v>474</v>
      </c>
      <c r="C88" s="20" t="s">
        <v>475</v>
      </c>
      <c r="D88" s="20" t="s">
        <v>207</v>
      </c>
      <c r="E88" s="25">
        <v>93301</v>
      </c>
      <c r="F88" s="20" t="s">
        <v>394</v>
      </c>
      <c r="G88" s="20" t="s">
        <v>152</v>
      </c>
      <c r="H88" s="20" t="s">
        <v>153</v>
      </c>
      <c r="I88" s="21">
        <v>479.80487804877998</v>
      </c>
      <c r="J88" s="22">
        <v>0</v>
      </c>
      <c r="K88" s="22">
        <v>4.7538461538461547</v>
      </c>
      <c r="L88" s="22">
        <v>13.686153846153845</v>
      </c>
      <c r="M88" s="22">
        <v>18.113846153846154</v>
      </c>
      <c r="N88" s="22">
        <v>34.707692307692312</v>
      </c>
      <c r="O88" s="22">
        <v>1.8461538461538463</v>
      </c>
      <c r="P88" s="22">
        <v>0</v>
      </c>
      <c r="Q88" s="22">
        <v>0</v>
      </c>
      <c r="R88" s="22">
        <v>31.129230769230773</v>
      </c>
      <c r="S88" s="22">
        <v>1.8092307692307694</v>
      </c>
      <c r="T88" s="22">
        <v>1.7692307692307692</v>
      </c>
      <c r="U88" s="22">
        <v>1.8461538461538463</v>
      </c>
      <c r="V88" s="22">
        <v>33.987692307692313</v>
      </c>
      <c r="W88" s="23">
        <v>320</v>
      </c>
      <c r="X88" s="20" t="s">
        <v>154</v>
      </c>
      <c r="Y88" s="26" t="s">
        <v>155</v>
      </c>
      <c r="Z88" s="20" t="s">
        <v>156</v>
      </c>
      <c r="AA88" s="24" t="s">
        <v>792</v>
      </c>
      <c r="AB88" s="20" t="s">
        <v>154</v>
      </c>
      <c r="AC88" s="26" t="s">
        <v>158</v>
      </c>
      <c r="AD88" s="26" t="s">
        <v>156</v>
      </c>
      <c r="AE88" s="32">
        <v>44118</v>
      </c>
    </row>
    <row r="89" spans="1:31" ht="15.75" x14ac:dyDescent="0.25">
      <c r="A89" s="19" t="s">
        <v>485</v>
      </c>
      <c r="B89" s="20" t="s">
        <v>419</v>
      </c>
      <c r="C89" s="20" t="s">
        <v>374</v>
      </c>
      <c r="D89" s="20" t="s">
        <v>170</v>
      </c>
      <c r="E89" s="25">
        <v>85232</v>
      </c>
      <c r="F89" s="20" t="s">
        <v>171</v>
      </c>
      <c r="G89" s="20" t="s">
        <v>342</v>
      </c>
      <c r="H89" s="20" t="s">
        <v>165</v>
      </c>
      <c r="I89" s="21">
        <v>1.5728736856116099</v>
      </c>
      <c r="J89" s="22">
        <v>16.649230769230961</v>
      </c>
      <c r="K89" s="22">
        <v>7.7815384615385446</v>
      </c>
      <c r="L89" s="22">
        <v>6.1046153846154043</v>
      </c>
      <c r="M89" s="22">
        <v>5.643076923076924</v>
      </c>
      <c r="N89" s="22">
        <v>15.815384615385119</v>
      </c>
      <c r="O89" s="22">
        <v>16.067692307692727</v>
      </c>
      <c r="P89" s="22">
        <v>0.84615384615384692</v>
      </c>
      <c r="Q89" s="22">
        <v>3.4492307692307569</v>
      </c>
      <c r="R89" s="22">
        <v>10.184615384615549</v>
      </c>
      <c r="S89" s="22">
        <v>3.3876923076922743</v>
      </c>
      <c r="T89" s="22">
        <v>2.6738461538461347</v>
      </c>
      <c r="U89" s="22">
        <v>19.9323076923069</v>
      </c>
      <c r="V89" s="22">
        <v>26.052307692306965</v>
      </c>
      <c r="W89" s="23"/>
      <c r="X89" s="20" t="s">
        <v>187</v>
      </c>
      <c r="Y89" s="26"/>
      <c r="Z89" s="20"/>
      <c r="AA89" s="24"/>
      <c r="AB89" s="20" t="s">
        <v>187</v>
      </c>
      <c r="AC89" s="26"/>
      <c r="AD89" s="26"/>
      <c r="AE89" s="32"/>
    </row>
    <row r="90" spans="1:31" ht="15.75" x14ac:dyDescent="0.25">
      <c r="A90" s="19" t="s">
        <v>494</v>
      </c>
      <c r="B90" s="20" t="s">
        <v>495</v>
      </c>
      <c r="C90" s="20" t="s">
        <v>222</v>
      </c>
      <c r="D90" s="20" t="s">
        <v>150</v>
      </c>
      <c r="E90" s="25">
        <v>77301</v>
      </c>
      <c r="F90" s="20" t="s">
        <v>223</v>
      </c>
      <c r="G90" s="20" t="s">
        <v>202</v>
      </c>
      <c r="H90" s="20" t="s">
        <v>153</v>
      </c>
      <c r="I90" s="21">
        <v>19.3054928517682</v>
      </c>
      <c r="J90" s="22">
        <v>27.09230769230766</v>
      </c>
      <c r="K90" s="22">
        <v>4.1169230769230785</v>
      </c>
      <c r="L90" s="22">
        <v>1.0769230769230771</v>
      </c>
      <c r="M90" s="22">
        <v>3.7876923076923088</v>
      </c>
      <c r="N90" s="22">
        <v>9.0061538461538415</v>
      </c>
      <c r="O90" s="22">
        <v>24.516923076923078</v>
      </c>
      <c r="P90" s="22">
        <v>5.2307692307692305E-2</v>
      </c>
      <c r="Q90" s="22">
        <v>2.4984615384615387</v>
      </c>
      <c r="R90" s="22">
        <v>5.1015384615384631</v>
      </c>
      <c r="S90" s="22">
        <v>1.0123076923076924</v>
      </c>
      <c r="T90" s="22">
        <v>2.9630769230769234</v>
      </c>
      <c r="U90" s="22">
        <v>26.996923076923057</v>
      </c>
      <c r="V90" s="22">
        <v>29.070769230769109</v>
      </c>
      <c r="W90" s="23"/>
      <c r="X90" s="20" t="s">
        <v>154</v>
      </c>
      <c r="Y90" s="26" t="s">
        <v>280</v>
      </c>
      <c r="Z90" s="20" t="s">
        <v>281</v>
      </c>
      <c r="AA90" s="24" t="s">
        <v>496</v>
      </c>
      <c r="AB90" s="20" t="s">
        <v>187</v>
      </c>
      <c r="AC90" s="26"/>
      <c r="AD90" s="26"/>
      <c r="AE90" s="32"/>
    </row>
    <row r="91" spans="1:31" ht="15.75" x14ac:dyDescent="0.25">
      <c r="A91" s="19" t="s">
        <v>476</v>
      </c>
      <c r="B91" s="20" t="s">
        <v>477</v>
      </c>
      <c r="C91" s="20" t="s">
        <v>478</v>
      </c>
      <c r="D91" s="20" t="s">
        <v>226</v>
      </c>
      <c r="E91" s="25">
        <v>18428</v>
      </c>
      <c r="F91" s="20" t="s">
        <v>227</v>
      </c>
      <c r="G91" s="20" t="s">
        <v>202</v>
      </c>
      <c r="H91" s="20" t="s">
        <v>165</v>
      </c>
      <c r="I91" s="21">
        <v>113.843137254902</v>
      </c>
      <c r="J91" s="22">
        <v>4.5723076923076933</v>
      </c>
      <c r="K91" s="22">
        <v>6.6584615384615393</v>
      </c>
      <c r="L91" s="22">
        <v>14.879999999999999</v>
      </c>
      <c r="M91" s="22">
        <v>9.8369230769230764</v>
      </c>
      <c r="N91" s="22">
        <v>26.135384615384613</v>
      </c>
      <c r="O91" s="22">
        <v>9.8123076923076926</v>
      </c>
      <c r="P91" s="22">
        <v>0</v>
      </c>
      <c r="Q91" s="22">
        <v>0</v>
      </c>
      <c r="R91" s="22">
        <v>14.159999999999998</v>
      </c>
      <c r="S91" s="22">
        <v>5.9384615384615378</v>
      </c>
      <c r="T91" s="22">
        <v>6.2892307692307696</v>
      </c>
      <c r="U91" s="22">
        <v>9.5599999999999987</v>
      </c>
      <c r="V91" s="22">
        <v>20.578461538461525</v>
      </c>
      <c r="W91" s="23"/>
      <c r="X91" s="20" t="s">
        <v>154</v>
      </c>
      <c r="Y91" s="26" t="s">
        <v>228</v>
      </c>
      <c r="Z91" s="20" t="s">
        <v>156</v>
      </c>
      <c r="AA91" s="24" t="s">
        <v>287</v>
      </c>
      <c r="AB91" s="20" t="s">
        <v>154</v>
      </c>
      <c r="AC91" s="26" t="s">
        <v>228</v>
      </c>
      <c r="AD91" s="26" t="s">
        <v>156</v>
      </c>
      <c r="AE91" s="32">
        <v>44132</v>
      </c>
    </row>
    <row r="92" spans="1:31" ht="15.75" x14ac:dyDescent="0.25">
      <c r="A92" s="19" t="s">
        <v>487</v>
      </c>
      <c r="B92" s="20" t="s">
        <v>488</v>
      </c>
      <c r="C92" s="20" t="s">
        <v>489</v>
      </c>
      <c r="D92" s="20" t="s">
        <v>150</v>
      </c>
      <c r="E92" s="25">
        <v>79521</v>
      </c>
      <c r="F92" s="20" t="s">
        <v>201</v>
      </c>
      <c r="G92" s="20" t="s">
        <v>316</v>
      </c>
      <c r="H92" s="20" t="s">
        <v>153</v>
      </c>
      <c r="I92" s="21">
        <v>31.6514285714286</v>
      </c>
      <c r="J92" s="22">
        <v>14.999999999999998</v>
      </c>
      <c r="K92" s="22">
        <v>6.4061538461538445</v>
      </c>
      <c r="L92" s="22">
        <v>6.0953846153846181</v>
      </c>
      <c r="M92" s="22">
        <v>5.0953846153846154</v>
      </c>
      <c r="N92" s="22">
        <v>11.369230769230766</v>
      </c>
      <c r="O92" s="22">
        <v>4.1507692307692308</v>
      </c>
      <c r="P92" s="22">
        <v>4.2153846153846164</v>
      </c>
      <c r="Q92" s="22">
        <v>12.861538461538458</v>
      </c>
      <c r="R92" s="22">
        <v>7.4030769230769247</v>
      </c>
      <c r="S92" s="22">
        <v>3.3323076923076922</v>
      </c>
      <c r="T92" s="22">
        <v>4.9107692307692297</v>
      </c>
      <c r="U92" s="22">
        <v>16.950769230769215</v>
      </c>
      <c r="V92" s="22">
        <v>19.843076923076918</v>
      </c>
      <c r="W92" s="23"/>
      <c r="X92" s="20" t="s">
        <v>154</v>
      </c>
      <c r="Y92" s="26" t="s">
        <v>280</v>
      </c>
      <c r="Z92" s="20"/>
      <c r="AA92" s="24" t="s">
        <v>810</v>
      </c>
      <c r="AB92" s="20" t="s">
        <v>154</v>
      </c>
      <c r="AC92" s="26" t="s">
        <v>280</v>
      </c>
      <c r="AD92" s="26" t="s">
        <v>281</v>
      </c>
      <c r="AE92" s="32">
        <v>44125</v>
      </c>
    </row>
    <row r="93" spans="1:31" ht="15.75" x14ac:dyDescent="0.25">
      <c r="A93" s="19" t="s">
        <v>813</v>
      </c>
      <c r="B93" s="20" t="s">
        <v>576</v>
      </c>
      <c r="C93" s="20" t="s">
        <v>246</v>
      </c>
      <c r="D93" s="20" t="s">
        <v>150</v>
      </c>
      <c r="E93" s="25">
        <v>79925</v>
      </c>
      <c r="F93" s="20" t="s">
        <v>247</v>
      </c>
      <c r="G93" s="20" t="s">
        <v>812</v>
      </c>
      <c r="H93" s="20" t="s">
        <v>153</v>
      </c>
      <c r="I93" s="21">
        <v>3.05498766302432</v>
      </c>
      <c r="J93" s="22">
        <v>28.803076923076578</v>
      </c>
      <c r="K93" s="22">
        <v>4.6153846153846156E-2</v>
      </c>
      <c r="L93" s="22">
        <v>1.5384615384615385E-2</v>
      </c>
      <c r="M93" s="22">
        <v>0</v>
      </c>
      <c r="N93" s="22">
        <v>0.15999999999999998</v>
      </c>
      <c r="O93" s="22">
        <v>12.873846153846257</v>
      </c>
      <c r="P93" s="22">
        <v>9.2307692307692316E-3</v>
      </c>
      <c r="Q93" s="22">
        <v>15.821538461538601</v>
      </c>
      <c r="R93" s="22">
        <v>6.1538461538461538E-3</v>
      </c>
      <c r="S93" s="22">
        <v>9.5384615384615387E-2</v>
      </c>
      <c r="T93" s="22">
        <v>6.7692307692307691E-2</v>
      </c>
      <c r="U93" s="22">
        <v>28.695384615384288</v>
      </c>
      <c r="V93" s="22">
        <v>0.64615384615384697</v>
      </c>
      <c r="W93" s="23"/>
      <c r="X93" s="20" t="s">
        <v>154</v>
      </c>
      <c r="Y93" s="26" t="s">
        <v>214</v>
      </c>
      <c r="Z93" s="20"/>
      <c r="AA93" s="24" t="s">
        <v>814</v>
      </c>
      <c r="AB93" s="20" t="s">
        <v>187</v>
      </c>
      <c r="AC93" s="26"/>
      <c r="AD93" s="26"/>
      <c r="AE93" s="32"/>
    </row>
    <row r="94" spans="1:31" ht="15.75" x14ac:dyDescent="0.25">
      <c r="A94" s="19" t="s">
        <v>500</v>
      </c>
      <c r="B94" s="20" t="s">
        <v>501</v>
      </c>
      <c r="C94" s="20" t="s">
        <v>502</v>
      </c>
      <c r="D94" s="20" t="s">
        <v>389</v>
      </c>
      <c r="E94" s="25">
        <v>44883</v>
      </c>
      <c r="F94" s="20" t="s">
        <v>365</v>
      </c>
      <c r="G94" s="20" t="s">
        <v>202</v>
      </c>
      <c r="H94" s="20" t="s">
        <v>153</v>
      </c>
      <c r="I94" s="21">
        <v>76.104347826086993</v>
      </c>
      <c r="J94" s="22">
        <v>5.4369230769230779</v>
      </c>
      <c r="K94" s="22">
        <v>4.1292307692307695</v>
      </c>
      <c r="L94" s="22">
        <v>8.2461538461538471</v>
      </c>
      <c r="M94" s="22">
        <v>8.1446153846153866</v>
      </c>
      <c r="N94" s="22">
        <v>18.446153846153845</v>
      </c>
      <c r="O94" s="22">
        <v>6.6676923076923078</v>
      </c>
      <c r="P94" s="22">
        <v>0.84307692307692306</v>
      </c>
      <c r="Q94" s="22">
        <v>0</v>
      </c>
      <c r="R94" s="22">
        <v>9.6769230769230798</v>
      </c>
      <c r="S94" s="22">
        <v>5.0492307692307685</v>
      </c>
      <c r="T94" s="22">
        <v>4.5630769230769248</v>
      </c>
      <c r="U94" s="22">
        <v>6.6676923076923087</v>
      </c>
      <c r="V94" s="22">
        <v>19.418461538461525</v>
      </c>
      <c r="W94" s="23"/>
      <c r="X94" s="20" t="s">
        <v>154</v>
      </c>
      <c r="Y94" s="26" t="s">
        <v>283</v>
      </c>
      <c r="Z94" s="20" t="s">
        <v>281</v>
      </c>
      <c r="AA94" s="24" t="s">
        <v>243</v>
      </c>
      <c r="AB94" s="20" t="s">
        <v>154</v>
      </c>
      <c r="AC94" s="26" t="s">
        <v>283</v>
      </c>
      <c r="AD94" s="26" t="s">
        <v>503</v>
      </c>
      <c r="AE94" s="32">
        <v>43741</v>
      </c>
    </row>
    <row r="95" spans="1:31" ht="15.75" x14ac:dyDescent="0.25">
      <c r="A95" s="19" t="s">
        <v>815</v>
      </c>
      <c r="B95" s="20" t="s">
        <v>593</v>
      </c>
      <c r="C95" s="20" t="s">
        <v>246</v>
      </c>
      <c r="D95" s="20" t="s">
        <v>150</v>
      </c>
      <c r="E95" s="25">
        <v>79925</v>
      </c>
      <c r="F95" s="20" t="s">
        <v>247</v>
      </c>
      <c r="G95" s="20" t="s">
        <v>812</v>
      </c>
      <c r="H95" s="20" t="s">
        <v>153</v>
      </c>
      <c r="I95" s="21">
        <v>3.0959715639810401</v>
      </c>
      <c r="J95" s="22">
        <v>25.673846153846164</v>
      </c>
      <c r="K95" s="22">
        <v>5.2307692307692312E-2</v>
      </c>
      <c r="L95" s="22">
        <v>0</v>
      </c>
      <c r="M95" s="22">
        <v>0</v>
      </c>
      <c r="N95" s="22">
        <v>0.11076923076923076</v>
      </c>
      <c r="O95" s="22">
        <v>11.833846153846235</v>
      </c>
      <c r="P95" s="22">
        <v>6.1538461538461538E-3</v>
      </c>
      <c r="Q95" s="22">
        <v>13.775384615384718</v>
      </c>
      <c r="R95" s="22">
        <v>0</v>
      </c>
      <c r="S95" s="22">
        <v>0</v>
      </c>
      <c r="T95" s="22">
        <v>0.11692307692307691</v>
      </c>
      <c r="U95" s="22">
        <v>25.609230769230788</v>
      </c>
      <c r="V95" s="22">
        <v>0.47076923076923127</v>
      </c>
      <c r="W95" s="23"/>
      <c r="X95" s="20" t="s">
        <v>154</v>
      </c>
      <c r="Y95" s="26" t="s">
        <v>214</v>
      </c>
      <c r="Z95" s="20"/>
      <c r="AA95" s="24" t="s">
        <v>816</v>
      </c>
      <c r="AB95" s="20" t="s">
        <v>187</v>
      </c>
      <c r="AC95" s="26"/>
      <c r="AD95" s="26"/>
      <c r="AE95" s="32"/>
    </row>
    <row r="96" spans="1:31" ht="15.75" x14ac:dyDescent="0.25">
      <c r="A96" s="19" t="s">
        <v>817</v>
      </c>
      <c r="B96" s="20" t="s">
        <v>818</v>
      </c>
      <c r="C96" s="20" t="s">
        <v>819</v>
      </c>
      <c r="D96" s="20" t="s">
        <v>170</v>
      </c>
      <c r="E96" s="25">
        <v>85253</v>
      </c>
      <c r="F96" s="20" t="s">
        <v>171</v>
      </c>
      <c r="G96" s="20" t="s">
        <v>812</v>
      </c>
      <c r="H96" s="20" t="s">
        <v>153</v>
      </c>
      <c r="I96" s="21">
        <v>2.0183381088825199</v>
      </c>
      <c r="J96" s="22">
        <v>22.784615384616188</v>
      </c>
      <c r="K96" s="22">
        <v>2.6123076923076765</v>
      </c>
      <c r="L96" s="22">
        <v>6.1538461538461538E-3</v>
      </c>
      <c r="M96" s="22">
        <v>0</v>
      </c>
      <c r="N96" s="22">
        <v>4.9230769230769231E-2</v>
      </c>
      <c r="O96" s="22">
        <v>11.92615384615387</v>
      </c>
      <c r="P96" s="22">
        <v>0</v>
      </c>
      <c r="Q96" s="22">
        <v>13.427692307692407</v>
      </c>
      <c r="R96" s="22">
        <v>9.2307692307692299E-3</v>
      </c>
      <c r="S96" s="22">
        <v>6.1538461538461538E-3</v>
      </c>
      <c r="T96" s="22">
        <v>3.3846153846153845E-2</v>
      </c>
      <c r="U96" s="22">
        <v>25.353846153847197</v>
      </c>
      <c r="V96" s="22">
        <v>7.6923076923076913E-2</v>
      </c>
      <c r="W96" s="23"/>
      <c r="X96" s="20" t="s">
        <v>187</v>
      </c>
      <c r="Y96" s="26"/>
      <c r="Z96" s="20"/>
      <c r="AA96" s="24"/>
      <c r="AB96" s="20" t="s">
        <v>187</v>
      </c>
      <c r="AC96" s="26"/>
      <c r="AD96" s="26"/>
      <c r="AE96" s="32"/>
    </row>
    <row r="97" spans="1:31" ht="15.75" x14ac:dyDescent="0.25">
      <c r="A97" s="19" t="s">
        <v>497</v>
      </c>
      <c r="B97" s="20" t="s">
        <v>498</v>
      </c>
      <c r="C97" s="20" t="s">
        <v>499</v>
      </c>
      <c r="D97" s="20" t="s">
        <v>364</v>
      </c>
      <c r="E97" s="25">
        <v>48060</v>
      </c>
      <c r="F97" s="20" t="s">
        <v>365</v>
      </c>
      <c r="G97" s="20" t="s">
        <v>202</v>
      </c>
      <c r="H97" s="20" t="s">
        <v>165</v>
      </c>
      <c r="I97" s="21">
        <v>52.273885350318501</v>
      </c>
      <c r="J97" s="22">
        <v>2.9599999999999991</v>
      </c>
      <c r="K97" s="22">
        <v>8.3569230769230813</v>
      </c>
      <c r="L97" s="22">
        <v>8.4769230769230788</v>
      </c>
      <c r="M97" s="22">
        <v>4.0399999999999991</v>
      </c>
      <c r="N97" s="22">
        <v>16.849230769230761</v>
      </c>
      <c r="O97" s="22">
        <v>6.9846153846153829</v>
      </c>
      <c r="P97" s="22">
        <v>0</v>
      </c>
      <c r="Q97" s="22">
        <v>0</v>
      </c>
      <c r="R97" s="22">
        <v>12</v>
      </c>
      <c r="S97" s="22">
        <v>3.2523076923076921</v>
      </c>
      <c r="T97" s="22">
        <v>1.7907692307692307</v>
      </c>
      <c r="U97" s="22">
        <v>6.7907692307692296</v>
      </c>
      <c r="V97" s="22">
        <v>18.664615384615374</v>
      </c>
      <c r="W97" s="23"/>
      <c r="X97" s="20" t="s">
        <v>154</v>
      </c>
      <c r="Y97" s="26" t="s">
        <v>228</v>
      </c>
      <c r="Z97" s="20" t="s">
        <v>156</v>
      </c>
      <c r="AA97" s="24" t="s">
        <v>332</v>
      </c>
      <c r="AB97" s="20" t="s">
        <v>154</v>
      </c>
      <c r="AC97" s="26" t="s">
        <v>228</v>
      </c>
      <c r="AD97" s="26" t="s">
        <v>156</v>
      </c>
      <c r="AE97" s="32">
        <v>43769</v>
      </c>
    </row>
    <row r="98" spans="1:31" ht="15.75" x14ac:dyDescent="0.25">
      <c r="A98" s="19" t="s">
        <v>820</v>
      </c>
      <c r="B98" s="20" t="s">
        <v>821</v>
      </c>
      <c r="C98" s="20" t="s">
        <v>149</v>
      </c>
      <c r="D98" s="20" t="s">
        <v>150</v>
      </c>
      <c r="E98" s="25">
        <v>78061</v>
      </c>
      <c r="F98" s="20" t="s">
        <v>151</v>
      </c>
      <c r="G98" s="20" t="s">
        <v>812</v>
      </c>
      <c r="H98" s="20" t="s">
        <v>153</v>
      </c>
      <c r="I98" s="21">
        <v>5.6528716216216202</v>
      </c>
      <c r="J98" s="22">
        <v>23.535384615384487</v>
      </c>
      <c r="K98" s="22">
        <v>3.0769230769230769E-3</v>
      </c>
      <c r="L98" s="22">
        <v>3.3846153846153845E-2</v>
      </c>
      <c r="M98" s="22">
        <v>0</v>
      </c>
      <c r="N98" s="22">
        <v>1.846153846153846E-2</v>
      </c>
      <c r="O98" s="22">
        <v>10.910769230769233</v>
      </c>
      <c r="P98" s="22">
        <v>0</v>
      </c>
      <c r="Q98" s="22">
        <v>12.643076923076936</v>
      </c>
      <c r="R98" s="22">
        <v>0</v>
      </c>
      <c r="S98" s="22">
        <v>0</v>
      </c>
      <c r="T98" s="22">
        <v>1.846153846153846E-2</v>
      </c>
      <c r="U98" s="22">
        <v>23.553846153846024</v>
      </c>
      <c r="V98" s="22">
        <v>0.92307692307692324</v>
      </c>
      <c r="W98" s="23"/>
      <c r="X98" s="20" t="s">
        <v>187</v>
      </c>
      <c r="Y98" s="26"/>
      <c r="Z98" s="20"/>
      <c r="AA98" s="24"/>
      <c r="AB98" s="20" t="s">
        <v>187</v>
      </c>
      <c r="AC98" s="26"/>
      <c r="AD98" s="26"/>
      <c r="AE98" s="32"/>
    </row>
    <row r="99" spans="1:31" ht="15.75" x14ac:dyDescent="0.25">
      <c r="A99" s="19" t="s">
        <v>521</v>
      </c>
      <c r="B99" s="20" t="s">
        <v>522</v>
      </c>
      <c r="C99" s="20" t="s">
        <v>523</v>
      </c>
      <c r="D99" s="20" t="s">
        <v>524</v>
      </c>
      <c r="E99" s="25">
        <v>21863</v>
      </c>
      <c r="F99" s="20" t="s">
        <v>525</v>
      </c>
      <c r="G99" s="20" t="s">
        <v>202</v>
      </c>
      <c r="H99" s="20" t="s">
        <v>153</v>
      </c>
      <c r="I99" s="21">
        <v>127.71186440677999</v>
      </c>
      <c r="J99" s="22">
        <v>0.28923076923076924</v>
      </c>
      <c r="K99" s="22">
        <v>0.64</v>
      </c>
      <c r="L99" s="22">
        <v>4.3753846153846156</v>
      </c>
      <c r="M99" s="22">
        <v>16.363076923076918</v>
      </c>
      <c r="N99" s="22">
        <v>16.661538461538452</v>
      </c>
      <c r="O99" s="22">
        <v>3.9938461538461532</v>
      </c>
      <c r="P99" s="22">
        <v>0.72307692307692306</v>
      </c>
      <c r="Q99" s="22">
        <v>0.28923076923076924</v>
      </c>
      <c r="R99" s="22">
        <v>13.759999999999994</v>
      </c>
      <c r="S99" s="22">
        <v>2.9476923076923076</v>
      </c>
      <c r="T99" s="22">
        <v>0.67692307692307696</v>
      </c>
      <c r="U99" s="22">
        <v>4.2830769230769237</v>
      </c>
      <c r="V99" s="22">
        <v>14.193846153846151</v>
      </c>
      <c r="W99" s="23"/>
      <c r="X99" s="20" t="s">
        <v>154</v>
      </c>
      <c r="Y99" s="26" t="s">
        <v>280</v>
      </c>
      <c r="Z99" s="20" t="s">
        <v>281</v>
      </c>
      <c r="AA99" s="24" t="s">
        <v>209</v>
      </c>
      <c r="AB99" s="20" t="s">
        <v>154</v>
      </c>
      <c r="AC99" s="26" t="s">
        <v>283</v>
      </c>
      <c r="AD99" s="26" t="s">
        <v>281</v>
      </c>
      <c r="AE99" s="32">
        <v>43692</v>
      </c>
    </row>
    <row r="100" spans="1:31" ht="15.75" x14ac:dyDescent="0.25">
      <c r="A100" s="19" t="s">
        <v>504</v>
      </c>
      <c r="B100" s="20" t="s">
        <v>505</v>
      </c>
      <c r="C100" s="20" t="s">
        <v>506</v>
      </c>
      <c r="D100" s="20" t="s">
        <v>486</v>
      </c>
      <c r="E100" s="25">
        <v>50313</v>
      </c>
      <c r="F100" s="20" t="s">
        <v>437</v>
      </c>
      <c r="G100" s="20" t="s">
        <v>316</v>
      </c>
      <c r="H100" s="20" t="s">
        <v>153</v>
      </c>
      <c r="I100" s="21">
        <v>55.792307692307702</v>
      </c>
      <c r="J100" s="22">
        <v>5.4707692307692302</v>
      </c>
      <c r="K100" s="22">
        <v>5.6584615384615375</v>
      </c>
      <c r="L100" s="22">
        <v>6.018461538461537</v>
      </c>
      <c r="M100" s="22">
        <v>4.2615384615384615</v>
      </c>
      <c r="N100" s="22">
        <v>17.760000000000002</v>
      </c>
      <c r="O100" s="22">
        <v>2.7907692307692309</v>
      </c>
      <c r="P100" s="22">
        <v>0.6676923076923077</v>
      </c>
      <c r="Q100" s="22">
        <v>0.19076923076923077</v>
      </c>
      <c r="R100" s="22">
        <v>8.4184615384615356</v>
      </c>
      <c r="S100" s="22">
        <v>4.1969230769230768</v>
      </c>
      <c r="T100" s="22">
        <v>6.0553846153846136</v>
      </c>
      <c r="U100" s="22">
        <v>2.7384615384615389</v>
      </c>
      <c r="V100" s="22">
        <v>13.372307692307693</v>
      </c>
      <c r="W100" s="23"/>
      <c r="X100" s="20" t="s">
        <v>154</v>
      </c>
      <c r="Y100" s="26" t="s">
        <v>283</v>
      </c>
      <c r="Z100" s="20"/>
      <c r="AA100" s="24" t="s">
        <v>801</v>
      </c>
      <c r="AB100" s="20" t="s">
        <v>154</v>
      </c>
      <c r="AC100" s="26" t="s">
        <v>283</v>
      </c>
      <c r="AD100" s="26" t="s">
        <v>281</v>
      </c>
      <c r="AE100" s="32">
        <v>43678</v>
      </c>
    </row>
    <row r="101" spans="1:31" ht="15.75" x14ac:dyDescent="0.25">
      <c r="A101" s="19" t="s">
        <v>517</v>
      </c>
      <c r="B101" s="20" t="s">
        <v>518</v>
      </c>
      <c r="C101" s="20" t="s">
        <v>519</v>
      </c>
      <c r="D101" s="20" t="s">
        <v>520</v>
      </c>
      <c r="E101" s="25">
        <v>68801</v>
      </c>
      <c r="F101" s="20" t="s">
        <v>437</v>
      </c>
      <c r="G101" s="20" t="s">
        <v>202</v>
      </c>
      <c r="H101" s="20" t="s">
        <v>153</v>
      </c>
      <c r="I101" s="21">
        <v>64.830645161290306</v>
      </c>
      <c r="J101" s="22">
        <v>1.6461538461538461</v>
      </c>
      <c r="K101" s="22">
        <v>3.0830769230769239</v>
      </c>
      <c r="L101" s="22">
        <v>6.5938461538461546</v>
      </c>
      <c r="M101" s="22">
        <v>8.5938461538461546</v>
      </c>
      <c r="N101" s="22">
        <v>16.529230769230772</v>
      </c>
      <c r="O101" s="22">
        <v>1.1446153846153844</v>
      </c>
      <c r="P101" s="22">
        <v>1.6769230769230767</v>
      </c>
      <c r="Q101" s="22">
        <v>0.56615384615384612</v>
      </c>
      <c r="R101" s="22">
        <v>6.6923076923076907</v>
      </c>
      <c r="S101" s="22">
        <v>8.3784615384615364</v>
      </c>
      <c r="T101" s="22">
        <v>3.1907692307692312</v>
      </c>
      <c r="U101" s="22">
        <v>1.655384615384615</v>
      </c>
      <c r="V101" s="22">
        <v>13.883076923076926</v>
      </c>
      <c r="W101" s="23"/>
      <c r="X101" s="20" t="s">
        <v>154</v>
      </c>
      <c r="Y101" s="26" t="s">
        <v>283</v>
      </c>
      <c r="Z101" s="20" t="s">
        <v>281</v>
      </c>
      <c r="AA101" s="24" t="s">
        <v>307</v>
      </c>
      <c r="AB101" s="20" t="s">
        <v>154</v>
      </c>
      <c r="AC101" s="26" t="s">
        <v>283</v>
      </c>
      <c r="AD101" s="26" t="s">
        <v>281</v>
      </c>
      <c r="AE101" s="32">
        <v>43657</v>
      </c>
    </row>
    <row r="102" spans="1:31" ht="15.75" x14ac:dyDescent="0.25">
      <c r="A102" s="19" t="s">
        <v>510</v>
      </c>
      <c r="B102" s="20" t="s">
        <v>511</v>
      </c>
      <c r="C102" s="20" t="s">
        <v>512</v>
      </c>
      <c r="D102" s="20" t="s">
        <v>389</v>
      </c>
      <c r="E102" s="25">
        <v>44024</v>
      </c>
      <c r="F102" s="20" t="s">
        <v>365</v>
      </c>
      <c r="G102" s="20" t="s">
        <v>316</v>
      </c>
      <c r="H102" s="20" t="s">
        <v>153</v>
      </c>
      <c r="I102" s="21">
        <v>95.168421052631601</v>
      </c>
      <c r="J102" s="22">
        <v>3.5292307692307685</v>
      </c>
      <c r="K102" s="22">
        <v>3.6492307692307691</v>
      </c>
      <c r="L102" s="22">
        <v>6.8461538461538467</v>
      </c>
      <c r="M102" s="22">
        <v>5.7692307692307683</v>
      </c>
      <c r="N102" s="22">
        <v>14.095384615384615</v>
      </c>
      <c r="O102" s="22">
        <v>4.0492307692307694</v>
      </c>
      <c r="P102" s="22">
        <v>1.1630769230769231</v>
      </c>
      <c r="Q102" s="22">
        <v>0.48615384615384616</v>
      </c>
      <c r="R102" s="22">
        <v>7.7538461538461556</v>
      </c>
      <c r="S102" s="22">
        <v>4.033846153846155</v>
      </c>
      <c r="T102" s="22">
        <v>3.6984615384615385</v>
      </c>
      <c r="U102" s="22">
        <v>4.3076923076923075</v>
      </c>
      <c r="V102" s="22">
        <v>12.132307692307689</v>
      </c>
      <c r="W102" s="23"/>
      <c r="X102" s="20" t="s">
        <v>154</v>
      </c>
      <c r="Y102" s="26" t="s">
        <v>283</v>
      </c>
      <c r="Z102" s="20" t="s">
        <v>281</v>
      </c>
      <c r="AA102" s="24" t="s">
        <v>219</v>
      </c>
      <c r="AB102" s="20" t="s">
        <v>154</v>
      </c>
      <c r="AC102" s="26" t="s">
        <v>283</v>
      </c>
      <c r="AD102" s="26" t="s">
        <v>281</v>
      </c>
      <c r="AE102" s="32">
        <v>43748</v>
      </c>
    </row>
    <row r="103" spans="1:31" ht="15.75" x14ac:dyDescent="0.25">
      <c r="A103" s="19" t="s">
        <v>513</v>
      </c>
      <c r="B103" s="20" t="s">
        <v>514</v>
      </c>
      <c r="C103" s="20" t="s">
        <v>515</v>
      </c>
      <c r="D103" s="20" t="s">
        <v>516</v>
      </c>
      <c r="E103" s="25">
        <v>96910</v>
      </c>
      <c r="F103" s="20" t="s">
        <v>394</v>
      </c>
      <c r="G103" s="20" t="s">
        <v>316</v>
      </c>
      <c r="H103" s="20" t="s">
        <v>153</v>
      </c>
      <c r="I103" s="21">
        <v>262.48148148148101</v>
      </c>
      <c r="J103" s="22">
        <v>0</v>
      </c>
      <c r="K103" s="22">
        <v>2.08</v>
      </c>
      <c r="L103" s="22">
        <v>9.9446153846153837</v>
      </c>
      <c r="M103" s="22">
        <v>6.0276923076923072</v>
      </c>
      <c r="N103" s="22">
        <v>18.006153846153847</v>
      </c>
      <c r="O103" s="22">
        <v>4.6153846153846156E-2</v>
      </c>
      <c r="P103" s="22">
        <v>0</v>
      </c>
      <c r="Q103" s="22">
        <v>0</v>
      </c>
      <c r="R103" s="22">
        <v>14.744615384615383</v>
      </c>
      <c r="S103" s="22">
        <v>1.6892307692307691</v>
      </c>
      <c r="T103" s="22">
        <v>1.5723076923076924</v>
      </c>
      <c r="U103" s="22">
        <v>4.6153846153846156E-2</v>
      </c>
      <c r="V103" s="22">
        <v>17.710769230769234</v>
      </c>
      <c r="W103" s="23"/>
      <c r="X103" s="20" t="s">
        <v>187</v>
      </c>
      <c r="Y103" s="26"/>
      <c r="Z103" s="20"/>
      <c r="AA103" s="24"/>
      <c r="AB103" s="20" t="s">
        <v>187</v>
      </c>
      <c r="AC103" s="26"/>
      <c r="AD103" s="26"/>
      <c r="AE103" s="32"/>
    </row>
    <row r="104" spans="1:31" ht="15.75" x14ac:dyDescent="0.25">
      <c r="A104" s="19" t="s">
        <v>822</v>
      </c>
      <c r="B104" s="20" t="s">
        <v>823</v>
      </c>
      <c r="C104" s="20" t="s">
        <v>824</v>
      </c>
      <c r="D104" s="20" t="s">
        <v>298</v>
      </c>
      <c r="E104" s="25">
        <v>87021</v>
      </c>
      <c r="F104" s="20" t="s">
        <v>247</v>
      </c>
      <c r="G104" s="20" t="s">
        <v>202</v>
      </c>
      <c r="H104" s="20" t="s">
        <v>165</v>
      </c>
      <c r="I104" s="21">
        <v>37.4</v>
      </c>
      <c r="J104" s="22">
        <v>11.012307692307708</v>
      </c>
      <c r="K104" s="22">
        <v>6.673846153846152</v>
      </c>
      <c r="L104" s="22">
        <v>0.10461538461538461</v>
      </c>
      <c r="M104" s="22">
        <v>0</v>
      </c>
      <c r="N104" s="22">
        <v>1.430769230769231</v>
      </c>
      <c r="O104" s="22">
        <v>16.360000000000014</v>
      </c>
      <c r="P104" s="22">
        <v>0</v>
      </c>
      <c r="Q104" s="22">
        <v>0</v>
      </c>
      <c r="R104" s="22">
        <v>0.48307692307692307</v>
      </c>
      <c r="S104" s="22">
        <v>0.43384615384615383</v>
      </c>
      <c r="T104" s="22">
        <v>0.51384615384615384</v>
      </c>
      <c r="U104" s="22">
        <v>16.360000000000021</v>
      </c>
      <c r="V104" s="22">
        <v>10.258461538461535</v>
      </c>
      <c r="W104" s="23"/>
      <c r="X104" s="20" t="s">
        <v>154</v>
      </c>
      <c r="Y104" s="26" t="s">
        <v>155</v>
      </c>
      <c r="Z104" s="20" t="s">
        <v>156</v>
      </c>
      <c r="AA104" s="24" t="s">
        <v>791</v>
      </c>
      <c r="AB104" s="20" t="s">
        <v>154</v>
      </c>
      <c r="AC104" s="26" t="s">
        <v>155</v>
      </c>
      <c r="AD104" s="26" t="s">
        <v>156</v>
      </c>
      <c r="AE104" s="32">
        <v>44168</v>
      </c>
    </row>
    <row r="105" spans="1:31" ht="15.75" x14ac:dyDescent="0.25">
      <c r="A105" s="19" t="s">
        <v>825</v>
      </c>
      <c r="B105" s="20" t="s">
        <v>826</v>
      </c>
      <c r="C105" s="20" t="s">
        <v>827</v>
      </c>
      <c r="D105" s="20" t="s">
        <v>170</v>
      </c>
      <c r="E105" s="25">
        <v>85365</v>
      </c>
      <c r="F105" s="20" t="s">
        <v>171</v>
      </c>
      <c r="G105" s="20" t="s">
        <v>812</v>
      </c>
      <c r="H105" s="20" t="s">
        <v>153</v>
      </c>
      <c r="I105" s="21">
        <v>3.50952717007763</v>
      </c>
      <c r="J105" s="22">
        <v>2.3538461538461495</v>
      </c>
      <c r="K105" s="22">
        <v>13.901538461538671</v>
      </c>
      <c r="L105" s="22">
        <v>5.2307692307692312E-2</v>
      </c>
      <c r="M105" s="22">
        <v>0</v>
      </c>
      <c r="N105" s="22">
        <v>0.12307692307692307</v>
      </c>
      <c r="O105" s="22">
        <v>8.0615384615383991</v>
      </c>
      <c r="P105" s="22">
        <v>6.1538461538461538E-3</v>
      </c>
      <c r="Q105" s="22">
        <v>8.1169230769230136</v>
      </c>
      <c r="R105" s="22">
        <v>0</v>
      </c>
      <c r="S105" s="22">
        <v>0</v>
      </c>
      <c r="T105" s="22">
        <v>0.12923076923076923</v>
      </c>
      <c r="U105" s="22">
        <v>16.178461538461757</v>
      </c>
      <c r="V105" s="22">
        <v>0.12615384615384617</v>
      </c>
      <c r="W105" s="23"/>
      <c r="X105" s="20" t="s">
        <v>187</v>
      </c>
      <c r="Y105" s="26"/>
      <c r="Z105" s="20"/>
      <c r="AA105" s="24"/>
      <c r="AB105" s="20" t="s">
        <v>187</v>
      </c>
      <c r="AC105" s="26"/>
      <c r="AD105" s="26"/>
      <c r="AE105" s="32"/>
    </row>
    <row r="106" spans="1:31" ht="15.75" x14ac:dyDescent="0.25">
      <c r="A106" s="19" t="s">
        <v>526</v>
      </c>
      <c r="B106" s="20" t="s">
        <v>527</v>
      </c>
      <c r="C106" s="20" t="s">
        <v>528</v>
      </c>
      <c r="D106" s="20" t="s">
        <v>207</v>
      </c>
      <c r="E106" s="25">
        <v>95901</v>
      </c>
      <c r="F106" s="20" t="s">
        <v>394</v>
      </c>
      <c r="G106" s="20" t="s">
        <v>202</v>
      </c>
      <c r="H106" s="20" t="s">
        <v>153</v>
      </c>
      <c r="I106" s="21">
        <v>406.25</v>
      </c>
      <c r="J106" s="22">
        <v>0.28000000000000003</v>
      </c>
      <c r="K106" s="22">
        <v>1.569230769230769</v>
      </c>
      <c r="L106" s="22">
        <v>1.9476923076923076</v>
      </c>
      <c r="M106" s="22">
        <v>10.763076923076923</v>
      </c>
      <c r="N106" s="22">
        <v>14.279999999999996</v>
      </c>
      <c r="O106" s="22">
        <v>0.28000000000000003</v>
      </c>
      <c r="P106" s="22">
        <v>0</v>
      </c>
      <c r="Q106" s="22">
        <v>0</v>
      </c>
      <c r="R106" s="22">
        <v>11.683076923076921</v>
      </c>
      <c r="S106" s="22">
        <v>1.3630769230769231</v>
      </c>
      <c r="T106" s="22">
        <v>1.2338461538461538</v>
      </c>
      <c r="U106" s="22">
        <v>0.28000000000000003</v>
      </c>
      <c r="V106" s="22">
        <v>12.163076923076922</v>
      </c>
      <c r="W106" s="23">
        <v>150</v>
      </c>
      <c r="X106" s="20" t="s">
        <v>154</v>
      </c>
      <c r="Y106" s="26" t="s">
        <v>280</v>
      </c>
      <c r="Z106" s="20" t="s">
        <v>281</v>
      </c>
      <c r="AA106" s="24" t="s">
        <v>417</v>
      </c>
      <c r="AB106" s="20" t="s">
        <v>154</v>
      </c>
      <c r="AC106" s="26" t="s">
        <v>283</v>
      </c>
      <c r="AD106" s="26" t="s">
        <v>281</v>
      </c>
      <c r="AE106" s="32">
        <v>43784</v>
      </c>
    </row>
    <row r="107" spans="1:31" ht="15.75" x14ac:dyDescent="0.25">
      <c r="A107" s="19" t="s">
        <v>529</v>
      </c>
      <c r="B107" s="20" t="s">
        <v>530</v>
      </c>
      <c r="C107" s="20" t="s">
        <v>531</v>
      </c>
      <c r="D107" s="20" t="s">
        <v>532</v>
      </c>
      <c r="E107" s="25">
        <v>96819</v>
      </c>
      <c r="F107" s="20" t="s">
        <v>394</v>
      </c>
      <c r="G107" s="20" t="s">
        <v>533</v>
      </c>
      <c r="H107" s="20" t="s">
        <v>153</v>
      </c>
      <c r="I107" s="21">
        <v>175</v>
      </c>
      <c r="J107" s="22">
        <v>0.87692307692307692</v>
      </c>
      <c r="K107" s="22">
        <v>4.3999999999999995</v>
      </c>
      <c r="L107" s="22">
        <v>6.316923076923076</v>
      </c>
      <c r="M107" s="22">
        <v>2.9415384615384617</v>
      </c>
      <c r="N107" s="22">
        <v>12.289230769230768</v>
      </c>
      <c r="O107" s="22">
        <v>0.5938461538461538</v>
      </c>
      <c r="P107" s="22">
        <v>1.1292307692307693</v>
      </c>
      <c r="Q107" s="22">
        <v>0.52307692307692311</v>
      </c>
      <c r="R107" s="22">
        <v>7.3723076923076913</v>
      </c>
      <c r="S107" s="22">
        <v>4.6738461538461529</v>
      </c>
      <c r="T107" s="22">
        <v>1.3723076923076922</v>
      </c>
      <c r="U107" s="22">
        <v>1.1169230769230769</v>
      </c>
      <c r="V107" s="22">
        <v>12.544615384615383</v>
      </c>
      <c r="W107" s="23"/>
      <c r="X107" s="20" t="s">
        <v>187</v>
      </c>
      <c r="Y107" s="26"/>
      <c r="Z107" s="20"/>
      <c r="AA107" s="24"/>
      <c r="AB107" s="20" t="s">
        <v>187</v>
      </c>
      <c r="AC107" s="26"/>
      <c r="AD107" s="26"/>
      <c r="AE107" s="32"/>
    </row>
    <row r="108" spans="1:31" ht="15.75" x14ac:dyDescent="0.25">
      <c r="A108" s="19" t="s">
        <v>537</v>
      </c>
      <c r="B108" s="20" t="s">
        <v>538</v>
      </c>
      <c r="C108" s="20" t="s">
        <v>539</v>
      </c>
      <c r="D108" s="20" t="s">
        <v>520</v>
      </c>
      <c r="E108" s="25">
        <v>68102</v>
      </c>
      <c r="F108" s="20" t="s">
        <v>437</v>
      </c>
      <c r="G108" s="20" t="s">
        <v>202</v>
      </c>
      <c r="H108" s="20" t="s">
        <v>153</v>
      </c>
      <c r="I108" s="21">
        <v>17.404761904761902</v>
      </c>
      <c r="J108" s="22">
        <v>0.3323076923076923</v>
      </c>
      <c r="K108" s="22">
        <v>1.7353846153846144</v>
      </c>
      <c r="L108" s="22">
        <v>4.839999999999999</v>
      </c>
      <c r="M108" s="22">
        <v>7.356923076923076</v>
      </c>
      <c r="N108" s="22">
        <v>11.45538461538462</v>
      </c>
      <c r="O108" s="22">
        <v>0.52</v>
      </c>
      <c r="P108" s="22">
        <v>2.1723076923076921</v>
      </c>
      <c r="Q108" s="22">
        <v>0.11692307692307691</v>
      </c>
      <c r="R108" s="22">
        <v>9.9415384615384657</v>
      </c>
      <c r="S108" s="22">
        <v>2.3723076923076927</v>
      </c>
      <c r="T108" s="22">
        <v>1.3261538461538462</v>
      </c>
      <c r="U108" s="22">
        <v>0.62461538461538468</v>
      </c>
      <c r="V108" s="22">
        <v>12.972307692307693</v>
      </c>
      <c r="W108" s="23"/>
      <c r="X108" s="20" t="s">
        <v>154</v>
      </c>
      <c r="Y108" s="26" t="s">
        <v>228</v>
      </c>
      <c r="Z108" s="20" t="s">
        <v>156</v>
      </c>
      <c r="AA108" s="24" t="s">
        <v>540</v>
      </c>
      <c r="AB108" s="20" t="s">
        <v>154</v>
      </c>
      <c r="AC108" s="26" t="s">
        <v>228</v>
      </c>
      <c r="AD108" s="26" t="s">
        <v>156</v>
      </c>
      <c r="AE108" s="32">
        <v>43398</v>
      </c>
    </row>
    <row r="109" spans="1:31" ht="15.75" x14ac:dyDescent="0.25">
      <c r="A109" s="19" t="s">
        <v>545</v>
      </c>
      <c r="B109" s="20" t="s">
        <v>546</v>
      </c>
      <c r="C109" s="20" t="s">
        <v>547</v>
      </c>
      <c r="D109" s="20" t="s">
        <v>162</v>
      </c>
      <c r="E109" s="25">
        <v>30250</v>
      </c>
      <c r="F109" s="20" t="s">
        <v>163</v>
      </c>
      <c r="G109" s="20" t="s">
        <v>323</v>
      </c>
      <c r="H109" s="20" t="s">
        <v>153</v>
      </c>
      <c r="I109" s="21">
        <v>9.3470319634703198</v>
      </c>
      <c r="J109" s="22">
        <v>2.2369230769230763</v>
      </c>
      <c r="K109" s="22">
        <v>1.8184615384615375</v>
      </c>
      <c r="L109" s="22">
        <v>4.5599999999999987</v>
      </c>
      <c r="M109" s="22">
        <v>3.9907692307692302</v>
      </c>
      <c r="N109" s="22">
        <v>9.6923076923076898</v>
      </c>
      <c r="O109" s="22">
        <v>2.9107692307692283</v>
      </c>
      <c r="P109" s="22">
        <v>3.0769230769230769E-3</v>
      </c>
      <c r="Q109" s="22">
        <v>0</v>
      </c>
      <c r="R109" s="22">
        <v>5.8492307692307675</v>
      </c>
      <c r="S109" s="22">
        <v>2.3969230769230765</v>
      </c>
      <c r="T109" s="22">
        <v>1.6030769230769231</v>
      </c>
      <c r="U109" s="22">
        <v>2.7569230769230746</v>
      </c>
      <c r="V109" s="22">
        <v>10.969230769230764</v>
      </c>
      <c r="W109" s="23"/>
      <c r="X109" s="20" t="s">
        <v>154</v>
      </c>
      <c r="Y109" s="26" t="s">
        <v>280</v>
      </c>
      <c r="Z109" s="20" t="s">
        <v>281</v>
      </c>
      <c r="AA109" s="24" t="s">
        <v>253</v>
      </c>
      <c r="AB109" s="20" t="s">
        <v>154</v>
      </c>
      <c r="AC109" s="26" t="s">
        <v>283</v>
      </c>
      <c r="AD109" s="26" t="s">
        <v>281</v>
      </c>
      <c r="AE109" s="32">
        <v>43804</v>
      </c>
    </row>
    <row r="110" spans="1:31" ht="15.75" x14ac:dyDescent="0.25">
      <c r="A110" s="19" t="s">
        <v>556</v>
      </c>
      <c r="B110" s="20" t="s">
        <v>557</v>
      </c>
      <c r="C110" s="20" t="s">
        <v>558</v>
      </c>
      <c r="D110" s="20" t="s">
        <v>364</v>
      </c>
      <c r="E110" s="25">
        <v>48161</v>
      </c>
      <c r="F110" s="20" t="s">
        <v>365</v>
      </c>
      <c r="G110" s="20" t="s">
        <v>202</v>
      </c>
      <c r="H110" s="20" t="s">
        <v>165</v>
      </c>
      <c r="I110" s="21">
        <v>34.964497041420103</v>
      </c>
      <c r="J110" s="22">
        <v>1.3353846153846154</v>
      </c>
      <c r="K110" s="22">
        <v>6.0676923076923055</v>
      </c>
      <c r="L110" s="22">
        <v>2.9292307692307693</v>
      </c>
      <c r="M110" s="22">
        <v>1.2830769230769228</v>
      </c>
      <c r="N110" s="22">
        <v>8.7076923076923052</v>
      </c>
      <c r="O110" s="22">
        <v>2.9076923076923085</v>
      </c>
      <c r="P110" s="22">
        <v>0</v>
      </c>
      <c r="Q110" s="22">
        <v>0</v>
      </c>
      <c r="R110" s="22">
        <v>4.747692307692307</v>
      </c>
      <c r="S110" s="22">
        <v>3.313846153846153</v>
      </c>
      <c r="T110" s="22">
        <v>0.63384615384615395</v>
      </c>
      <c r="U110" s="22">
        <v>2.9200000000000004</v>
      </c>
      <c r="V110" s="22">
        <v>10.547692307692301</v>
      </c>
      <c r="W110" s="23"/>
      <c r="X110" s="20" t="s">
        <v>154</v>
      </c>
      <c r="Y110" s="26" t="s">
        <v>280</v>
      </c>
      <c r="Z110" s="20" t="s">
        <v>281</v>
      </c>
      <c r="AA110" s="24" t="s">
        <v>417</v>
      </c>
      <c r="AB110" s="20" t="s">
        <v>154</v>
      </c>
      <c r="AC110" s="26" t="s">
        <v>283</v>
      </c>
      <c r="AD110" s="26" t="s">
        <v>281</v>
      </c>
      <c r="AE110" s="32">
        <v>43692</v>
      </c>
    </row>
    <row r="111" spans="1:31" ht="15.75" x14ac:dyDescent="0.25">
      <c r="A111" s="19" t="s">
        <v>541</v>
      </c>
      <c r="B111" s="20" t="s">
        <v>542</v>
      </c>
      <c r="C111" s="20" t="s">
        <v>543</v>
      </c>
      <c r="D111" s="20" t="s">
        <v>520</v>
      </c>
      <c r="E111" s="25">
        <v>68949</v>
      </c>
      <c r="F111" s="20" t="s">
        <v>437</v>
      </c>
      <c r="G111" s="20" t="s">
        <v>316</v>
      </c>
      <c r="H111" s="20" t="s">
        <v>153</v>
      </c>
      <c r="I111" s="21">
        <v>60.233333333333299</v>
      </c>
      <c r="J111" s="22">
        <v>1.2276923076923079</v>
      </c>
      <c r="K111" s="22">
        <v>2.1692307692307691</v>
      </c>
      <c r="L111" s="22">
        <v>3.6</v>
      </c>
      <c r="M111" s="22">
        <v>4.5692307692307699</v>
      </c>
      <c r="N111" s="22">
        <v>10.366153846153846</v>
      </c>
      <c r="O111" s="22">
        <v>0.94153846153846144</v>
      </c>
      <c r="P111" s="22">
        <v>0.25846153846153846</v>
      </c>
      <c r="Q111" s="22">
        <v>0</v>
      </c>
      <c r="R111" s="22">
        <v>3.347692307692308</v>
      </c>
      <c r="S111" s="22">
        <v>5.7046153846153844</v>
      </c>
      <c r="T111" s="22">
        <v>1.5723076923076922</v>
      </c>
      <c r="U111" s="22">
        <v>0.94153846153846144</v>
      </c>
      <c r="V111" s="22">
        <v>7.6369230769230771</v>
      </c>
      <c r="W111" s="23"/>
      <c r="X111" s="20" t="s">
        <v>154</v>
      </c>
      <c r="Y111" s="26" t="s">
        <v>283</v>
      </c>
      <c r="Z111" s="20" t="s">
        <v>281</v>
      </c>
      <c r="AA111" s="24" t="s">
        <v>805</v>
      </c>
      <c r="AB111" s="20" t="s">
        <v>154</v>
      </c>
      <c r="AC111" s="26" t="s">
        <v>283</v>
      </c>
      <c r="AD111" s="26" t="s">
        <v>281</v>
      </c>
      <c r="AE111" s="32">
        <v>43664</v>
      </c>
    </row>
    <row r="112" spans="1:31" ht="15.75" x14ac:dyDescent="0.25">
      <c r="A112" s="19" t="s">
        <v>559</v>
      </c>
      <c r="B112" s="20" t="s">
        <v>560</v>
      </c>
      <c r="C112" s="20" t="s">
        <v>561</v>
      </c>
      <c r="D112" s="20" t="s">
        <v>486</v>
      </c>
      <c r="E112" s="25">
        <v>51501</v>
      </c>
      <c r="F112" s="20" t="s">
        <v>437</v>
      </c>
      <c r="G112" s="20" t="s">
        <v>316</v>
      </c>
      <c r="H112" s="20" t="s">
        <v>153</v>
      </c>
      <c r="I112" s="21">
        <v>33.025641025641001</v>
      </c>
      <c r="J112" s="22">
        <v>0.1723076923076923</v>
      </c>
      <c r="K112" s="22">
        <v>1.0246153846153847</v>
      </c>
      <c r="L112" s="22">
        <v>3.8430769230769228</v>
      </c>
      <c r="M112" s="22">
        <v>3.8430769230769233</v>
      </c>
      <c r="N112" s="22">
        <v>7.7569230769230781</v>
      </c>
      <c r="O112" s="22">
        <v>1.1261538461538463</v>
      </c>
      <c r="P112" s="22">
        <v>0</v>
      </c>
      <c r="Q112" s="22">
        <v>0</v>
      </c>
      <c r="R112" s="22">
        <v>4.4338461538461544</v>
      </c>
      <c r="S112" s="22">
        <v>2.2461538461538462</v>
      </c>
      <c r="T112" s="22">
        <v>1.0769230769230771</v>
      </c>
      <c r="U112" s="22">
        <v>1.1261538461538463</v>
      </c>
      <c r="V112" s="22">
        <v>6.6584615384615393</v>
      </c>
      <c r="W112" s="23"/>
      <c r="X112" s="20" t="s">
        <v>154</v>
      </c>
      <c r="Y112" s="26" t="s">
        <v>283</v>
      </c>
      <c r="Z112" s="20" t="s">
        <v>281</v>
      </c>
      <c r="AA112" s="24" t="s">
        <v>562</v>
      </c>
      <c r="AB112" s="20" t="s">
        <v>154</v>
      </c>
      <c r="AC112" s="26" t="s">
        <v>283</v>
      </c>
      <c r="AD112" s="26" t="s">
        <v>281</v>
      </c>
      <c r="AE112" s="32">
        <v>42838</v>
      </c>
    </row>
    <row r="113" spans="1:31" ht="15.75" x14ac:dyDescent="0.25">
      <c r="A113" s="19" t="s">
        <v>548</v>
      </c>
      <c r="B113" s="20" t="s">
        <v>549</v>
      </c>
      <c r="C113" s="20" t="s">
        <v>550</v>
      </c>
      <c r="D113" s="20" t="s">
        <v>349</v>
      </c>
      <c r="E113" s="25">
        <v>89512</v>
      </c>
      <c r="F113" s="20" t="s">
        <v>350</v>
      </c>
      <c r="G113" s="20" t="s">
        <v>316</v>
      </c>
      <c r="H113" s="20" t="s">
        <v>153</v>
      </c>
      <c r="I113" s="21">
        <v>14.1386138613861</v>
      </c>
      <c r="J113" s="22">
        <v>0.36307692307692313</v>
      </c>
      <c r="K113" s="22">
        <v>0.68615384615384645</v>
      </c>
      <c r="L113" s="22">
        <v>2.3907692307692305</v>
      </c>
      <c r="M113" s="22">
        <v>4.3353846153846138</v>
      </c>
      <c r="N113" s="22">
        <v>7.1261538461538469</v>
      </c>
      <c r="O113" s="22">
        <v>0.47076923076923077</v>
      </c>
      <c r="P113" s="22">
        <v>7.3846153846153839E-2</v>
      </c>
      <c r="Q113" s="22">
        <v>0.10461538461538461</v>
      </c>
      <c r="R113" s="22">
        <v>5.64</v>
      </c>
      <c r="S113" s="22">
        <v>0.71076923076923082</v>
      </c>
      <c r="T113" s="22">
        <v>0.80923076923076909</v>
      </c>
      <c r="U113" s="22">
        <v>0.6153846153846152</v>
      </c>
      <c r="V113" s="22">
        <v>6.6338461538461519</v>
      </c>
      <c r="W113" s="23"/>
      <c r="X113" s="20" t="s">
        <v>154</v>
      </c>
      <c r="Y113" s="26" t="s">
        <v>283</v>
      </c>
      <c r="Z113" s="20" t="s">
        <v>281</v>
      </c>
      <c r="AA113" s="24" t="s">
        <v>463</v>
      </c>
      <c r="AB113" s="20" t="s">
        <v>154</v>
      </c>
      <c r="AC113" s="26" t="s">
        <v>283</v>
      </c>
      <c r="AD113" s="26" t="s">
        <v>281</v>
      </c>
      <c r="AE113" s="32">
        <v>43342</v>
      </c>
    </row>
    <row r="114" spans="1:31" ht="15.75" x14ac:dyDescent="0.25">
      <c r="A114" s="19" t="s">
        <v>622</v>
      </c>
      <c r="B114" s="20" t="s">
        <v>623</v>
      </c>
      <c r="C114" s="20" t="s">
        <v>624</v>
      </c>
      <c r="D114" s="20" t="s">
        <v>524</v>
      </c>
      <c r="E114" s="25">
        <v>21613</v>
      </c>
      <c r="F114" s="20" t="s">
        <v>525</v>
      </c>
      <c r="G114" s="20" t="s">
        <v>202</v>
      </c>
      <c r="H114" s="20" t="s">
        <v>153</v>
      </c>
      <c r="I114" s="21">
        <v>32.0555555555556</v>
      </c>
      <c r="J114" s="22">
        <v>0</v>
      </c>
      <c r="K114" s="22">
        <v>0.32</v>
      </c>
      <c r="L114" s="22">
        <v>1.7630769230769234</v>
      </c>
      <c r="M114" s="22">
        <v>4.4523076923076923</v>
      </c>
      <c r="N114" s="22">
        <v>5.9876923076923081</v>
      </c>
      <c r="O114" s="22">
        <v>0.5476923076923077</v>
      </c>
      <c r="P114" s="22">
        <v>0</v>
      </c>
      <c r="Q114" s="22">
        <v>0</v>
      </c>
      <c r="R114" s="22">
        <v>5.0738461538461541</v>
      </c>
      <c r="S114" s="22">
        <v>0.68307692307692303</v>
      </c>
      <c r="T114" s="22">
        <v>0.23076923076923078</v>
      </c>
      <c r="U114" s="22">
        <v>0.5476923076923077</v>
      </c>
      <c r="V114" s="22">
        <v>5.9569230769230774</v>
      </c>
      <c r="W114" s="23"/>
      <c r="X114" s="20" t="s">
        <v>154</v>
      </c>
      <c r="Y114" s="26" t="s">
        <v>280</v>
      </c>
      <c r="Z114" s="20" t="s">
        <v>281</v>
      </c>
      <c r="AA114" s="24" t="s">
        <v>536</v>
      </c>
      <c r="AB114" s="20" t="s">
        <v>154</v>
      </c>
      <c r="AC114" s="26" t="s">
        <v>283</v>
      </c>
      <c r="AD114" s="26" t="s">
        <v>281</v>
      </c>
      <c r="AE114" s="32">
        <v>43908</v>
      </c>
    </row>
    <row r="115" spans="1:31" ht="15.75" x14ac:dyDescent="0.25">
      <c r="A115" s="19" t="s">
        <v>553</v>
      </c>
      <c r="B115" s="20" t="s">
        <v>554</v>
      </c>
      <c r="C115" s="20" t="s">
        <v>555</v>
      </c>
      <c r="D115" s="20" t="s">
        <v>364</v>
      </c>
      <c r="E115" s="25">
        <v>49783</v>
      </c>
      <c r="F115" s="20" t="s">
        <v>365</v>
      </c>
      <c r="G115" s="20" t="s">
        <v>202</v>
      </c>
      <c r="H115" s="20" t="s">
        <v>153</v>
      </c>
      <c r="I115" s="21">
        <v>233</v>
      </c>
      <c r="J115" s="22">
        <v>0.84923076923076923</v>
      </c>
      <c r="K115" s="22">
        <v>0.36</v>
      </c>
      <c r="L115" s="22">
        <v>3.9938461538461536</v>
      </c>
      <c r="M115" s="22">
        <v>0.98153846153846147</v>
      </c>
      <c r="N115" s="22">
        <v>5.1261538461538461</v>
      </c>
      <c r="O115" s="22">
        <v>0.43076923076923079</v>
      </c>
      <c r="P115" s="22">
        <v>0.62769230769230766</v>
      </c>
      <c r="Q115" s="22">
        <v>0</v>
      </c>
      <c r="R115" s="22">
        <v>4.1630769230769236</v>
      </c>
      <c r="S115" s="22">
        <v>1.4738461538461538</v>
      </c>
      <c r="T115" s="22">
        <v>0.11692307692307692</v>
      </c>
      <c r="U115" s="22">
        <v>0.43076923076923079</v>
      </c>
      <c r="V115" s="22">
        <v>5.9969230769230766</v>
      </c>
      <c r="W115" s="23"/>
      <c r="X115" s="20" t="s">
        <v>154</v>
      </c>
      <c r="Y115" s="26" t="s">
        <v>280</v>
      </c>
      <c r="Z115" s="20" t="s">
        <v>281</v>
      </c>
      <c r="AA115" s="24" t="s">
        <v>536</v>
      </c>
      <c r="AB115" s="20" t="s">
        <v>154</v>
      </c>
      <c r="AC115" s="26" t="s">
        <v>283</v>
      </c>
      <c r="AD115" s="26" t="s">
        <v>281</v>
      </c>
      <c r="AE115" s="32">
        <v>43552</v>
      </c>
    </row>
    <row r="116" spans="1:31" ht="15.75" x14ac:dyDescent="0.25">
      <c r="A116" s="19" t="s">
        <v>565</v>
      </c>
      <c r="B116" s="20" t="s">
        <v>566</v>
      </c>
      <c r="C116" s="20" t="s">
        <v>567</v>
      </c>
      <c r="D116" s="20" t="s">
        <v>269</v>
      </c>
      <c r="E116" s="25">
        <v>12180</v>
      </c>
      <c r="F116" s="20" t="s">
        <v>270</v>
      </c>
      <c r="G116" s="20" t="s">
        <v>316</v>
      </c>
      <c r="H116" s="20" t="s">
        <v>153</v>
      </c>
      <c r="I116" s="21">
        <v>29.8979591836735</v>
      </c>
      <c r="J116" s="22">
        <v>1.9415384615384614</v>
      </c>
      <c r="K116" s="22">
        <v>1.4246153846153846</v>
      </c>
      <c r="L116" s="22">
        <v>0.51692307692307704</v>
      </c>
      <c r="M116" s="22">
        <v>1.6523076923076925</v>
      </c>
      <c r="N116" s="22">
        <v>0.40000000000000008</v>
      </c>
      <c r="O116" s="22">
        <v>0.3476923076923078</v>
      </c>
      <c r="P116" s="22">
        <v>4.1138461538461542</v>
      </c>
      <c r="Q116" s="22">
        <v>0.67384615384615398</v>
      </c>
      <c r="R116" s="22">
        <v>3.1076923076923082</v>
      </c>
      <c r="S116" s="22">
        <v>0.24</v>
      </c>
      <c r="T116" s="22">
        <v>1.1661538461538463</v>
      </c>
      <c r="U116" s="22">
        <v>1.0215384615384617</v>
      </c>
      <c r="V116" s="22">
        <v>5.243076923076921</v>
      </c>
      <c r="W116" s="23"/>
      <c r="X116" s="20" t="s">
        <v>187</v>
      </c>
      <c r="Y116" s="26"/>
      <c r="Z116" s="20"/>
      <c r="AA116" s="24"/>
      <c r="AB116" s="20" t="s">
        <v>187</v>
      </c>
      <c r="AC116" s="26"/>
      <c r="AD116" s="26"/>
      <c r="AE116" s="32"/>
    </row>
    <row r="117" spans="1:31" ht="15.75" x14ac:dyDescent="0.25">
      <c r="A117" s="19" t="s">
        <v>568</v>
      </c>
      <c r="B117" s="20" t="s">
        <v>569</v>
      </c>
      <c r="C117" s="20" t="s">
        <v>570</v>
      </c>
      <c r="D117" s="20" t="s">
        <v>150</v>
      </c>
      <c r="E117" s="25">
        <v>76040</v>
      </c>
      <c r="F117" s="20" t="s">
        <v>201</v>
      </c>
      <c r="G117" s="20" t="s">
        <v>202</v>
      </c>
      <c r="H117" s="20" t="s">
        <v>153</v>
      </c>
      <c r="I117" s="21">
        <v>1.2532188841201699</v>
      </c>
      <c r="J117" s="22">
        <v>3.2769230769230253</v>
      </c>
      <c r="K117" s="22">
        <v>0.63384615384615517</v>
      </c>
      <c r="L117" s="22">
        <v>0.26461538461538475</v>
      </c>
      <c r="M117" s="22">
        <v>0.34769230769230819</v>
      </c>
      <c r="N117" s="22">
        <v>2.3169230769230538</v>
      </c>
      <c r="O117" s="22">
        <v>1.670769230769219</v>
      </c>
      <c r="P117" s="22">
        <v>9.5384615384615359E-2</v>
      </c>
      <c r="Q117" s="22">
        <v>0.44000000000000078</v>
      </c>
      <c r="R117" s="22">
        <v>0.97846153846154094</v>
      </c>
      <c r="S117" s="22">
        <v>0.56000000000000127</v>
      </c>
      <c r="T117" s="22">
        <v>0.95384615384615645</v>
      </c>
      <c r="U117" s="22">
        <v>2.0307692307692129</v>
      </c>
      <c r="V117" s="22">
        <v>2.2492307692307474</v>
      </c>
      <c r="W117" s="23"/>
      <c r="X117" s="20" t="s">
        <v>544</v>
      </c>
      <c r="Y117" s="26" t="s">
        <v>283</v>
      </c>
      <c r="Z117" s="20" t="s">
        <v>281</v>
      </c>
      <c r="AA117" s="24" t="s">
        <v>571</v>
      </c>
      <c r="AB117" s="20" t="s">
        <v>544</v>
      </c>
      <c r="AC117" s="26" t="s">
        <v>283</v>
      </c>
      <c r="AD117" s="26" t="s">
        <v>281</v>
      </c>
      <c r="AE117" s="32">
        <v>42613</v>
      </c>
    </row>
    <row r="118" spans="1:31" ht="15.75" x14ac:dyDescent="0.25">
      <c r="A118" s="19" t="s">
        <v>563</v>
      </c>
      <c r="B118" s="20" t="s">
        <v>564</v>
      </c>
      <c r="C118" s="20" t="s">
        <v>206</v>
      </c>
      <c r="D118" s="20" t="s">
        <v>207</v>
      </c>
      <c r="E118" s="25">
        <v>92154</v>
      </c>
      <c r="F118" s="20" t="s">
        <v>208</v>
      </c>
      <c r="G118" s="20" t="s">
        <v>60</v>
      </c>
      <c r="H118" s="20" t="s">
        <v>153</v>
      </c>
      <c r="I118" s="21">
        <v>1.6346604215456699</v>
      </c>
      <c r="J118" s="22">
        <v>4.0646153846153652</v>
      </c>
      <c r="K118" s="22">
        <v>0.24615384615384636</v>
      </c>
      <c r="L118" s="22">
        <v>1.5384615384615385E-2</v>
      </c>
      <c r="M118" s="22">
        <v>1.5384615384615385E-2</v>
      </c>
      <c r="N118" s="22">
        <v>0.18461538461538465</v>
      </c>
      <c r="O118" s="22">
        <v>2.8707692307692212</v>
      </c>
      <c r="P118" s="22">
        <v>3.0769230769230769E-3</v>
      </c>
      <c r="Q118" s="22">
        <v>1.2830769230769197</v>
      </c>
      <c r="R118" s="22">
        <v>3.9999999999999994E-2</v>
      </c>
      <c r="S118" s="22">
        <v>4.6153846153846156E-2</v>
      </c>
      <c r="T118" s="22">
        <v>7.6923076923076913E-2</v>
      </c>
      <c r="U118" s="22">
        <v>4.17846153846153</v>
      </c>
      <c r="V118" s="22">
        <v>2.9076923076922947</v>
      </c>
      <c r="W118" s="23"/>
      <c r="X118" s="20" t="s">
        <v>187</v>
      </c>
      <c r="Y118" s="26"/>
      <c r="Z118" s="20"/>
      <c r="AA118" s="24"/>
      <c r="AB118" s="20" t="s">
        <v>187</v>
      </c>
      <c r="AC118" s="26"/>
      <c r="AD118" s="26"/>
      <c r="AE118" s="32"/>
    </row>
    <row r="119" spans="1:31" ht="15.75" x14ac:dyDescent="0.25">
      <c r="A119" s="19" t="s">
        <v>828</v>
      </c>
      <c r="B119" s="20" t="s">
        <v>829</v>
      </c>
      <c r="C119" s="20" t="s">
        <v>830</v>
      </c>
      <c r="D119" s="20" t="s">
        <v>175</v>
      </c>
      <c r="E119" s="25">
        <v>71430</v>
      </c>
      <c r="F119" s="20" t="s">
        <v>176</v>
      </c>
      <c r="G119" s="20" t="s">
        <v>202</v>
      </c>
      <c r="H119" s="20" t="s">
        <v>165</v>
      </c>
      <c r="I119" s="21">
        <v>234.963636363636</v>
      </c>
      <c r="J119" s="22">
        <v>3.2799999999999994</v>
      </c>
      <c r="K119" s="22">
        <v>0.32615384615384613</v>
      </c>
      <c r="L119" s="22">
        <v>0.3446153846153846</v>
      </c>
      <c r="M119" s="22">
        <v>0.36615384615384616</v>
      </c>
      <c r="N119" s="22">
        <v>0.70153846153846156</v>
      </c>
      <c r="O119" s="22">
        <v>3.5907692307692298</v>
      </c>
      <c r="P119" s="22">
        <v>0</v>
      </c>
      <c r="Q119" s="22">
        <v>2.4615384615384615E-2</v>
      </c>
      <c r="R119" s="22">
        <v>0.4523076923076923</v>
      </c>
      <c r="S119" s="22">
        <v>0</v>
      </c>
      <c r="T119" s="22">
        <v>0.2492307692307692</v>
      </c>
      <c r="U119" s="22">
        <v>3.6153846153846145</v>
      </c>
      <c r="V119" s="22">
        <v>4.2307692307692291</v>
      </c>
      <c r="W119" s="23"/>
      <c r="X119" s="20" t="s">
        <v>154</v>
      </c>
      <c r="Y119" s="26" t="s">
        <v>158</v>
      </c>
      <c r="Z119" s="20" t="s">
        <v>797</v>
      </c>
      <c r="AA119" s="24" t="s">
        <v>290</v>
      </c>
      <c r="AB119" s="20" t="s">
        <v>154</v>
      </c>
      <c r="AC119" s="26" t="s">
        <v>158</v>
      </c>
      <c r="AD119" s="26" t="s">
        <v>156</v>
      </c>
      <c r="AE119" s="32">
        <v>43699</v>
      </c>
    </row>
    <row r="120" spans="1:31" ht="15.75" x14ac:dyDescent="0.25">
      <c r="A120" s="19" t="s">
        <v>581</v>
      </c>
      <c r="B120" s="20" t="s">
        <v>582</v>
      </c>
      <c r="C120" s="20" t="s">
        <v>583</v>
      </c>
      <c r="D120" s="20" t="s">
        <v>584</v>
      </c>
      <c r="E120" s="25">
        <v>96950</v>
      </c>
      <c r="F120" s="20" t="s">
        <v>394</v>
      </c>
      <c r="G120" s="20" t="s">
        <v>316</v>
      </c>
      <c r="H120" s="20" t="s">
        <v>153</v>
      </c>
      <c r="I120" s="21">
        <v>117.142857142857</v>
      </c>
      <c r="J120" s="22">
        <v>0</v>
      </c>
      <c r="K120" s="22">
        <v>1.0584615384615386</v>
      </c>
      <c r="L120" s="22">
        <v>2.0738461538461537</v>
      </c>
      <c r="M120" s="22">
        <v>1.0984615384615384</v>
      </c>
      <c r="N120" s="22">
        <v>3.7507692307692313</v>
      </c>
      <c r="O120" s="22">
        <v>0</v>
      </c>
      <c r="P120" s="22">
        <v>0.38769230769230767</v>
      </c>
      <c r="Q120" s="22">
        <v>9.2307692307692313E-2</v>
      </c>
      <c r="R120" s="22">
        <v>3.1107692307692307</v>
      </c>
      <c r="S120" s="22">
        <v>1.0276923076923077</v>
      </c>
      <c r="T120" s="22">
        <v>0</v>
      </c>
      <c r="U120" s="22">
        <v>9.2307692307692313E-2</v>
      </c>
      <c r="V120" s="22">
        <v>4.2307692307692317</v>
      </c>
      <c r="W120" s="23"/>
      <c r="X120" s="20" t="s">
        <v>187</v>
      </c>
      <c r="Y120" s="26"/>
      <c r="Z120" s="20"/>
      <c r="AA120" s="24"/>
      <c r="AB120" s="20" t="s">
        <v>187</v>
      </c>
      <c r="AC120" s="26"/>
      <c r="AD120" s="26"/>
      <c r="AE120" s="32"/>
    </row>
    <row r="121" spans="1:31" ht="15.75" x14ac:dyDescent="0.25">
      <c r="A121" s="19" t="s">
        <v>572</v>
      </c>
      <c r="B121" s="20" t="s">
        <v>573</v>
      </c>
      <c r="C121" s="20" t="s">
        <v>574</v>
      </c>
      <c r="D121" s="20" t="s">
        <v>269</v>
      </c>
      <c r="E121" s="25">
        <v>12901</v>
      </c>
      <c r="F121" s="20" t="s">
        <v>270</v>
      </c>
      <c r="G121" s="20" t="s">
        <v>316</v>
      </c>
      <c r="H121" s="20" t="s">
        <v>153</v>
      </c>
      <c r="I121" s="21">
        <v>17.620689655172399</v>
      </c>
      <c r="J121" s="22">
        <v>2.4923076923076941</v>
      </c>
      <c r="K121" s="22">
        <v>1.1169230769230769</v>
      </c>
      <c r="L121" s="22">
        <v>0.12615384615384614</v>
      </c>
      <c r="M121" s="22">
        <v>0.42461538461538462</v>
      </c>
      <c r="N121" s="22">
        <v>0.73230769230769233</v>
      </c>
      <c r="O121" s="22">
        <v>2.4646153846153855</v>
      </c>
      <c r="P121" s="22">
        <v>0.54153846153846152</v>
      </c>
      <c r="Q121" s="22">
        <v>0.42153846153846153</v>
      </c>
      <c r="R121" s="22">
        <v>0.30769230769230771</v>
      </c>
      <c r="S121" s="22">
        <v>0</v>
      </c>
      <c r="T121" s="22">
        <v>0.96615384615384592</v>
      </c>
      <c r="U121" s="22">
        <v>2.8861538461538472</v>
      </c>
      <c r="V121" s="22">
        <v>1.4092307692307691</v>
      </c>
      <c r="W121" s="23"/>
      <c r="X121" s="20" t="s">
        <v>154</v>
      </c>
      <c r="Y121" s="26" t="s">
        <v>283</v>
      </c>
      <c r="Z121" s="20" t="s">
        <v>281</v>
      </c>
      <c r="AA121" s="24" t="s">
        <v>575</v>
      </c>
      <c r="AB121" s="20" t="s">
        <v>154</v>
      </c>
      <c r="AC121" s="26" t="s">
        <v>283</v>
      </c>
      <c r="AD121" s="26" t="s">
        <v>281</v>
      </c>
      <c r="AE121" s="32">
        <v>43139</v>
      </c>
    </row>
    <row r="122" spans="1:31" ht="15.75" x14ac:dyDescent="0.25">
      <c r="A122" s="19" t="s">
        <v>577</v>
      </c>
      <c r="B122" s="20" t="s">
        <v>578</v>
      </c>
      <c r="C122" s="20" t="s">
        <v>579</v>
      </c>
      <c r="D122" s="20" t="s">
        <v>580</v>
      </c>
      <c r="E122" s="25">
        <v>27253</v>
      </c>
      <c r="F122" s="20" t="s">
        <v>163</v>
      </c>
      <c r="G122" s="20" t="s">
        <v>202</v>
      </c>
      <c r="H122" s="20" t="s">
        <v>153</v>
      </c>
      <c r="I122" s="21">
        <v>1.9463487332339799</v>
      </c>
      <c r="J122" s="22">
        <v>0.62153846153846226</v>
      </c>
      <c r="K122" s="22">
        <v>0.67692307692307774</v>
      </c>
      <c r="L122" s="22">
        <v>1.1200000000000008</v>
      </c>
      <c r="M122" s="22">
        <v>1.4923076923076897</v>
      </c>
      <c r="N122" s="22">
        <v>3.4338461538461296</v>
      </c>
      <c r="O122" s="22">
        <v>0.3630769230769233</v>
      </c>
      <c r="P122" s="22">
        <v>0.10461538461538462</v>
      </c>
      <c r="Q122" s="22">
        <v>9.2307692307692316E-3</v>
      </c>
      <c r="R122" s="22">
        <v>2.1076923076922993</v>
      </c>
      <c r="S122" s="22">
        <v>0.83384615384615535</v>
      </c>
      <c r="T122" s="22">
        <v>0.58153846153846223</v>
      </c>
      <c r="U122" s="22">
        <v>0.38769230769230795</v>
      </c>
      <c r="V122" s="22">
        <v>2.5169230769230633</v>
      </c>
      <c r="W122" s="23">
        <v>50</v>
      </c>
      <c r="X122" s="20" t="s">
        <v>154</v>
      </c>
      <c r="Y122" s="26" t="s">
        <v>283</v>
      </c>
      <c r="Z122" s="20" t="s">
        <v>281</v>
      </c>
      <c r="AA122" s="24" t="s">
        <v>806</v>
      </c>
      <c r="AB122" s="20" t="s">
        <v>154</v>
      </c>
      <c r="AC122" s="26" t="s">
        <v>283</v>
      </c>
      <c r="AD122" s="26" t="s">
        <v>281</v>
      </c>
      <c r="AE122" s="32">
        <v>44204</v>
      </c>
    </row>
    <row r="123" spans="1:31" ht="15.75" x14ac:dyDescent="0.25">
      <c r="A123" s="19" t="s">
        <v>831</v>
      </c>
      <c r="B123" s="20" t="s">
        <v>832</v>
      </c>
      <c r="C123" s="20" t="s">
        <v>833</v>
      </c>
      <c r="D123" s="20" t="s">
        <v>150</v>
      </c>
      <c r="E123" s="25">
        <v>78380</v>
      </c>
      <c r="F123" s="20" t="s">
        <v>794</v>
      </c>
      <c r="G123" s="20" t="s">
        <v>316</v>
      </c>
      <c r="H123" s="20" t="s">
        <v>165</v>
      </c>
      <c r="I123" s="21">
        <v>2.4074074074074101</v>
      </c>
      <c r="J123" s="22">
        <v>0.51692307692307704</v>
      </c>
      <c r="K123" s="22">
        <v>3.0553846153846034</v>
      </c>
      <c r="L123" s="22">
        <v>0.16</v>
      </c>
      <c r="M123" s="22">
        <v>8.615384615384615E-2</v>
      </c>
      <c r="N123" s="22">
        <v>1.7723076923076877</v>
      </c>
      <c r="O123" s="22">
        <v>1.9846153846153811</v>
      </c>
      <c r="P123" s="22">
        <v>1.8461538461538463E-2</v>
      </c>
      <c r="Q123" s="22">
        <v>4.3076923076923082E-2</v>
      </c>
      <c r="R123" s="22">
        <v>0.81538461538461615</v>
      </c>
      <c r="S123" s="22">
        <v>0.7353846153846163</v>
      </c>
      <c r="T123" s="22">
        <v>0.25846153846153846</v>
      </c>
      <c r="U123" s="22">
        <v>2.0092307692307649</v>
      </c>
      <c r="V123" s="22">
        <v>2.9630769230769118</v>
      </c>
      <c r="W123" s="23"/>
      <c r="X123" s="20" t="s">
        <v>154</v>
      </c>
      <c r="Y123" s="26" t="s">
        <v>228</v>
      </c>
      <c r="Z123" s="20" t="s">
        <v>156</v>
      </c>
      <c r="AA123" s="24" t="s">
        <v>834</v>
      </c>
      <c r="AB123" s="20" t="s">
        <v>154</v>
      </c>
      <c r="AC123" s="26" t="s">
        <v>228</v>
      </c>
      <c r="AD123" s="26" t="s">
        <v>156</v>
      </c>
      <c r="AE123" s="32">
        <v>43475</v>
      </c>
    </row>
    <row r="124" spans="1:31" ht="15.75" x14ac:dyDescent="0.25">
      <c r="A124" s="19" t="s">
        <v>835</v>
      </c>
      <c r="B124" s="20" t="s">
        <v>836</v>
      </c>
      <c r="C124" s="20" t="s">
        <v>837</v>
      </c>
      <c r="D124" s="20" t="s">
        <v>275</v>
      </c>
      <c r="E124" s="25">
        <v>80814</v>
      </c>
      <c r="F124" s="20" t="s">
        <v>276</v>
      </c>
      <c r="G124" s="20" t="s">
        <v>202</v>
      </c>
      <c r="H124" s="20" t="s">
        <v>153</v>
      </c>
      <c r="I124" s="21">
        <v>36.162790697674403</v>
      </c>
      <c r="J124" s="22">
        <v>0.23692307692307693</v>
      </c>
      <c r="K124" s="22">
        <v>0.92</v>
      </c>
      <c r="L124" s="22">
        <v>1.2953846153846151</v>
      </c>
      <c r="M124" s="22">
        <v>0.91692307692307684</v>
      </c>
      <c r="N124" s="22">
        <v>2.8769230769230782</v>
      </c>
      <c r="O124" s="22">
        <v>0.46769230769230768</v>
      </c>
      <c r="P124" s="22">
        <v>2.4615384615384615E-2</v>
      </c>
      <c r="Q124" s="22">
        <v>0</v>
      </c>
      <c r="R124" s="22">
        <v>0.99384615384615416</v>
      </c>
      <c r="S124" s="22">
        <v>1.892307692307692</v>
      </c>
      <c r="T124" s="22">
        <v>1.5384615384615385E-2</v>
      </c>
      <c r="U124" s="22">
        <v>0.46769230769230768</v>
      </c>
      <c r="V124" s="22">
        <v>2.2799999999999998</v>
      </c>
      <c r="W124" s="23"/>
      <c r="X124" s="20" t="s">
        <v>154</v>
      </c>
      <c r="Y124" s="26" t="s">
        <v>280</v>
      </c>
      <c r="Z124" s="20" t="s">
        <v>281</v>
      </c>
      <c r="AA124" s="24" t="s">
        <v>402</v>
      </c>
      <c r="AB124" s="20" t="s">
        <v>154</v>
      </c>
      <c r="AC124" s="26" t="s">
        <v>283</v>
      </c>
      <c r="AD124" s="26"/>
      <c r="AE124" s="32">
        <v>44133</v>
      </c>
    </row>
    <row r="125" spans="1:31" ht="15.75" x14ac:dyDescent="0.25">
      <c r="A125" s="19" t="s">
        <v>838</v>
      </c>
      <c r="B125" s="20" t="s">
        <v>839</v>
      </c>
      <c r="C125" s="20" t="s">
        <v>840</v>
      </c>
      <c r="D125" s="20" t="s">
        <v>238</v>
      </c>
      <c r="E125" s="25">
        <v>34112</v>
      </c>
      <c r="F125" s="20" t="s">
        <v>239</v>
      </c>
      <c r="G125" s="20" t="s">
        <v>202</v>
      </c>
      <c r="H125" s="20" t="s">
        <v>153</v>
      </c>
      <c r="I125" s="21">
        <v>2.7333333333333298</v>
      </c>
      <c r="J125" s="22">
        <v>1.0615384615384629</v>
      </c>
      <c r="K125" s="22">
        <v>0.48615384615384605</v>
      </c>
      <c r="L125" s="22">
        <v>1.0615384615384624</v>
      </c>
      <c r="M125" s="22">
        <v>0.54769230769230792</v>
      </c>
      <c r="N125" s="22">
        <v>2.0153846153846131</v>
      </c>
      <c r="O125" s="22">
        <v>1.0400000000000009</v>
      </c>
      <c r="P125" s="22">
        <v>8.6153846153846164E-2</v>
      </c>
      <c r="Q125" s="22">
        <v>1.5384615384615385E-2</v>
      </c>
      <c r="R125" s="22">
        <v>0.48615384615384633</v>
      </c>
      <c r="S125" s="22">
        <v>0.77230769230769325</v>
      </c>
      <c r="T125" s="22">
        <v>0.91692307692307817</v>
      </c>
      <c r="U125" s="22">
        <v>0.98153846153846325</v>
      </c>
      <c r="V125" s="22">
        <v>1.5446153846153843</v>
      </c>
      <c r="W125" s="23"/>
      <c r="X125" s="20" t="s">
        <v>154</v>
      </c>
      <c r="Y125" s="26" t="s">
        <v>283</v>
      </c>
      <c r="Z125" s="20" t="s">
        <v>203</v>
      </c>
      <c r="AA125" s="24" t="s">
        <v>841</v>
      </c>
      <c r="AB125" s="20" t="s">
        <v>544</v>
      </c>
      <c r="AC125" s="26" t="s">
        <v>283</v>
      </c>
      <c r="AD125" s="26" t="s">
        <v>281</v>
      </c>
      <c r="AE125" s="32">
        <v>43364</v>
      </c>
    </row>
    <row r="126" spans="1:31" ht="15.75" x14ac:dyDescent="0.25">
      <c r="A126" s="19" t="s">
        <v>585</v>
      </c>
      <c r="B126" s="20" t="s">
        <v>586</v>
      </c>
      <c r="C126" s="20" t="s">
        <v>587</v>
      </c>
      <c r="D126" s="20" t="s">
        <v>150</v>
      </c>
      <c r="E126" s="25">
        <v>75202</v>
      </c>
      <c r="F126" s="20" t="s">
        <v>201</v>
      </c>
      <c r="G126" s="20" t="s">
        <v>316</v>
      </c>
      <c r="H126" s="20" t="s">
        <v>153</v>
      </c>
      <c r="I126" s="21">
        <v>1.3074935400516801</v>
      </c>
      <c r="J126" s="22">
        <v>3.0861538461538047</v>
      </c>
      <c r="K126" s="22">
        <v>6.1538461538461538E-3</v>
      </c>
      <c r="L126" s="22">
        <v>1.5384615384615384E-2</v>
      </c>
      <c r="M126" s="22">
        <v>3.0769230769230769E-3</v>
      </c>
      <c r="N126" s="22">
        <v>2.1753846153846008</v>
      </c>
      <c r="O126" s="22">
        <v>0.78461538461538649</v>
      </c>
      <c r="P126" s="22">
        <v>7.3846153846153839E-2</v>
      </c>
      <c r="Q126" s="22">
        <v>7.69230769230769E-2</v>
      </c>
      <c r="R126" s="22">
        <v>0.86769230769230976</v>
      </c>
      <c r="S126" s="22">
        <v>0.60000000000000131</v>
      </c>
      <c r="T126" s="22">
        <v>0.82461538461538675</v>
      </c>
      <c r="U126" s="22">
        <v>0.81846153846154057</v>
      </c>
      <c r="V126" s="22">
        <v>1.3446153846153825</v>
      </c>
      <c r="W126" s="23"/>
      <c r="X126" s="20" t="s">
        <v>544</v>
      </c>
      <c r="Y126" s="26" t="s">
        <v>283</v>
      </c>
      <c r="Z126" s="20" t="s">
        <v>281</v>
      </c>
      <c r="AA126" s="24" t="s">
        <v>588</v>
      </c>
      <c r="AB126" s="20" t="s">
        <v>187</v>
      </c>
      <c r="AC126" s="26"/>
      <c r="AD126" s="26"/>
      <c r="AE126" s="32"/>
    </row>
    <row r="127" spans="1:31" ht="15.75" x14ac:dyDescent="0.25">
      <c r="A127" s="19" t="s">
        <v>589</v>
      </c>
      <c r="B127" s="20" t="s">
        <v>590</v>
      </c>
      <c r="C127" s="20" t="s">
        <v>591</v>
      </c>
      <c r="D127" s="20" t="s">
        <v>436</v>
      </c>
      <c r="E127" s="25">
        <v>55318</v>
      </c>
      <c r="F127" s="20" t="s">
        <v>437</v>
      </c>
      <c r="G127" s="20" t="s">
        <v>202</v>
      </c>
      <c r="H127" s="20" t="s">
        <v>153</v>
      </c>
      <c r="I127" s="21">
        <v>39.698412698412703</v>
      </c>
      <c r="J127" s="22">
        <v>3.0769230769230771E-2</v>
      </c>
      <c r="K127" s="22">
        <v>0.68615384615384623</v>
      </c>
      <c r="L127" s="22">
        <v>2.0123076923076901</v>
      </c>
      <c r="M127" s="22">
        <v>8.9230769230769225E-2</v>
      </c>
      <c r="N127" s="22">
        <v>2.6923076923076907</v>
      </c>
      <c r="O127" s="22">
        <v>8.3076923076923048E-2</v>
      </c>
      <c r="P127" s="22">
        <v>6.1538461538461538E-3</v>
      </c>
      <c r="Q127" s="22">
        <v>3.6923076923076927E-2</v>
      </c>
      <c r="R127" s="22">
        <v>2.3599999999999994</v>
      </c>
      <c r="S127" s="22">
        <v>0.27076923076923082</v>
      </c>
      <c r="T127" s="22">
        <v>7.3846153846153839E-2</v>
      </c>
      <c r="U127" s="22">
        <v>0.11384615384615382</v>
      </c>
      <c r="V127" s="22">
        <v>2.6892307692307682</v>
      </c>
      <c r="W127" s="23"/>
      <c r="X127" s="20" t="s">
        <v>154</v>
      </c>
      <c r="Y127" s="26" t="s">
        <v>283</v>
      </c>
      <c r="Z127" s="20" t="s">
        <v>281</v>
      </c>
      <c r="AA127" s="24" t="s">
        <v>592</v>
      </c>
      <c r="AB127" s="20" t="s">
        <v>154</v>
      </c>
      <c r="AC127" s="26" t="s">
        <v>283</v>
      </c>
      <c r="AD127" s="26" t="s">
        <v>281</v>
      </c>
      <c r="AE127" s="32">
        <v>43055</v>
      </c>
    </row>
    <row r="128" spans="1:31" ht="15.75" x14ac:dyDescent="0.25">
      <c r="A128" s="19" t="s">
        <v>596</v>
      </c>
      <c r="B128" s="20" t="s">
        <v>597</v>
      </c>
      <c r="C128" s="20" t="s">
        <v>598</v>
      </c>
      <c r="D128" s="20" t="s">
        <v>599</v>
      </c>
      <c r="E128" s="25">
        <v>939</v>
      </c>
      <c r="F128" s="20" t="s">
        <v>239</v>
      </c>
      <c r="G128" s="20" t="s">
        <v>533</v>
      </c>
      <c r="H128" s="20" t="s">
        <v>153</v>
      </c>
      <c r="I128" s="21">
        <v>9.62222222222222</v>
      </c>
      <c r="J128" s="22">
        <v>6.1538461538461538E-3</v>
      </c>
      <c r="K128" s="22">
        <v>0.56923076923076932</v>
      </c>
      <c r="L128" s="22">
        <v>1.3599999999999999</v>
      </c>
      <c r="M128" s="22">
        <v>0.60923076923076935</v>
      </c>
      <c r="N128" s="22">
        <v>2.36</v>
      </c>
      <c r="O128" s="22">
        <v>0.15384615384615385</v>
      </c>
      <c r="P128" s="22">
        <v>3.0769230769230771E-2</v>
      </c>
      <c r="Q128" s="22">
        <v>0</v>
      </c>
      <c r="R128" s="22">
        <v>1.9938461538461532</v>
      </c>
      <c r="S128" s="22">
        <v>0.38153846153846149</v>
      </c>
      <c r="T128" s="22">
        <v>2.1538461538461541E-2</v>
      </c>
      <c r="U128" s="22">
        <v>0.14769230769230771</v>
      </c>
      <c r="V128" s="22">
        <v>1.96</v>
      </c>
      <c r="W128" s="23"/>
      <c r="X128" s="20" t="s">
        <v>154</v>
      </c>
      <c r="Y128" s="26" t="s">
        <v>283</v>
      </c>
      <c r="Z128" s="20" t="s">
        <v>600</v>
      </c>
      <c r="AA128" s="24" t="s">
        <v>601</v>
      </c>
      <c r="AB128" s="20" t="s">
        <v>154</v>
      </c>
      <c r="AC128" s="26" t="s">
        <v>283</v>
      </c>
      <c r="AD128" s="26" t="s">
        <v>600</v>
      </c>
      <c r="AE128" s="32">
        <v>39241</v>
      </c>
    </row>
    <row r="129" spans="1:31" ht="15.75" x14ac:dyDescent="0.25">
      <c r="A129" s="19" t="s">
        <v>611</v>
      </c>
      <c r="B129" s="20" t="s">
        <v>612</v>
      </c>
      <c r="C129" s="20" t="s">
        <v>613</v>
      </c>
      <c r="D129" s="20" t="s">
        <v>614</v>
      </c>
      <c r="E129" s="25">
        <v>82901</v>
      </c>
      <c r="F129" s="20" t="s">
        <v>276</v>
      </c>
      <c r="G129" s="20" t="s">
        <v>316</v>
      </c>
      <c r="H129" s="20" t="s">
        <v>153</v>
      </c>
      <c r="I129" s="21">
        <v>7.3870967741935498</v>
      </c>
      <c r="J129" s="22">
        <v>0.04</v>
      </c>
      <c r="K129" s="22">
        <v>0.20615384615384616</v>
      </c>
      <c r="L129" s="22">
        <v>0.78769230769230758</v>
      </c>
      <c r="M129" s="22">
        <v>1.1169230769230765</v>
      </c>
      <c r="N129" s="22">
        <v>2.0153846153846162</v>
      </c>
      <c r="O129" s="22">
        <v>7.0769230769230765E-2</v>
      </c>
      <c r="P129" s="22">
        <v>6.4615384615384616E-2</v>
      </c>
      <c r="Q129" s="22">
        <v>0</v>
      </c>
      <c r="R129" s="22">
        <v>1.8584615384615397</v>
      </c>
      <c r="S129" s="22">
        <v>0.15692307692307694</v>
      </c>
      <c r="T129" s="22">
        <v>6.4615384615384616E-2</v>
      </c>
      <c r="U129" s="22">
        <v>7.0769230769230765E-2</v>
      </c>
      <c r="V129" s="22">
        <v>1.8676923076923091</v>
      </c>
      <c r="W129" s="23"/>
      <c r="X129" s="20" t="s">
        <v>544</v>
      </c>
      <c r="Y129" s="26" t="s">
        <v>283</v>
      </c>
      <c r="Z129" s="20" t="s">
        <v>281</v>
      </c>
      <c r="AA129" s="24" t="s">
        <v>615</v>
      </c>
      <c r="AB129" s="20" t="s">
        <v>544</v>
      </c>
      <c r="AC129" s="26" t="s">
        <v>283</v>
      </c>
      <c r="AD129" s="26" t="s">
        <v>281</v>
      </c>
      <c r="AE129" s="32">
        <v>41493</v>
      </c>
    </row>
    <row r="130" spans="1:31" ht="15.75" x14ac:dyDescent="0.25">
      <c r="A130" s="19" t="s">
        <v>842</v>
      </c>
      <c r="B130" s="20" t="s">
        <v>843</v>
      </c>
      <c r="C130" s="20" t="s">
        <v>616</v>
      </c>
      <c r="D130" s="20" t="s">
        <v>844</v>
      </c>
      <c r="E130" s="25">
        <v>29072</v>
      </c>
      <c r="F130" s="20" t="s">
        <v>163</v>
      </c>
      <c r="G130" s="20" t="s">
        <v>316</v>
      </c>
      <c r="H130" s="20" t="s">
        <v>153</v>
      </c>
      <c r="I130" s="21">
        <v>1.6532258064516101</v>
      </c>
      <c r="J130" s="22">
        <v>8.6153846153846123E-2</v>
      </c>
      <c r="K130" s="22">
        <v>0.67692307692307785</v>
      </c>
      <c r="L130" s="22">
        <v>0.58769230769230862</v>
      </c>
      <c r="M130" s="22">
        <v>0.55076923076923123</v>
      </c>
      <c r="N130" s="22">
        <v>1.5230769230769181</v>
      </c>
      <c r="O130" s="22">
        <v>0.35384615384615409</v>
      </c>
      <c r="P130" s="22">
        <v>1.5384615384615385E-2</v>
      </c>
      <c r="Q130" s="22">
        <v>9.2307692307692299E-3</v>
      </c>
      <c r="R130" s="22">
        <v>0.84615384615384792</v>
      </c>
      <c r="S130" s="22">
        <v>0.37846153846153879</v>
      </c>
      <c r="T130" s="22">
        <v>0.33846153846153881</v>
      </c>
      <c r="U130" s="22">
        <v>0.3384615384615387</v>
      </c>
      <c r="V130" s="22">
        <v>1.2123076923076928</v>
      </c>
      <c r="W130" s="23"/>
      <c r="X130" s="20" t="s">
        <v>544</v>
      </c>
      <c r="Y130" s="26" t="s">
        <v>283</v>
      </c>
      <c r="Z130" s="20" t="s">
        <v>281</v>
      </c>
      <c r="AA130" s="24" t="s">
        <v>845</v>
      </c>
      <c r="AB130" s="20" t="s">
        <v>544</v>
      </c>
      <c r="AC130" s="26" t="s">
        <v>283</v>
      </c>
      <c r="AD130" s="26" t="s">
        <v>281</v>
      </c>
      <c r="AE130" s="32">
        <v>42629</v>
      </c>
    </row>
    <row r="131" spans="1:31" ht="15.75" x14ac:dyDescent="0.25">
      <c r="A131" s="19" t="s">
        <v>602</v>
      </c>
      <c r="B131" s="20" t="s">
        <v>603</v>
      </c>
      <c r="C131" s="20" t="s">
        <v>604</v>
      </c>
      <c r="D131" s="20" t="s">
        <v>486</v>
      </c>
      <c r="E131" s="25">
        <v>52401</v>
      </c>
      <c r="F131" s="20" t="s">
        <v>437</v>
      </c>
      <c r="G131" s="20" t="s">
        <v>316</v>
      </c>
      <c r="H131" s="20" t="s">
        <v>153</v>
      </c>
      <c r="I131" s="21">
        <v>15.282051282051301</v>
      </c>
      <c r="J131" s="22">
        <v>0.2153846153846154</v>
      </c>
      <c r="K131" s="22">
        <v>1.2615384615384611</v>
      </c>
      <c r="L131" s="22">
        <v>0.27076923076923076</v>
      </c>
      <c r="M131" s="22">
        <v>0.13538461538461538</v>
      </c>
      <c r="N131" s="22">
        <v>1.0246153846153849</v>
      </c>
      <c r="O131" s="22">
        <v>0.24615384615384617</v>
      </c>
      <c r="P131" s="22">
        <v>0.58769230769230774</v>
      </c>
      <c r="Q131" s="22">
        <v>2.4615384615384615E-2</v>
      </c>
      <c r="R131" s="22">
        <v>0.68</v>
      </c>
      <c r="S131" s="22">
        <v>0.78153846153846163</v>
      </c>
      <c r="T131" s="22">
        <v>0.15384615384615385</v>
      </c>
      <c r="U131" s="22">
        <v>0.26769230769230773</v>
      </c>
      <c r="V131" s="22">
        <v>1.2492307692307694</v>
      </c>
      <c r="W131" s="23"/>
      <c r="X131" s="20" t="s">
        <v>154</v>
      </c>
      <c r="Y131" s="26" t="s">
        <v>283</v>
      </c>
      <c r="Z131" s="20" t="s">
        <v>281</v>
      </c>
      <c r="AA131" s="24" t="s">
        <v>605</v>
      </c>
      <c r="AB131" s="20" t="s">
        <v>154</v>
      </c>
      <c r="AC131" s="26" t="s">
        <v>283</v>
      </c>
      <c r="AD131" s="26" t="s">
        <v>281</v>
      </c>
      <c r="AE131" s="32">
        <v>43041</v>
      </c>
    </row>
    <row r="132" spans="1:31" ht="15.75" x14ac:dyDescent="0.25">
      <c r="A132" s="19" t="s">
        <v>606</v>
      </c>
      <c r="B132" s="20" t="s">
        <v>607</v>
      </c>
      <c r="C132" s="20" t="s">
        <v>608</v>
      </c>
      <c r="D132" s="20" t="s">
        <v>150</v>
      </c>
      <c r="E132" s="25">
        <v>78562</v>
      </c>
      <c r="F132" s="20" t="s">
        <v>151</v>
      </c>
      <c r="G132" s="20" t="s">
        <v>316</v>
      </c>
      <c r="H132" s="20" t="s">
        <v>153</v>
      </c>
      <c r="I132" s="21">
        <v>1.71074380165289</v>
      </c>
      <c r="J132" s="22">
        <v>1.206153846153843</v>
      </c>
      <c r="K132" s="22">
        <v>0.2</v>
      </c>
      <c r="L132" s="22">
        <v>0.17230769230769233</v>
      </c>
      <c r="M132" s="22">
        <v>5.8461538461538468E-2</v>
      </c>
      <c r="N132" s="22">
        <v>1.6153846153846085</v>
      </c>
      <c r="O132" s="22">
        <v>6.1538461538461538E-3</v>
      </c>
      <c r="P132" s="22">
        <v>1.5384615384615385E-2</v>
      </c>
      <c r="Q132" s="22">
        <v>0</v>
      </c>
      <c r="R132" s="22">
        <v>0.5600000000000005</v>
      </c>
      <c r="S132" s="22">
        <v>1.0615384615384609</v>
      </c>
      <c r="T132" s="22">
        <v>6.1538461538461538E-3</v>
      </c>
      <c r="U132" s="22">
        <v>9.2307692307692299E-3</v>
      </c>
      <c r="V132" s="22">
        <v>1.5999999999999934</v>
      </c>
      <c r="W132" s="23"/>
      <c r="X132" s="20" t="s">
        <v>154</v>
      </c>
      <c r="Y132" s="26" t="s">
        <v>283</v>
      </c>
      <c r="Z132" s="20" t="s">
        <v>281</v>
      </c>
      <c r="AA132" s="24" t="s">
        <v>290</v>
      </c>
      <c r="AB132" s="20" t="s">
        <v>154</v>
      </c>
      <c r="AC132" s="26" t="s">
        <v>283</v>
      </c>
      <c r="AD132" s="26" t="s">
        <v>281</v>
      </c>
      <c r="AE132" s="32">
        <v>43714</v>
      </c>
    </row>
    <row r="133" spans="1:31" ht="15.75" x14ac:dyDescent="0.25">
      <c r="A133" s="19" t="s">
        <v>846</v>
      </c>
      <c r="B133" s="20" t="s">
        <v>847</v>
      </c>
      <c r="C133" s="20" t="s">
        <v>848</v>
      </c>
      <c r="D133" s="20" t="s">
        <v>594</v>
      </c>
      <c r="E133" s="25">
        <v>84321</v>
      </c>
      <c r="F133" s="20" t="s">
        <v>350</v>
      </c>
      <c r="G133" s="20" t="s">
        <v>316</v>
      </c>
      <c r="H133" s="20" t="s">
        <v>153</v>
      </c>
      <c r="I133" s="21">
        <v>3.4144736842105301</v>
      </c>
      <c r="J133" s="22">
        <v>4.6153846153846156E-2</v>
      </c>
      <c r="K133" s="22">
        <v>0.30461538461538462</v>
      </c>
      <c r="L133" s="22">
        <v>0.58153846153846178</v>
      </c>
      <c r="M133" s="22">
        <v>0.67692307692307763</v>
      </c>
      <c r="N133" s="22">
        <v>1.5261538461538471</v>
      </c>
      <c r="O133" s="22">
        <v>4.3076923076923082E-2</v>
      </c>
      <c r="P133" s="22">
        <v>1.5384615384615385E-2</v>
      </c>
      <c r="Q133" s="22">
        <v>2.4615384615384615E-2</v>
      </c>
      <c r="R133" s="22">
        <v>1.2584615384615392</v>
      </c>
      <c r="S133" s="22">
        <v>0.1723076923076923</v>
      </c>
      <c r="T133" s="22">
        <v>0.11692307692307694</v>
      </c>
      <c r="U133" s="22">
        <v>6.1538461538461542E-2</v>
      </c>
      <c r="V133" s="22">
        <v>1.4430769230769238</v>
      </c>
      <c r="W133" s="23"/>
      <c r="X133" s="20" t="s">
        <v>154</v>
      </c>
      <c r="Y133" s="26" t="s">
        <v>283</v>
      </c>
      <c r="Z133" s="20" t="s">
        <v>281</v>
      </c>
      <c r="AA133" s="24" t="s">
        <v>849</v>
      </c>
      <c r="AB133" s="20" t="s">
        <v>154</v>
      </c>
      <c r="AC133" s="26" t="s">
        <v>283</v>
      </c>
      <c r="AD133" s="26" t="s">
        <v>850</v>
      </c>
      <c r="AE133" s="32">
        <v>42810</v>
      </c>
    </row>
    <row r="134" spans="1:31" ht="15.75" x14ac:dyDescent="0.25">
      <c r="A134" s="19" t="s">
        <v>851</v>
      </c>
      <c r="B134" s="20" t="s">
        <v>852</v>
      </c>
      <c r="C134" s="20" t="s">
        <v>853</v>
      </c>
      <c r="D134" s="20" t="s">
        <v>609</v>
      </c>
      <c r="E134" s="25">
        <v>83647</v>
      </c>
      <c r="F134" s="20" t="s">
        <v>350</v>
      </c>
      <c r="G134" s="20" t="s">
        <v>316</v>
      </c>
      <c r="H134" s="20" t="s">
        <v>153</v>
      </c>
      <c r="I134" s="21">
        <v>2.8181818181818201</v>
      </c>
      <c r="J134" s="22">
        <v>0.13230769230769232</v>
      </c>
      <c r="K134" s="22">
        <v>5.2307692307692305E-2</v>
      </c>
      <c r="L134" s="22">
        <v>0.26769230769230773</v>
      </c>
      <c r="M134" s="22">
        <v>0.35692307692307718</v>
      </c>
      <c r="N134" s="22">
        <v>0.64307692307692355</v>
      </c>
      <c r="O134" s="22">
        <v>9.8461538461538461E-2</v>
      </c>
      <c r="P134" s="22">
        <v>6.1538461538461538E-3</v>
      </c>
      <c r="Q134" s="22">
        <v>6.1538461538461542E-2</v>
      </c>
      <c r="R134" s="22">
        <v>0.43384615384615421</v>
      </c>
      <c r="S134" s="22">
        <v>0.12923076923076923</v>
      </c>
      <c r="T134" s="22">
        <v>8.6153846153846136E-2</v>
      </c>
      <c r="U134" s="22">
        <v>0.16</v>
      </c>
      <c r="V134" s="22">
        <v>0.49230769230769272</v>
      </c>
      <c r="W134" s="23"/>
      <c r="X134" s="20" t="s">
        <v>544</v>
      </c>
      <c r="Y134" s="26" t="s">
        <v>283</v>
      </c>
      <c r="Z134" s="20" t="s">
        <v>281</v>
      </c>
      <c r="AA134" s="24" t="s">
        <v>610</v>
      </c>
      <c r="AB134" s="20" t="s">
        <v>544</v>
      </c>
      <c r="AC134" s="26" t="s">
        <v>283</v>
      </c>
      <c r="AD134" s="26" t="s">
        <v>281</v>
      </c>
      <c r="AE134" s="32">
        <v>42983</v>
      </c>
    </row>
    <row r="135" spans="1:31" ht="15.75" x14ac:dyDescent="0.25">
      <c r="A135" s="19" t="s">
        <v>618</v>
      </c>
      <c r="B135" s="20" t="s">
        <v>619</v>
      </c>
      <c r="C135" s="20" t="s">
        <v>620</v>
      </c>
      <c r="D135" s="20" t="s">
        <v>150</v>
      </c>
      <c r="E135" s="25">
        <v>78611</v>
      </c>
      <c r="F135" s="20" t="s">
        <v>151</v>
      </c>
      <c r="G135" s="20" t="s">
        <v>316</v>
      </c>
      <c r="H135" s="20" t="s">
        <v>165</v>
      </c>
      <c r="I135" s="21">
        <v>1.1725888324873099</v>
      </c>
      <c r="J135" s="22">
        <v>6.4615384615384616E-2</v>
      </c>
      <c r="K135" s="22">
        <v>0.36923076923076981</v>
      </c>
      <c r="L135" s="22">
        <v>0.16307692307692315</v>
      </c>
      <c r="M135" s="22">
        <v>0.12923076923076926</v>
      </c>
      <c r="N135" s="22">
        <v>0.4338461538461546</v>
      </c>
      <c r="O135" s="22">
        <v>0.25846153846153869</v>
      </c>
      <c r="P135" s="22">
        <v>1.2307692307692308E-2</v>
      </c>
      <c r="Q135" s="22">
        <v>2.1538461538461541E-2</v>
      </c>
      <c r="R135" s="22">
        <v>0.16000000000000009</v>
      </c>
      <c r="S135" s="22">
        <v>0.11999999999999995</v>
      </c>
      <c r="T135" s="22">
        <v>0.18153846153846165</v>
      </c>
      <c r="U135" s="22">
        <v>0.26461538461538492</v>
      </c>
      <c r="V135" s="22">
        <v>0.27384615384615424</v>
      </c>
      <c r="W135" s="23"/>
      <c r="X135" s="20" t="s">
        <v>544</v>
      </c>
      <c r="Y135" s="26" t="s">
        <v>283</v>
      </c>
      <c r="Z135" s="20" t="s">
        <v>281</v>
      </c>
      <c r="AA135" s="24" t="s">
        <v>621</v>
      </c>
      <c r="AB135" s="20" t="s">
        <v>544</v>
      </c>
      <c r="AC135" s="26" t="s">
        <v>283</v>
      </c>
      <c r="AD135" s="26" t="s">
        <v>281</v>
      </c>
      <c r="AE135" s="32">
        <v>42991</v>
      </c>
    </row>
    <row r="136" spans="1:31" ht="15.75" x14ac:dyDescent="0.25">
      <c r="A136" s="19" t="s">
        <v>854</v>
      </c>
      <c r="B136" s="20" t="s">
        <v>855</v>
      </c>
      <c r="C136" s="20" t="s">
        <v>856</v>
      </c>
      <c r="D136" s="20" t="s">
        <v>462</v>
      </c>
      <c r="E136" s="25">
        <v>46802</v>
      </c>
      <c r="F136" s="20" t="s">
        <v>357</v>
      </c>
      <c r="G136" s="20" t="s">
        <v>316</v>
      </c>
      <c r="H136" s="20" t="s">
        <v>153</v>
      </c>
      <c r="I136" s="21">
        <v>1.7384615384615401</v>
      </c>
      <c r="J136" s="22">
        <v>0.12307692307692307</v>
      </c>
      <c r="K136" s="22">
        <v>0.19692307692307692</v>
      </c>
      <c r="L136" s="22">
        <v>0.2523076923076924</v>
      </c>
      <c r="M136" s="22">
        <v>0.13538461538461538</v>
      </c>
      <c r="N136" s="22">
        <v>0.40307692307692339</v>
      </c>
      <c r="O136" s="22">
        <v>0.27076923076923087</v>
      </c>
      <c r="P136" s="22">
        <v>3.0769230769230771E-2</v>
      </c>
      <c r="Q136" s="22">
        <v>3.0769230769230769E-3</v>
      </c>
      <c r="R136" s="22">
        <v>0.12615384615384612</v>
      </c>
      <c r="S136" s="22">
        <v>0.15076923076923077</v>
      </c>
      <c r="T136" s="22">
        <v>0.15692307692307694</v>
      </c>
      <c r="U136" s="22">
        <v>0.27384615384615391</v>
      </c>
      <c r="V136" s="22">
        <v>0.18153846153846162</v>
      </c>
      <c r="W136" s="23"/>
      <c r="X136" s="20" t="s">
        <v>187</v>
      </c>
      <c r="Y136" s="26"/>
      <c r="Z136" s="20"/>
      <c r="AA136" s="24"/>
      <c r="AB136" s="20" t="s">
        <v>187</v>
      </c>
      <c r="AC136" s="26"/>
      <c r="AD136" s="26"/>
      <c r="AE136" s="32"/>
    </row>
    <row r="137" spans="1:31" ht="15.75" x14ac:dyDescent="0.25">
      <c r="A137" s="19" t="s">
        <v>857</v>
      </c>
      <c r="B137" s="20" t="s">
        <v>858</v>
      </c>
      <c r="C137" s="20" t="s">
        <v>859</v>
      </c>
      <c r="D137" s="20" t="s">
        <v>170</v>
      </c>
      <c r="E137" s="25">
        <v>85344</v>
      </c>
      <c r="F137" s="20" t="s">
        <v>171</v>
      </c>
      <c r="G137" s="20" t="s">
        <v>316</v>
      </c>
      <c r="H137" s="20" t="s">
        <v>153</v>
      </c>
      <c r="I137" s="21">
        <v>1.7450980392156901</v>
      </c>
      <c r="J137" s="22">
        <v>3.6923076923076927E-2</v>
      </c>
      <c r="K137" s="22">
        <v>0.47076923076923111</v>
      </c>
      <c r="L137" s="22">
        <v>6.4615384615384616E-2</v>
      </c>
      <c r="M137" s="22">
        <v>0</v>
      </c>
      <c r="N137" s="22">
        <v>0.52923076923076962</v>
      </c>
      <c r="O137" s="22">
        <v>3.9999999999999994E-2</v>
      </c>
      <c r="P137" s="22">
        <v>3.0769230769230769E-3</v>
      </c>
      <c r="Q137" s="22">
        <v>0</v>
      </c>
      <c r="R137" s="22">
        <v>0.42461538461538478</v>
      </c>
      <c r="S137" s="22">
        <v>7.69230769230769E-2</v>
      </c>
      <c r="T137" s="22">
        <v>3.0769230769230774E-2</v>
      </c>
      <c r="U137" s="22">
        <v>3.9999999999999994E-2</v>
      </c>
      <c r="V137" s="22">
        <v>0.51692307692307726</v>
      </c>
      <c r="W137" s="23"/>
      <c r="X137" s="20" t="s">
        <v>544</v>
      </c>
      <c r="Y137" s="26" t="s">
        <v>283</v>
      </c>
      <c r="Z137" s="20" t="s">
        <v>281</v>
      </c>
      <c r="AA137" s="24" t="s">
        <v>617</v>
      </c>
      <c r="AB137" s="20" t="s">
        <v>544</v>
      </c>
      <c r="AC137" s="26" t="s">
        <v>283</v>
      </c>
      <c r="AD137" s="26" t="s">
        <v>281</v>
      </c>
      <c r="AE137" s="32">
        <v>42986</v>
      </c>
    </row>
    <row r="138" spans="1:31" ht="15.75" x14ac:dyDescent="0.25">
      <c r="A138" s="19" t="s">
        <v>625</v>
      </c>
      <c r="B138" s="20" t="s">
        <v>626</v>
      </c>
      <c r="C138" s="20" t="s">
        <v>627</v>
      </c>
      <c r="D138" s="20" t="s">
        <v>150</v>
      </c>
      <c r="E138" s="25">
        <v>76701</v>
      </c>
      <c r="F138" s="20" t="s">
        <v>151</v>
      </c>
      <c r="G138" s="20" t="s">
        <v>202</v>
      </c>
      <c r="H138" s="20" t="s">
        <v>153</v>
      </c>
      <c r="I138" s="21">
        <v>1.93150684931507</v>
      </c>
      <c r="J138" s="22">
        <v>3.692307692307692E-2</v>
      </c>
      <c r="K138" s="22">
        <v>7.0769230769230765E-2</v>
      </c>
      <c r="L138" s="22">
        <v>0.1784615384615385</v>
      </c>
      <c r="M138" s="22">
        <v>0.17846153846153853</v>
      </c>
      <c r="N138" s="22">
        <v>0.34153846153846162</v>
      </c>
      <c r="O138" s="22">
        <v>8.3076923076923076E-2</v>
      </c>
      <c r="P138" s="22">
        <v>4.0000000000000008E-2</v>
      </c>
      <c r="Q138" s="22">
        <v>0</v>
      </c>
      <c r="R138" s="22">
        <v>0.21846153846153857</v>
      </c>
      <c r="S138" s="22">
        <v>0.10461538461538461</v>
      </c>
      <c r="T138" s="22">
        <v>6.1538461538461535E-2</v>
      </c>
      <c r="U138" s="22">
        <v>0.08</v>
      </c>
      <c r="V138" s="22">
        <v>0.31692307692307697</v>
      </c>
      <c r="W138" s="23"/>
      <c r="X138" s="20" t="s">
        <v>154</v>
      </c>
      <c r="Y138" s="26" t="s">
        <v>283</v>
      </c>
      <c r="Z138" s="20" t="s">
        <v>600</v>
      </c>
      <c r="AA138" s="24" t="s">
        <v>628</v>
      </c>
      <c r="AB138" s="20" t="s">
        <v>154</v>
      </c>
      <c r="AC138" s="26" t="s">
        <v>283</v>
      </c>
      <c r="AD138" s="26" t="s">
        <v>600</v>
      </c>
      <c r="AE138" s="32">
        <v>39105</v>
      </c>
    </row>
    <row r="139" spans="1:31" ht="15.75" x14ac:dyDescent="0.25">
      <c r="A139" s="19" t="s">
        <v>629</v>
      </c>
      <c r="B139" s="20" t="s">
        <v>630</v>
      </c>
      <c r="C139" s="20" t="s">
        <v>631</v>
      </c>
      <c r="D139" s="20" t="s">
        <v>356</v>
      </c>
      <c r="E139" s="25">
        <v>61061</v>
      </c>
      <c r="F139" s="20" t="s">
        <v>357</v>
      </c>
      <c r="G139" s="20" t="s">
        <v>316</v>
      </c>
      <c r="H139" s="20" t="s">
        <v>153</v>
      </c>
      <c r="I139" s="21">
        <v>2.4126984126984099</v>
      </c>
      <c r="J139" s="22">
        <v>2.7692307692307697E-2</v>
      </c>
      <c r="K139" s="22">
        <v>4.3076923076923082E-2</v>
      </c>
      <c r="L139" s="22">
        <v>0.12307692307692308</v>
      </c>
      <c r="M139" s="22">
        <v>0.27076923076923082</v>
      </c>
      <c r="N139" s="22">
        <v>0.42461538461538451</v>
      </c>
      <c r="O139" s="22">
        <v>1.8461538461538463E-2</v>
      </c>
      <c r="P139" s="22">
        <v>2.1538461538461541E-2</v>
      </c>
      <c r="Q139" s="22">
        <v>0</v>
      </c>
      <c r="R139" s="22">
        <v>0.36</v>
      </c>
      <c r="S139" s="22">
        <v>4.9230769230769231E-2</v>
      </c>
      <c r="T139" s="22">
        <v>4.6153846153846156E-2</v>
      </c>
      <c r="U139" s="22">
        <v>9.2307692307692316E-3</v>
      </c>
      <c r="V139" s="22">
        <v>0.38461538461538458</v>
      </c>
      <c r="W139" s="23"/>
      <c r="X139" s="20" t="s">
        <v>187</v>
      </c>
      <c r="Y139" s="26"/>
      <c r="Z139" s="20"/>
      <c r="AA139" s="24" t="s">
        <v>188</v>
      </c>
      <c r="AB139" s="20" t="s">
        <v>187</v>
      </c>
      <c r="AC139" s="26"/>
      <c r="AD139" s="26"/>
      <c r="AE139" s="32"/>
    </row>
    <row r="140" spans="1:31" ht="15.75" x14ac:dyDescent="0.25">
      <c r="A140" s="19" t="s">
        <v>860</v>
      </c>
      <c r="B140" s="20" t="s">
        <v>861</v>
      </c>
      <c r="C140" s="20" t="s">
        <v>862</v>
      </c>
      <c r="D140" s="20" t="s">
        <v>305</v>
      </c>
      <c r="E140" s="25">
        <v>22604</v>
      </c>
      <c r="F140" s="20" t="s">
        <v>306</v>
      </c>
      <c r="G140" s="20" t="s">
        <v>863</v>
      </c>
      <c r="H140" s="20" t="s">
        <v>153</v>
      </c>
      <c r="I140" s="21"/>
      <c r="J140" s="22">
        <v>0</v>
      </c>
      <c r="K140" s="22">
        <v>0</v>
      </c>
      <c r="L140" s="22">
        <v>0</v>
      </c>
      <c r="M140" s="22">
        <v>0.44</v>
      </c>
      <c r="N140" s="22">
        <v>0.44</v>
      </c>
      <c r="O140" s="22">
        <v>0</v>
      </c>
      <c r="P140" s="22">
        <v>0</v>
      </c>
      <c r="Q140" s="22">
        <v>0</v>
      </c>
      <c r="R140" s="22">
        <v>0</v>
      </c>
      <c r="S140" s="22">
        <v>0</v>
      </c>
      <c r="T140" s="22">
        <v>0.44</v>
      </c>
      <c r="U140" s="22">
        <v>0</v>
      </c>
      <c r="V140" s="22">
        <v>0</v>
      </c>
      <c r="W140" s="23">
        <v>2</v>
      </c>
      <c r="X140" s="20" t="s">
        <v>187</v>
      </c>
      <c r="Y140" s="26"/>
      <c r="Z140" s="20"/>
      <c r="AA140" s="24"/>
      <c r="AB140" s="20" t="s">
        <v>187</v>
      </c>
      <c r="AC140" s="26"/>
      <c r="AD140" s="26"/>
      <c r="AE140" s="32"/>
    </row>
    <row r="141" spans="1:31" ht="15.75" x14ac:dyDescent="0.25">
      <c r="A141" s="19" t="s">
        <v>864</v>
      </c>
      <c r="B141" s="20" t="s">
        <v>865</v>
      </c>
      <c r="C141" s="20" t="s">
        <v>866</v>
      </c>
      <c r="D141" s="20" t="s">
        <v>594</v>
      </c>
      <c r="E141" s="25">
        <v>84074</v>
      </c>
      <c r="F141" s="20" t="s">
        <v>350</v>
      </c>
      <c r="G141" s="20" t="s">
        <v>316</v>
      </c>
      <c r="H141" s="20" t="s">
        <v>153</v>
      </c>
      <c r="I141" s="21">
        <v>2.1666666666666701</v>
      </c>
      <c r="J141" s="22">
        <v>0</v>
      </c>
      <c r="K141" s="22">
        <v>3.0769230769230769E-3</v>
      </c>
      <c r="L141" s="22">
        <v>3.3846153846153845E-2</v>
      </c>
      <c r="M141" s="22">
        <v>6.1538461538461538E-3</v>
      </c>
      <c r="N141" s="22">
        <v>4.3076923076923082E-2</v>
      </c>
      <c r="O141" s="22">
        <v>0</v>
      </c>
      <c r="P141" s="22">
        <v>0</v>
      </c>
      <c r="Q141" s="22">
        <v>0</v>
      </c>
      <c r="R141" s="22">
        <v>3.3846153846153845E-2</v>
      </c>
      <c r="S141" s="22">
        <v>3.0769230769230769E-3</v>
      </c>
      <c r="T141" s="22">
        <v>6.1538461538461538E-3</v>
      </c>
      <c r="U141" s="22">
        <v>0</v>
      </c>
      <c r="V141" s="22">
        <v>4.3076923076923082E-2</v>
      </c>
      <c r="W141" s="23"/>
      <c r="X141" s="20" t="s">
        <v>544</v>
      </c>
      <c r="Y141" s="26" t="s">
        <v>283</v>
      </c>
      <c r="Z141" s="20" t="s">
        <v>281</v>
      </c>
      <c r="AA141" s="24" t="s">
        <v>595</v>
      </c>
      <c r="AB141" s="20" t="s">
        <v>544</v>
      </c>
      <c r="AC141" s="26" t="s">
        <v>283</v>
      </c>
      <c r="AD141" s="26" t="s">
        <v>281</v>
      </c>
      <c r="AE141" s="32">
        <v>43028</v>
      </c>
    </row>
    <row r="142" spans="1:31" ht="15.75" x14ac:dyDescent="0.25">
      <c r="A142" s="19" t="s">
        <v>867</v>
      </c>
      <c r="B142" s="20" t="s">
        <v>868</v>
      </c>
      <c r="C142" s="20" t="s">
        <v>225</v>
      </c>
      <c r="D142" s="20" t="s">
        <v>844</v>
      </c>
      <c r="E142" s="25">
        <v>29745</v>
      </c>
      <c r="F142" s="20" t="s">
        <v>163</v>
      </c>
      <c r="G142" s="20" t="s">
        <v>316</v>
      </c>
      <c r="H142" s="20" t="s">
        <v>153</v>
      </c>
      <c r="I142" s="21">
        <v>1.4285714285714299</v>
      </c>
      <c r="J142" s="22">
        <v>6.1538461538461538E-3</v>
      </c>
      <c r="K142" s="22">
        <v>1.5384615384615384E-2</v>
      </c>
      <c r="L142" s="22">
        <v>1.2307692307692308E-2</v>
      </c>
      <c r="M142" s="22">
        <v>3.0769230769230769E-3</v>
      </c>
      <c r="N142" s="22">
        <v>2.7692307692307697E-2</v>
      </c>
      <c r="O142" s="22">
        <v>9.2307692307692299E-3</v>
      </c>
      <c r="P142" s="22">
        <v>0</v>
      </c>
      <c r="Q142" s="22">
        <v>0</v>
      </c>
      <c r="R142" s="22">
        <v>3.0769230769230769E-3</v>
      </c>
      <c r="S142" s="22">
        <v>1.846153846153846E-2</v>
      </c>
      <c r="T142" s="22">
        <v>6.1538461538461538E-3</v>
      </c>
      <c r="U142" s="22">
        <v>9.2307692307692299E-3</v>
      </c>
      <c r="V142" s="22">
        <v>2.7692307692307697E-2</v>
      </c>
      <c r="W142" s="23"/>
      <c r="X142" s="20" t="s">
        <v>154</v>
      </c>
      <c r="Y142" s="26" t="s">
        <v>283</v>
      </c>
      <c r="Z142" s="20" t="s">
        <v>281</v>
      </c>
      <c r="AA142" s="24" t="s">
        <v>869</v>
      </c>
      <c r="AB142" s="20" t="s">
        <v>154</v>
      </c>
      <c r="AC142" s="26" t="s">
        <v>283</v>
      </c>
      <c r="AD142" s="26" t="s">
        <v>281</v>
      </c>
      <c r="AE142" s="32">
        <v>41865</v>
      </c>
    </row>
    <row r="143" spans="1:31" ht="15.75" x14ac:dyDescent="0.25">
      <c r="A143" s="19" t="s">
        <v>870</v>
      </c>
      <c r="B143" s="20" t="s">
        <v>871</v>
      </c>
      <c r="C143" s="20" t="s">
        <v>872</v>
      </c>
      <c r="D143" s="20" t="s">
        <v>150</v>
      </c>
      <c r="E143" s="25">
        <v>78577</v>
      </c>
      <c r="F143" s="20" t="s">
        <v>151</v>
      </c>
      <c r="G143" s="20" t="s">
        <v>60</v>
      </c>
      <c r="H143" s="20" t="s">
        <v>153</v>
      </c>
      <c r="I143" s="21"/>
      <c r="J143" s="22">
        <v>2.7692307692307693E-2</v>
      </c>
      <c r="K143" s="22">
        <v>0</v>
      </c>
      <c r="L143" s="22">
        <v>0</v>
      </c>
      <c r="M143" s="22">
        <v>0</v>
      </c>
      <c r="N143" s="22">
        <v>0</v>
      </c>
      <c r="O143" s="22">
        <v>2.7692307692307693E-2</v>
      </c>
      <c r="P143" s="22">
        <v>0</v>
      </c>
      <c r="Q143" s="22">
        <v>0</v>
      </c>
      <c r="R143" s="22">
        <v>0</v>
      </c>
      <c r="S143" s="22">
        <v>0</v>
      </c>
      <c r="T143" s="22">
        <v>0</v>
      </c>
      <c r="U143" s="22">
        <v>2.7692307692307693E-2</v>
      </c>
      <c r="V143" s="22">
        <v>0</v>
      </c>
      <c r="W143" s="23"/>
      <c r="X143" s="20" t="s">
        <v>187</v>
      </c>
      <c r="Y143" s="26"/>
      <c r="Z143" s="20"/>
      <c r="AA143" s="24"/>
      <c r="AB143" s="20" t="s">
        <v>187</v>
      </c>
      <c r="AC143" s="26"/>
      <c r="AD143" s="26"/>
      <c r="AE143" s="32"/>
    </row>
    <row r="144" spans="1:31" ht="15.75" x14ac:dyDescent="0.25">
      <c r="A144" s="19" t="s">
        <v>873</v>
      </c>
      <c r="B144" s="20" t="s">
        <v>874</v>
      </c>
      <c r="C144" s="20" t="s">
        <v>338</v>
      </c>
      <c r="D144" s="20" t="s">
        <v>162</v>
      </c>
      <c r="E144" s="25">
        <v>31537</v>
      </c>
      <c r="F144" s="20" t="s">
        <v>163</v>
      </c>
      <c r="G144" s="20" t="s">
        <v>533</v>
      </c>
      <c r="H144" s="20" t="s">
        <v>153</v>
      </c>
      <c r="I144" s="21"/>
      <c r="J144" s="22">
        <v>6.1538461538461538E-3</v>
      </c>
      <c r="K144" s="22">
        <v>0</v>
      </c>
      <c r="L144" s="22">
        <v>0</v>
      </c>
      <c r="M144" s="22">
        <v>0</v>
      </c>
      <c r="N144" s="22">
        <v>0</v>
      </c>
      <c r="O144" s="22">
        <v>6.1538461538461538E-3</v>
      </c>
      <c r="P144" s="22">
        <v>0</v>
      </c>
      <c r="Q144" s="22">
        <v>0</v>
      </c>
      <c r="R144" s="22">
        <v>0</v>
      </c>
      <c r="S144" s="22">
        <v>0</v>
      </c>
      <c r="T144" s="22">
        <v>0</v>
      </c>
      <c r="U144" s="22">
        <v>6.1538461538461538E-3</v>
      </c>
      <c r="V144" s="22">
        <v>6.1538461538461538E-3</v>
      </c>
      <c r="W144" s="23"/>
      <c r="X144" s="20" t="s">
        <v>187</v>
      </c>
      <c r="Y144" s="26"/>
      <c r="Z144" s="20"/>
      <c r="AA144" s="24"/>
      <c r="AB144" s="20" t="s">
        <v>187</v>
      </c>
      <c r="AC144" s="26"/>
      <c r="AD144" s="26"/>
      <c r="AE144" s="32"/>
    </row>
  </sheetData>
  <mergeCells count="15">
    <mergeCell ref="Q3:T3"/>
    <mergeCell ref="U3:X3"/>
    <mergeCell ref="Y3:AB3"/>
    <mergeCell ref="AC3:AE3"/>
    <mergeCell ref="A4:V4"/>
    <mergeCell ref="J5:M5"/>
    <mergeCell ref="N5:Q5"/>
    <mergeCell ref="R5:U5"/>
    <mergeCell ref="W5:AE5"/>
    <mergeCell ref="A1:D1"/>
    <mergeCell ref="A2:D2"/>
    <mergeCell ref="A3:D3"/>
    <mergeCell ref="E3:H3"/>
    <mergeCell ref="I3:L3"/>
    <mergeCell ref="M3:P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7515-13AE-4584-98F2-95B8FBCE3630}">
  <dimension ref="A1:F18"/>
  <sheetViews>
    <sheetView tabSelected="1" workbookViewId="0">
      <selection activeCell="E8" sqref="E8"/>
    </sheetView>
  </sheetViews>
  <sheetFormatPr defaultRowHeight="15" x14ac:dyDescent="0.25"/>
  <cols>
    <col min="1" max="1" width="45.5703125" customWidth="1"/>
    <col min="2" max="2" width="19" customWidth="1"/>
  </cols>
  <sheetData>
    <row r="1" spans="1:6" ht="26.25" x14ac:dyDescent="0.25">
      <c r="A1" s="244" t="s">
        <v>5</v>
      </c>
      <c r="B1" s="244"/>
      <c r="C1" s="244"/>
      <c r="D1" s="244"/>
      <c r="E1" s="244"/>
      <c r="F1" s="244"/>
    </row>
    <row r="3" spans="1:6" x14ac:dyDescent="0.25">
      <c r="A3" s="272" t="s">
        <v>875</v>
      </c>
      <c r="B3" s="273"/>
      <c r="C3" s="273"/>
      <c r="D3" s="273"/>
      <c r="E3" s="273"/>
    </row>
    <row r="4" spans="1:6" x14ac:dyDescent="0.25">
      <c r="A4" s="239" t="s">
        <v>632</v>
      </c>
      <c r="B4" s="239" t="s">
        <v>633</v>
      </c>
    </row>
    <row r="5" spans="1:6" ht="15.75" thickBot="1" x14ac:dyDescent="0.3">
      <c r="A5" s="331" t="s">
        <v>634</v>
      </c>
      <c r="B5" s="99">
        <v>92</v>
      </c>
    </row>
    <row r="6" spans="1:6" ht="15.75" thickTop="1" x14ac:dyDescent="0.25">
      <c r="A6" s="101" t="s">
        <v>635</v>
      </c>
      <c r="B6" s="100">
        <v>4</v>
      </c>
    </row>
    <row r="7" spans="1:6" x14ac:dyDescent="0.25">
      <c r="A7" s="102" t="s">
        <v>636</v>
      </c>
      <c r="B7" s="238">
        <v>1</v>
      </c>
    </row>
    <row r="8" spans="1:6" x14ac:dyDescent="0.25">
      <c r="A8" s="102" t="s">
        <v>637</v>
      </c>
      <c r="B8" s="238">
        <v>3</v>
      </c>
    </row>
    <row r="9" spans="1:6" x14ac:dyDescent="0.25">
      <c r="A9" s="101" t="s">
        <v>638</v>
      </c>
      <c r="B9" s="101">
        <v>4</v>
      </c>
    </row>
    <row r="10" spans="1:6" x14ac:dyDescent="0.25">
      <c r="A10" s="104" t="s">
        <v>27</v>
      </c>
      <c r="B10" s="103">
        <v>1</v>
      </c>
    </row>
    <row r="11" spans="1:6" x14ac:dyDescent="0.25">
      <c r="A11" s="104" t="s">
        <v>28</v>
      </c>
      <c r="B11" s="103">
        <v>1</v>
      </c>
    </row>
    <row r="12" spans="1:6" x14ac:dyDescent="0.25">
      <c r="A12" s="104" t="s">
        <v>42</v>
      </c>
      <c r="B12" s="103">
        <v>1</v>
      </c>
    </row>
    <row r="13" spans="1:6" x14ac:dyDescent="0.25">
      <c r="A13" s="104" t="s">
        <v>41</v>
      </c>
      <c r="B13" s="103">
        <v>1</v>
      </c>
    </row>
    <row r="15" spans="1:6" x14ac:dyDescent="0.25">
      <c r="A15" s="316" t="s">
        <v>639</v>
      </c>
      <c r="B15" s="316"/>
    </row>
    <row r="16" spans="1:6" x14ac:dyDescent="0.25">
      <c r="A16" s="316"/>
      <c r="B16" s="316"/>
    </row>
    <row r="17" spans="1:2" x14ac:dyDescent="0.25">
      <c r="A17" s="316"/>
      <c r="B17" s="316"/>
    </row>
    <row r="18" spans="1:2" x14ac:dyDescent="0.25">
      <c r="A18" s="316"/>
      <c r="B18" s="316"/>
    </row>
  </sheetData>
  <mergeCells count="3">
    <mergeCell ref="A1:F1"/>
    <mergeCell ref="A3:E3"/>
    <mergeCell ref="A15:B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FE9E-7E0F-488E-A57B-2DFCFAF89D99}">
  <sheetPr>
    <pageSetUpPr fitToPage="1"/>
  </sheetPr>
  <dimension ref="A1:AE115"/>
  <sheetViews>
    <sheetView showGridLines="0" topLeftCell="A96" zoomScale="75" zoomScaleNormal="75" workbookViewId="0">
      <selection activeCell="B104" sqref="B104"/>
    </sheetView>
  </sheetViews>
  <sheetFormatPr defaultRowHeight="15" x14ac:dyDescent="0.25"/>
  <cols>
    <col min="1" max="1" width="26.5703125" style="4" customWidth="1"/>
    <col min="2" max="2" width="151.42578125" style="4"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7" customFormat="1" ht="26.25" x14ac:dyDescent="0.25">
      <c r="A1" s="244" t="s">
        <v>5</v>
      </c>
      <c r="B1" s="244"/>
      <c r="C1" s="244"/>
      <c r="D1" s="244"/>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5" t="s">
        <v>1</v>
      </c>
      <c r="B2" s="245"/>
      <c r="C2" s="245"/>
      <c r="D2" s="245"/>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thickBot="1" x14ac:dyDescent="0.3">
      <c r="A3" s="53" t="s">
        <v>640</v>
      </c>
      <c r="B3" s="53"/>
      <c r="C3" s="56"/>
      <c r="D3" s="56"/>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row>
    <row r="4" spans="1:31" ht="18.75" x14ac:dyDescent="0.25">
      <c r="A4" s="182" t="s">
        <v>641</v>
      </c>
      <c r="B4" s="181" t="s">
        <v>642</v>
      </c>
    </row>
    <row r="5" spans="1:31" ht="15.75" x14ac:dyDescent="0.25">
      <c r="A5" s="180" t="s">
        <v>643</v>
      </c>
      <c r="B5" s="173" t="s">
        <v>644</v>
      </c>
    </row>
    <row r="6" spans="1:31" ht="15.75" x14ac:dyDescent="0.25">
      <c r="A6" s="180" t="s">
        <v>10</v>
      </c>
      <c r="B6" s="173" t="s">
        <v>645</v>
      </c>
    </row>
    <row r="7" spans="1:31" ht="15.75" x14ac:dyDescent="0.25">
      <c r="A7" s="180" t="s">
        <v>646</v>
      </c>
      <c r="B7" s="173" t="s">
        <v>647</v>
      </c>
    </row>
    <row r="8" spans="1:31" ht="15.75" x14ac:dyDescent="0.25">
      <c r="A8" s="180" t="s">
        <v>121</v>
      </c>
      <c r="B8" s="173" t="s">
        <v>648</v>
      </c>
    </row>
    <row r="9" spans="1:31" ht="15.75" x14ac:dyDescent="0.25">
      <c r="A9" s="180" t="s">
        <v>649</v>
      </c>
      <c r="B9" s="173" t="s">
        <v>650</v>
      </c>
    </row>
    <row r="10" spans="1:31" ht="15.75" x14ac:dyDescent="0.25">
      <c r="A10" s="180" t="s">
        <v>651</v>
      </c>
      <c r="B10" s="173" t="s">
        <v>652</v>
      </c>
    </row>
    <row r="11" spans="1:31" ht="15.75" x14ac:dyDescent="0.25">
      <c r="A11" s="180" t="s">
        <v>653</v>
      </c>
      <c r="B11" s="173" t="s">
        <v>654</v>
      </c>
    </row>
    <row r="12" spans="1:31" ht="15.75" x14ac:dyDescent="0.25">
      <c r="A12" s="180" t="s">
        <v>66</v>
      </c>
      <c r="B12" s="173" t="s">
        <v>655</v>
      </c>
      <c r="Z12" s="55"/>
    </row>
    <row r="13" spans="1:31" ht="47.25" x14ac:dyDescent="0.25">
      <c r="A13" s="180" t="s">
        <v>656</v>
      </c>
      <c r="B13" s="173" t="s">
        <v>657</v>
      </c>
    </row>
    <row r="14" spans="1:31" ht="47.25" x14ac:dyDescent="0.25">
      <c r="A14" s="180" t="s">
        <v>658</v>
      </c>
      <c r="B14" s="173" t="s">
        <v>659</v>
      </c>
    </row>
    <row r="15" spans="1:31" ht="15.75" x14ac:dyDescent="0.25">
      <c r="A15" s="180" t="s">
        <v>660</v>
      </c>
      <c r="B15" s="173" t="s">
        <v>661</v>
      </c>
    </row>
    <row r="16" spans="1:31" ht="47.25" customHeight="1" x14ac:dyDescent="0.25">
      <c r="A16" s="322" t="s">
        <v>662</v>
      </c>
      <c r="B16" s="173" t="s">
        <v>663</v>
      </c>
    </row>
    <row r="17" spans="1:2" ht="47.25" x14ac:dyDescent="0.25">
      <c r="A17" s="322"/>
      <c r="B17" s="173" t="s">
        <v>664</v>
      </c>
    </row>
    <row r="18" spans="1:2" ht="47.1" customHeight="1" x14ac:dyDescent="0.25">
      <c r="A18" s="320" t="s">
        <v>665</v>
      </c>
      <c r="B18" s="173" t="s">
        <v>666</v>
      </c>
    </row>
    <row r="19" spans="1:2" ht="47.25" x14ac:dyDescent="0.25">
      <c r="A19" s="321"/>
      <c r="B19" s="173" t="s">
        <v>667</v>
      </c>
    </row>
    <row r="20" spans="1:2" ht="31.5" x14ac:dyDescent="0.25">
      <c r="A20" s="180" t="s">
        <v>668</v>
      </c>
      <c r="B20" s="173" t="s">
        <v>669</v>
      </c>
    </row>
    <row r="21" spans="1:2" ht="15.75" x14ac:dyDescent="0.25">
      <c r="A21" s="180" t="s">
        <v>20</v>
      </c>
      <c r="B21" s="173" t="s">
        <v>670</v>
      </c>
    </row>
    <row r="22" spans="1:2" ht="15.75" x14ac:dyDescent="0.25">
      <c r="A22" s="180" t="s">
        <v>671</v>
      </c>
      <c r="B22" s="173" t="s">
        <v>672</v>
      </c>
    </row>
    <row r="23" spans="1:2" ht="15.75" x14ac:dyDescent="0.25">
      <c r="A23" s="180" t="s">
        <v>64</v>
      </c>
      <c r="B23" s="173" t="s">
        <v>673</v>
      </c>
    </row>
    <row r="24" spans="1:2" ht="47.25" x14ac:dyDescent="0.25">
      <c r="A24" s="180" t="s">
        <v>674</v>
      </c>
      <c r="B24" s="173" t="s">
        <v>675</v>
      </c>
    </row>
    <row r="25" spans="1:2" ht="31.5" x14ac:dyDescent="0.25">
      <c r="A25" s="180" t="s">
        <v>676</v>
      </c>
      <c r="B25" s="173" t="s">
        <v>677</v>
      </c>
    </row>
    <row r="26" spans="1:2" ht="15.75" x14ac:dyDescent="0.25">
      <c r="A26" s="180" t="s">
        <v>142</v>
      </c>
      <c r="B26" s="173" t="s">
        <v>678</v>
      </c>
    </row>
    <row r="27" spans="1:2" ht="15.75" x14ac:dyDescent="0.25">
      <c r="A27" s="180" t="s">
        <v>679</v>
      </c>
      <c r="B27" s="173" t="s">
        <v>680</v>
      </c>
    </row>
    <row r="28" spans="1:2" ht="15.75" x14ac:dyDescent="0.25">
      <c r="A28" s="180" t="s">
        <v>140</v>
      </c>
      <c r="B28" s="173" t="s">
        <v>681</v>
      </c>
    </row>
    <row r="29" spans="1:2" ht="31.5" x14ac:dyDescent="0.25">
      <c r="A29" s="180" t="s">
        <v>123</v>
      </c>
      <c r="B29" s="173" t="s">
        <v>682</v>
      </c>
    </row>
    <row r="30" spans="1:2" ht="15.75" x14ac:dyDescent="0.25">
      <c r="A30" s="180" t="s">
        <v>683</v>
      </c>
      <c r="B30" s="173" t="s">
        <v>684</v>
      </c>
    </row>
    <row r="31" spans="1:2" ht="15.75" x14ac:dyDescent="0.25">
      <c r="A31" s="180" t="s">
        <v>95</v>
      </c>
      <c r="B31" s="173" t="s">
        <v>685</v>
      </c>
    </row>
    <row r="32" spans="1:2" ht="31.5" x14ac:dyDescent="0.25">
      <c r="A32" s="180" t="s">
        <v>686</v>
      </c>
      <c r="B32" s="173" t="s">
        <v>687</v>
      </c>
    </row>
    <row r="33" spans="1:2" ht="15.75" x14ac:dyDescent="0.25">
      <c r="A33" s="180" t="s">
        <v>96</v>
      </c>
      <c r="B33" s="173" t="s">
        <v>688</v>
      </c>
    </row>
    <row r="34" spans="1:2" ht="31.5" x14ac:dyDescent="0.25">
      <c r="A34" s="180" t="s">
        <v>144</v>
      </c>
      <c r="B34" s="173" t="s">
        <v>689</v>
      </c>
    </row>
    <row r="35" spans="1:2" ht="15.75" x14ac:dyDescent="0.25">
      <c r="A35" s="180" t="s">
        <v>690</v>
      </c>
      <c r="B35" s="173" t="s">
        <v>691</v>
      </c>
    </row>
    <row r="36" spans="1:2" ht="31.5" x14ac:dyDescent="0.25">
      <c r="A36" s="180" t="s">
        <v>146</v>
      </c>
      <c r="B36" s="173" t="s">
        <v>692</v>
      </c>
    </row>
    <row r="37" spans="1:2" ht="15.75" x14ac:dyDescent="0.25">
      <c r="A37" s="180" t="s">
        <v>693</v>
      </c>
      <c r="B37" s="173" t="s">
        <v>694</v>
      </c>
    </row>
    <row r="38" spans="1:2" ht="15.75" x14ac:dyDescent="0.25">
      <c r="A38" s="180" t="s">
        <v>22</v>
      </c>
      <c r="B38" s="173" t="s">
        <v>695</v>
      </c>
    </row>
    <row r="39" spans="1:2" ht="15.75" x14ac:dyDescent="0.25">
      <c r="A39" s="322" t="s">
        <v>696</v>
      </c>
      <c r="B39" s="173" t="s">
        <v>697</v>
      </c>
    </row>
    <row r="40" spans="1:2" ht="15.75" x14ac:dyDescent="0.25">
      <c r="A40" s="322"/>
      <c r="B40" s="173" t="s">
        <v>698</v>
      </c>
    </row>
    <row r="41" spans="1:2" ht="47.25" x14ac:dyDescent="0.25">
      <c r="A41" s="322"/>
      <c r="B41" s="173" t="s">
        <v>699</v>
      </c>
    </row>
    <row r="42" spans="1:2" ht="15.75" x14ac:dyDescent="0.25">
      <c r="A42" s="322"/>
      <c r="B42" s="173" t="s">
        <v>700</v>
      </c>
    </row>
    <row r="43" spans="1:2" ht="47.25" x14ac:dyDescent="0.25">
      <c r="A43" s="322"/>
      <c r="B43" s="173" t="s">
        <v>701</v>
      </c>
    </row>
    <row r="44" spans="1:2" ht="15.75" x14ac:dyDescent="0.25">
      <c r="A44" s="322"/>
      <c r="B44" s="173" t="s">
        <v>702</v>
      </c>
    </row>
    <row r="45" spans="1:2" ht="31.5" x14ac:dyDescent="0.25">
      <c r="A45" s="322"/>
      <c r="B45" s="173" t="s">
        <v>703</v>
      </c>
    </row>
    <row r="46" spans="1:2" ht="31.5" x14ac:dyDescent="0.25">
      <c r="A46" s="322"/>
      <c r="B46" s="173" t="s">
        <v>704</v>
      </c>
    </row>
    <row r="47" spans="1:2" ht="15.75" x14ac:dyDescent="0.25">
      <c r="A47" s="180" t="s">
        <v>705</v>
      </c>
      <c r="B47" s="173" t="s">
        <v>706</v>
      </c>
    </row>
    <row r="48" spans="1:2" ht="31.5" x14ac:dyDescent="0.25">
      <c r="A48" s="320" t="s">
        <v>707</v>
      </c>
      <c r="B48" s="173" t="s">
        <v>708</v>
      </c>
    </row>
    <row r="49" spans="1:2" ht="15.75" x14ac:dyDescent="0.25">
      <c r="A49" s="326"/>
      <c r="B49" s="173" t="s">
        <v>709</v>
      </c>
    </row>
    <row r="50" spans="1:2" ht="15.75" x14ac:dyDescent="0.25">
      <c r="A50" s="321"/>
      <c r="B50" s="173" t="s">
        <v>710</v>
      </c>
    </row>
    <row r="51" spans="1:2" ht="15.75" customHeight="1" x14ac:dyDescent="0.25">
      <c r="A51" s="327" t="s">
        <v>711</v>
      </c>
      <c r="B51" s="177" t="s">
        <v>778</v>
      </c>
    </row>
    <row r="52" spans="1:2" ht="15.75" x14ac:dyDescent="0.25">
      <c r="A52" s="328"/>
      <c r="B52" s="173" t="s">
        <v>712</v>
      </c>
    </row>
    <row r="53" spans="1:2" ht="35.450000000000003" customHeight="1" x14ac:dyDescent="0.25">
      <c r="A53" s="328"/>
      <c r="B53" s="173" t="s">
        <v>713</v>
      </c>
    </row>
    <row r="54" spans="1:2" ht="86.25" customHeight="1" x14ac:dyDescent="0.25">
      <c r="A54" s="328"/>
      <c r="B54" s="173" t="s">
        <v>714</v>
      </c>
    </row>
    <row r="55" spans="1:2" ht="87.6" customHeight="1" x14ac:dyDescent="0.25">
      <c r="A55" s="328"/>
      <c r="B55" s="173" t="s">
        <v>715</v>
      </c>
    </row>
    <row r="56" spans="1:2" ht="31.5" x14ac:dyDescent="0.25">
      <c r="A56" s="328"/>
      <c r="B56" s="173" t="s">
        <v>716</v>
      </c>
    </row>
    <row r="57" spans="1:2" ht="78.75" x14ac:dyDescent="0.25">
      <c r="A57" s="328"/>
      <c r="B57" s="173" t="s">
        <v>717</v>
      </c>
    </row>
    <row r="58" spans="1:2" ht="15.75" x14ac:dyDescent="0.25">
      <c r="A58" s="328"/>
      <c r="B58" s="173" t="s">
        <v>718</v>
      </c>
    </row>
    <row r="59" spans="1:2" ht="31.5" x14ac:dyDescent="0.25">
      <c r="A59" s="328"/>
      <c r="B59" s="173" t="s">
        <v>719</v>
      </c>
    </row>
    <row r="60" spans="1:2" ht="31.5" x14ac:dyDescent="0.25">
      <c r="A60" s="329"/>
      <c r="B60" s="173" t="s">
        <v>720</v>
      </c>
    </row>
    <row r="61" spans="1:2" ht="15.75" x14ac:dyDescent="0.25">
      <c r="A61" s="323" t="s">
        <v>721</v>
      </c>
      <c r="B61" s="177" t="s">
        <v>779</v>
      </c>
    </row>
    <row r="62" spans="1:2" ht="31.5" x14ac:dyDescent="0.25">
      <c r="A62" s="324"/>
      <c r="B62" s="173" t="s">
        <v>722</v>
      </c>
    </row>
    <row r="63" spans="1:2" ht="15.75" x14ac:dyDescent="0.25">
      <c r="A63" s="324"/>
      <c r="B63" s="173" t="s">
        <v>723</v>
      </c>
    </row>
    <row r="64" spans="1:2" ht="15.75" x14ac:dyDescent="0.25">
      <c r="A64" s="324"/>
      <c r="B64" s="173" t="s">
        <v>724</v>
      </c>
    </row>
    <row r="65" spans="1:2" ht="78.75" x14ac:dyDescent="0.25">
      <c r="A65" s="324"/>
      <c r="B65" s="173" t="s">
        <v>725</v>
      </c>
    </row>
    <row r="66" spans="1:2" ht="50.1" customHeight="1" x14ac:dyDescent="0.25">
      <c r="A66" s="325"/>
      <c r="B66" s="173" t="s">
        <v>720</v>
      </c>
    </row>
    <row r="67" spans="1:2" ht="15.75" x14ac:dyDescent="0.25">
      <c r="A67" s="320" t="s">
        <v>726</v>
      </c>
      <c r="B67" s="177" t="s">
        <v>780</v>
      </c>
    </row>
    <row r="68" spans="1:2" ht="15.75" x14ac:dyDescent="0.25">
      <c r="A68" s="326"/>
      <c r="B68" s="173" t="s">
        <v>727</v>
      </c>
    </row>
    <row r="69" spans="1:2" ht="39.950000000000003" customHeight="1" x14ac:dyDescent="0.25">
      <c r="A69" s="326"/>
      <c r="B69" s="173" t="s">
        <v>767</v>
      </c>
    </row>
    <row r="70" spans="1:2" ht="63" x14ac:dyDescent="0.25">
      <c r="A70" s="326"/>
      <c r="B70" s="173" t="s">
        <v>768</v>
      </c>
    </row>
    <row r="71" spans="1:2" ht="31.5" x14ac:dyDescent="0.25">
      <c r="A71" s="321"/>
      <c r="B71" s="173" t="s">
        <v>720</v>
      </c>
    </row>
    <row r="72" spans="1:2" ht="30" customHeight="1" x14ac:dyDescent="0.25">
      <c r="A72" s="179" t="s">
        <v>728</v>
      </c>
      <c r="B72" s="177" t="s">
        <v>781</v>
      </c>
    </row>
    <row r="73" spans="1:2" ht="15.75" x14ac:dyDescent="0.25">
      <c r="A73" s="179"/>
      <c r="B73" s="173" t="s">
        <v>729</v>
      </c>
    </row>
    <row r="74" spans="1:2" ht="83.45" customHeight="1" x14ac:dyDescent="0.25">
      <c r="A74" s="175"/>
      <c r="B74" s="173" t="s">
        <v>725</v>
      </c>
    </row>
    <row r="75" spans="1:2" ht="78.75" x14ac:dyDescent="0.25">
      <c r="A75" s="176"/>
      <c r="B75" s="177" t="s">
        <v>717</v>
      </c>
    </row>
    <row r="76" spans="1:2" ht="15.75" x14ac:dyDescent="0.25">
      <c r="A76" s="176"/>
      <c r="B76" s="173" t="s">
        <v>718</v>
      </c>
    </row>
    <row r="77" spans="1:2" ht="31.5" x14ac:dyDescent="0.25">
      <c r="A77" s="176"/>
      <c r="B77" s="173" t="s">
        <v>769</v>
      </c>
    </row>
    <row r="78" spans="1:2" ht="31.5" x14ac:dyDescent="0.25">
      <c r="A78" s="178"/>
      <c r="B78" s="173" t="s">
        <v>730</v>
      </c>
    </row>
    <row r="79" spans="1:2" ht="15.75" x14ac:dyDescent="0.25">
      <c r="A79" s="176" t="s">
        <v>731</v>
      </c>
      <c r="B79" s="177" t="s">
        <v>778</v>
      </c>
    </row>
    <row r="80" spans="1:2" ht="15.75" x14ac:dyDescent="0.25">
      <c r="A80" s="176"/>
      <c r="B80" s="173" t="s">
        <v>729</v>
      </c>
    </row>
    <row r="81" spans="1:2" ht="31.5" x14ac:dyDescent="0.25">
      <c r="A81" s="176"/>
      <c r="B81" s="173" t="s">
        <v>716</v>
      </c>
    </row>
    <row r="82" spans="1:2" ht="15.75" x14ac:dyDescent="0.25">
      <c r="A82" s="176"/>
      <c r="B82" s="173" t="s">
        <v>732</v>
      </c>
    </row>
    <row r="83" spans="1:2" ht="47.25" x14ac:dyDescent="0.25">
      <c r="A83" s="175"/>
      <c r="B83" s="173" t="s">
        <v>733</v>
      </c>
    </row>
    <row r="84" spans="1:2" ht="31.5" x14ac:dyDescent="0.25">
      <c r="A84" s="175"/>
      <c r="B84" s="173" t="s">
        <v>734</v>
      </c>
    </row>
    <row r="85" spans="1:2" ht="15.75" x14ac:dyDescent="0.25">
      <c r="A85" s="175"/>
      <c r="B85" s="173" t="s">
        <v>735</v>
      </c>
    </row>
    <row r="86" spans="1:2" ht="15.75" x14ac:dyDescent="0.25">
      <c r="A86" s="175"/>
      <c r="B86" s="173" t="s">
        <v>718</v>
      </c>
    </row>
    <row r="87" spans="1:2" ht="78.75" x14ac:dyDescent="0.25">
      <c r="A87" s="175"/>
      <c r="B87" s="173" t="s">
        <v>725</v>
      </c>
    </row>
    <row r="88" spans="1:2" ht="15.75" x14ac:dyDescent="0.25">
      <c r="A88" s="174"/>
      <c r="B88" s="173" t="s">
        <v>736</v>
      </c>
    </row>
    <row r="89" spans="1:2" ht="15.6" customHeight="1" x14ac:dyDescent="0.25">
      <c r="A89" s="317" t="s">
        <v>737</v>
      </c>
      <c r="B89" s="171" t="s">
        <v>782</v>
      </c>
    </row>
    <row r="90" spans="1:2" ht="15.75" x14ac:dyDescent="0.25">
      <c r="A90" s="317"/>
      <c r="B90" s="171" t="s">
        <v>783</v>
      </c>
    </row>
    <row r="91" spans="1:2" ht="15.75" x14ac:dyDescent="0.25">
      <c r="A91" s="317"/>
      <c r="B91" s="172" t="s">
        <v>729</v>
      </c>
    </row>
    <row r="92" spans="1:2" ht="15.75" x14ac:dyDescent="0.25">
      <c r="A92" s="317"/>
      <c r="B92" s="171" t="s">
        <v>784</v>
      </c>
    </row>
    <row r="93" spans="1:2" ht="63" x14ac:dyDescent="0.25">
      <c r="A93" s="317"/>
      <c r="B93" s="172" t="s">
        <v>770</v>
      </c>
    </row>
    <row r="94" spans="1:2" ht="31.5" x14ac:dyDescent="0.25">
      <c r="A94" s="317"/>
      <c r="B94" s="172" t="s">
        <v>738</v>
      </c>
    </row>
    <row r="95" spans="1:2" ht="47.25" x14ac:dyDescent="0.25">
      <c r="A95" s="317"/>
      <c r="B95" s="171" t="s">
        <v>785</v>
      </c>
    </row>
    <row r="96" spans="1:2" ht="31.5" x14ac:dyDescent="0.25">
      <c r="A96" s="317"/>
      <c r="B96" s="172" t="s">
        <v>771</v>
      </c>
    </row>
    <row r="97" spans="1:2" ht="141.75" x14ac:dyDescent="0.25">
      <c r="A97" s="317"/>
      <c r="B97" s="171" t="s">
        <v>786</v>
      </c>
    </row>
    <row r="98" spans="1:2" ht="63" x14ac:dyDescent="0.25">
      <c r="A98" s="317"/>
      <c r="B98" s="172" t="s">
        <v>739</v>
      </c>
    </row>
    <row r="99" spans="1:2" ht="31.5" x14ac:dyDescent="0.25">
      <c r="A99" s="317" t="s">
        <v>776</v>
      </c>
      <c r="B99" s="227" t="s">
        <v>772</v>
      </c>
    </row>
    <row r="100" spans="1:2" ht="141.75" x14ac:dyDescent="0.25">
      <c r="A100" s="317"/>
      <c r="B100" s="232" t="s">
        <v>773</v>
      </c>
    </row>
    <row r="101" spans="1:2" ht="15.75" x14ac:dyDescent="0.25">
      <c r="A101" s="317"/>
      <c r="B101" s="227" t="s">
        <v>774</v>
      </c>
    </row>
    <row r="102" spans="1:2" ht="15.75" x14ac:dyDescent="0.25">
      <c r="A102" s="317"/>
      <c r="B102" s="168" t="s">
        <v>777</v>
      </c>
    </row>
    <row r="103" spans="1:2" ht="31.5" x14ac:dyDescent="0.25">
      <c r="A103" s="317"/>
      <c r="B103" s="233" t="s">
        <v>775</v>
      </c>
    </row>
    <row r="104" spans="1:2" ht="16.5" thickBot="1" x14ac:dyDescent="0.3">
      <c r="A104" s="318"/>
      <c r="B104" s="228" t="s">
        <v>787</v>
      </c>
    </row>
    <row r="107" spans="1:2" ht="15.75" x14ac:dyDescent="0.25">
      <c r="B107" s="229"/>
    </row>
    <row r="108" spans="1:2" ht="15.75" x14ac:dyDescent="0.25">
      <c r="B108" s="230"/>
    </row>
    <row r="109" spans="1:2" ht="15.75" x14ac:dyDescent="0.25">
      <c r="B109" s="231"/>
    </row>
    <row r="110" spans="1:2" ht="15.75" x14ac:dyDescent="0.25">
      <c r="B110" s="230"/>
    </row>
    <row r="111" spans="1:2" ht="15.75" x14ac:dyDescent="0.25">
      <c r="B111" s="231"/>
    </row>
    <row r="112" spans="1:2" ht="15.75" x14ac:dyDescent="0.25">
      <c r="B112" s="230"/>
    </row>
    <row r="113" spans="2:2" ht="15.75" x14ac:dyDescent="0.25">
      <c r="B113" s="231"/>
    </row>
    <row r="114" spans="2:2" ht="15.75" x14ac:dyDescent="0.25">
      <c r="B114" s="230"/>
    </row>
    <row r="115" spans="2:2" ht="15.75" x14ac:dyDescent="0.25">
      <c r="B115" s="231"/>
    </row>
  </sheetData>
  <mergeCells count="18">
    <mergeCell ref="AC3:AE3"/>
    <mergeCell ref="E3:H3"/>
    <mergeCell ref="I3:L3"/>
    <mergeCell ref="M3:P3"/>
    <mergeCell ref="Q3:T3"/>
    <mergeCell ref="U3:X3"/>
    <mergeCell ref="A99:A104"/>
    <mergeCell ref="A1:D1"/>
    <mergeCell ref="A2:D2"/>
    <mergeCell ref="Y3:AB3"/>
    <mergeCell ref="A18:A19"/>
    <mergeCell ref="A39:A46"/>
    <mergeCell ref="A61:A66"/>
    <mergeCell ref="A67:A71"/>
    <mergeCell ref="A16:A17"/>
    <mergeCell ref="A48:A50"/>
    <mergeCell ref="A51:A60"/>
    <mergeCell ref="A89:A98"/>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5A943CBC-937E-45BB-8BAD-93650B713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 ICLOS and Detainees</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Lynch, Jason L</cp:lastModifiedBy>
  <cp:revision/>
  <dcterms:created xsi:type="dcterms:W3CDTF">2020-01-31T18:40:16Z</dcterms:created>
  <dcterms:modified xsi:type="dcterms:W3CDTF">2021-09-13T13:26:03Z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