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icegov-my.sharepoint.com/personal/0369588197_ice_dhs_gov/Documents/Desktop/"/>
    </mc:Choice>
  </mc:AlternateContent>
  <xr:revisionPtr revIDLastSave="0" documentId="8_{03BBD769-51FD-4AF8-B3BD-5B673B31C771}" xr6:coauthVersionLast="47" xr6:coauthVersionMax="47" xr10:uidLastSave="{00000000-0000-0000-0000-000000000000}"/>
  <bookViews>
    <workbookView xWindow="-120" yWindow="-120" windowWidth="29040" windowHeight="15840" tabRatio="668" firstSheet="2" activeTab="2" xr2:uid="{00000000-000D-0000-FFFF-FFFF00000000}"/>
  </bookViews>
  <sheets>
    <sheet name="Header" sheetId="9" r:id="rId1"/>
    <sheet name="ATD FY22 YTD" sheetId="12" r:id="rId2"/>
    <sheet name="Detention FY22" sheetId="16" r:id="rId3"/>
    <sheet name="Detention EOFY2020" sheetId="3" state="hidden" r:id="rId4"/>
    <sheet name=" ICLOS and Detainees" sheetId="17" r:id="rId5"/>
    <sheet name="Facilities FY22" sheetId="15" r:id="rId6"/>
    <sheet name="Trans. Detainee Pop. FY22 YTD " sheetId="13" r:id="rId7"/>
    <sheet name="Footnotes" sheetId="18" r:id="rId8"/>
    <sheet name="Footnotes_DEL" sheetId="4" state="hidden" r:id="rId9"/>
  </sheets>
  <definedNames>
    <definedName name="_xlnm.Print_Area" localSheetId="3">'Detention EOFY2020'!$A$1:$V$94</definedName>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47" i="17" l="1"/>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M30" i="17"/>
  <c r="L30" i="17"/>
  <c r="K30" i="17"/>
  <c r="J30" i="17"/>
  <c r="I30" i="17"/>
  <c r="H30" i="17"/>
  <c r="G30" i="17"/>
  <c r="F30" i="17"/>
  <c r="E30" i="17"/>
  <c r="D30" i="17"/>
  <c r="C30" i="17"/>
  <c r="B30" i="17"/>
  <c r="M24" i="17"/>
  <c r="L24" i="17"/>
  <c r="K24" i="17"/>
  <c r="J24" i="17"/>
  <c r="I24" i="17"/>
  <c r="H24" i="17"/>
  <c r="G24" i="17"/>
  <c r="F24" i="17"/>
  <c r="E24" i="17"/>
  <c r="D24" i="17"/>
  <c r="C24" i="17"/>
  <c r="B24" i="17"/>
  <c r="O62" i="16"/>
  <c r="O61" i="16"/>
  <c r="O60" i="16"/>
  <c r="O59" i="16"/>
  <c r="O58" i="16"/>
  <c r="O57" i="16"/>
  <c r="O56" i="16"/>
  <c r="O55" i="16"/>
  <c r="O54" i="16"/>
  <c r="O53" i="16"/>
  <c r="O52" i="16"/>
  <c r="O51" i="16"/>
  <c r="O50" i="16"/>
  <c r="O49" i="16"/>
  <c r="O41" i="16" s="1"/>
  <c r="O48" i="16"/>
  <c r="O47" i="16"/>
  <c r="O46" i="16"/>
  <c r="O45" i="16"/>
  <c r="O44" i="16"/>
  <c r="O43" i="16"/>
  <c r="O42" i="16"/>
  <c r="N42" i="16"/>
  <c r="M42" i="16"/>
  <c r="L42" i="16"/>
  <c r="K42" i="16"/>
  <c r="J42" i="16"/>
  <c r="I42" i="16"/>
  <c r="H42" i="16"/>
  <c r="G42" i="16"/>
  <c r="F42" i="16"/>
  <c r="E42" i="16"/>
  <c r="D42" i="16"/>
  <c r="C42" i="16"/>
  <c r="N41" i="16"/>
  <c r="M41" i="16"/>
  <c r="L41" i="16"/>
  <c r="K41" i="16"/>
  <c r="J41" i="16"/>
  <c r="I41" i="16"/>
  <c r="H41" i="16"/>
  <c r="G41" i="16"/>
  <c r="F41" i="16"/>
  <c r="E41" i="16"/>
  <c r="D41" i="16"/>
  <c r="C41" i="16"/>
  <c r="O40" i="16"/>
  <c r="N40" i="16"/>
  <c r="M40" i="16"/>
  <c r="L40" i="16"/>
  <c r="K40" i="16"/>
  <c r="J40" i="16"/>
  <c r="I40" i="16"/>
  <c r="H40" i="16"/>
  <c r="G40" i="16"/>
  <c r="F40" i="16"/>
  <c r="E40" i="16"/>
  <c r="D40" i="16"/>
  <c r="C40" i="16"/>
  <c r="N39" i="16"/>
  <c r="M39" i="16"/>
  <c r="L39" i="16"/>
  <c r="K39" i="16"/>
  <c r="J39" i="16"/>
  <c r="I39" i="16"/>
  <c r="H39" i="16"/>
  <c r="G39" i="16"/>
  <c r="F39" i="16"/>
  <c r="E39" i="16"/>
  <c r="D39" i="16"/>
  <c r="C39" i="16"/>
  <c r="N38" i="16"/>
  <c r="M38" i="16"/>
  <c r="L38" i="16"/>
  <c r="K38" i="16"/>
  <c r="J38" i="16"/>
  <c r="I38" i="16"/>
  <c r="H38" i="16"/>
  <c r="G38" i="16"/>
  <c r="F38" i="16"/>
  <c r="E38" i="16"/>
  <c r="D38" i="16"/>
  <c r="C38" i="16"/>
  <c r="O38" i="16" s="1"/>
  <c r="E31" i="16"/>
  <c r="E30" i="16"/>
  <c r="E29" i="16"/>
  <c r="E23" i="16"/>
  <c r="C23" i="16"/>
  <c r="V22" i="16"/>
  <c r="E22" i="16"/>
  <c r="C22" i="16"/>
  <c r="V21" i="16"/>
  <c r="E21" i="16"/>
  <c r="C21" i="16"/>
  <c r="V20" i="16"/>
  <c r="E20" i="16"/>
  <c r="C20" i="16"/>
  <c r="O39" i="16" l="1"/>
  <c r="E39" i="3" l="1"/>
  <c r="D39" i="3"/>
  <c r="C39" i="3"/>
  <c r="B39" i="3"/>
  <c r="E23" i="3"/>
  <c r="E22" i="3"/>
  <c r="E21" i="3"/>
  <c r="E20" i="3"/>
  <c r="C23" i="3" l="1"/>
  <c r="C22" i="3"/>
  <c r="C21" i="3"/>
  <c r="C20" i="3"/>
</calcChain>
</file>

<file path=xl/sharedStrings.xml><?xml version="1.0" encoding="utf-8"?>
<sst xmlns="http://schemas.openxmlformats.org/spreadsheetml/2006/main" count="2781" uniqueCount="912">
  <si>
    <t>Other</t>
  </si>
  <si>
    <t>Total</t>
  </si>
  <si>
    <t>Order of Recognizance</t>
  </si>
  <si>
    <t>Order of Supervision</t>
  </si>
  <si>
    <t>ATD</t>
  </si>
  <si>
    <t>Male</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</si>
  <si>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</si>
  <si>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</si>
  <si>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</si>
  <si>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</si>
  <si>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</si>
  <si>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</si>
  <si>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</si>
  <si>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</si>
  <si>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</si>
  <si>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</si>
  <si>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</si>
  <si>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</si>
  <si>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</si>
  <si>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</si>
  <si>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</si>
  <si>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</si>
  <si>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</si>
  <si>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</si>
  <si>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</si>
  <si>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</si>
  <si>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</si>
  <si>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</si>
  <si>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</si>
  <si>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</si>
  <si>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</si>
  <si>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</si>
  <si>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</si>
  <si>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</si>
  <si>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</si>
  <si>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</si>
  <si>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</si>
  <si>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</si>
  <si>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</si>
  <si>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</si>
  <si>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</si>
  <si>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</si>
  <si>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</si>
  <si>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</si>
  <si>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</si>
  <si>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</si>
  <si>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</si>
  <si>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</si>
  <si>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</si>
  <si>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</si>
  <si>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</si>
  <si>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</si>
  <si>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</si>
  <si>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</si>
  <si>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</si>
  <si>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</si>
  <si>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</si>
  <si>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</si>
  <si>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</si>
  <si>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</si>
  <si>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</si>
  <si>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</si>
  <si>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</si>
  <si>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</si>
  <si>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</si>
  <si>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</si>
  <si>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</si>
  <si>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</si>
  <si>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</si>
  <si>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</si>
  <si>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</si>
  <si>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</si>
  <si>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</si>
  <si>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</si>
  <si>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</si>
  <si>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</si>
  <si>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</si>
  <si>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</si>
  <si>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</si>
  <si>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</si>
  <si>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</si>
  <si>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</si>
  <si>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</si>
  <si>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</si>
  <si>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</si>
  <si>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</si>
  <si>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</si>
  <si>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</si>
  <si>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</si>
  <si>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</si>
  <si>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</si>
  <si>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</si>
  <si>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</si>
  <si>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</si>
  <si>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</si>
  <si>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</si>
  <si>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</si>
  <si>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</si>
  <si>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</si>
  <si>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</si>
  <si>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</si>
  <si>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</si>
  <si>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</si>
  <si>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</si>
  <si>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</si>
  <si>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</si>
  <si>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</si>
  <si>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</si>
  <si>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</si>
  <si>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</si>
  <si>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</si>
  <si>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</si>
  <si>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</si>
  <si>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</si>
  <si>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</si>
  <si>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</si>
  <si>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</si>
  <si>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</si>
  <si>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</si>
  <si>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</si>
  <si>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</si>
  <si>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</si>
  <si>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</si>
  <si>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</si>
  <si>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</si>
  <si>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</si>
  <si>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</si>
  <si>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</si>
  <si>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</si>
  <si>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</si>
  <si>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</si>
  <si>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</si>
  <si>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</si>
  <si>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</si>
  <si>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</si>
  <si>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</si>
  <si>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</si>
  <si>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</si>
  <si>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</si>
  <si>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</si>
  <si>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</si>
  <si>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</si>
  <si>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</si>
  <si>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</si>
  <si>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</si>
  <si>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</si>
  <si>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</si>
  <si>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</si>
  <si>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</si>
  <si>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</si>
  <si>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</si>
  <si>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</si>
  <si>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</si>
  <si>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</si>
  <si>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</si>
  <si>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</si>
  <si>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</si>
  <si>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</si>
  <si>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</si>
  <si>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</si>
  <si>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</si>
  <si>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</si>
  <si>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</si>
  <si>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</si>
  <si>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</si>
  <si>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</si>
  <si>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</si>
  <si>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</si>
  <si>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</si>
  <si>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</si>
  <si>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</si>
  <si>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</si>
  <si>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</si>
  <si>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</si>
  <si>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</si>
  <si>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</si>
  <si>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</si>
  <si>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</si>
  <si>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</si>
  <si>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</si>
  <si>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</si>
  <si>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</si>
  <si>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</si>
  <si>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</si>
  <si>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</si>
  <si>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</si>
  <si>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</si>
  <si>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</si>
  <si>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</si>
  <si>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</si>
  <si>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</si>
  <si>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</si>
  <si>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</si>
  <si>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</si>
  <si>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</si>
  <si>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</si>
  <si>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</si>
  <si>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</si>
  <si>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</si>
  <si>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</si>
  <si>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</si>
  <si>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</si>
  <si>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</si>
  <si>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</si>
  <si>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</si>
  <si>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</si>
  <si>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</si>
  <si>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</si>
  <si>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</si>
  <si>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</si>
  <si>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</si>
  <si>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</si>
  <si>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</si>
  <si>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</si>
  <si>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</si>
  <si>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</si>
  <si>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</si>
  <si>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</si>
  <si>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</si>
  <si>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</si>
  <si>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</si>
  <si>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</si>
  <si>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</si>
  <si>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</si>
  <si>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</si>
  <si>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</si>
  <si>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</si>
  <si>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</si>
  <si>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</si>
  <si>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</si>
  <si>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</si>
  <si>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</si>
  <si>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</si>
  <si>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</si>
  <si>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</si>
  <si>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</si>
  <si>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</si>
  <si>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</si>
  <si>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</si>
  <si>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</si>
  <si>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</si>
  <si>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</si>
  <si>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</si>
  <si>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</si>
  <si>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</si>
  <si>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</si>
  <si>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</si>
  <si>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</si>
  <si>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</si>
  <si>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</si>
  <si>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</si>
  <si>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</si>
  <si>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</si>
  <si>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</si>
  <si>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</si>
  <si>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</si>
  <si>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</si>
  <si>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</si>
  <si>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</si>
  <si>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</si>
  <si>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</si>
  <si>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</si>
  <si>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</si>
  <si>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</si>
  <si>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</si>
  <si>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</si>
  <si>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</si>
  <si>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</si>
  <si>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</si>
  <si>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</si>
  <si>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</si>
  <si>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</si>
  <si>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</si>
  <si>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</si>
  <si>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</si>
  <si>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</si>
  <si>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</si>
  <si>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</si>
  <si>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</si>
  <si>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</si>
  <si>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</si>
  <si>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</si>
  <si>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</si>
  <si>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</si>
  <si>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</si>
  <si>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</si>
  <si>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</si>
  <si>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</si>
  <si>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</si>
  <si>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</si>
  <si>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</si>
  <si>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</si>
  <si>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</si>
  <si>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</si>
  <si>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</si>
  <si>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</si>
  <si>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</si>
  <si>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</si>
  <si>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</si>
  <si>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</si>
  <si>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</si>
  <si>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</si>
  <si>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</si>
  <si>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</si>
  <si>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</si>
  <si>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</si>
  <si>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</si>
  <si>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</si>
  <si>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</si>
  <si>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</si>
  <si>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</si>
  <si>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</si>
  <si>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</si>
  <si>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</si>
  <si>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</si>
  <si>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</si>
  <si>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</si>
  <si>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</si>
  <si>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</si>
  <si>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</si>
  <si>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</si>
  <si>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</si>
  <si>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</si>
  <si>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</si>
  <si>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</si>
  <si>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</si>
  <si>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</si>
  <si>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</si>
  <si>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</si>
  <si>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</si>
  <si>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</si>
  <si>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</si>
  <si>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</si>
  <si>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</si>
  <si>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</si>
  <si>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</si>
  <si>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</si>
  <si>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</si>
  <si>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</si>
  <si>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</si>
  <si>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</si>
  <si>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</si>
  <si>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</si>
  <si>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</si>
  <si>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</si>
  <si>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</si>
  <si>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</si>
  <si>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</si>
  <si>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</si>
  <si>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</si>
  <si>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</si>
  <si>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</si>
  <si>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</si>
  <si>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</si>
  <si>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</si>
  <si>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</si>
  <si>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</si>
  <si>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</si>
  <si>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</si>
  <si>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</si>
  <si>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</si>
  <si>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</si>
  <si>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</si>
  <si>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</si>
  <si>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</si>
  <si>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</si>
  <si>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</si>
  <si>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</si>
  <si>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</si>
  <si>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</si>
  <si>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</si>
  <si>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</si>
  <si>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</si>
  <si>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</si>
  <si>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</si>
  <si>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</si>
  <si>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</si>
  <si>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</si>
  <si>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</si>
  <si>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</si>
  <si>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</si>
  <si>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</si>
  <si>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</si>
  <si>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</si>
  <si>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</si>
  <si>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</si>
  <si>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</si>
  <si>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</si>
  <si>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</si>
  <si>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</si>
  <si>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</si>
  <si>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</si>
  <si>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</si>
  <si>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</si>
  <si>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</si>
  <si>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</si>
  <si>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</si>
  <si>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</si>
  <si>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</si>
  <si>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</si>
  <si>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</si>
  <si>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</si>
  <si>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</si>
  <si>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</si>
  <si>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</si>
  <si>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</si>
  <si>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</si>
  <si>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</si>
  <si>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</si>
  <si>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</si>
  <si>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</si>
  <si>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</si>
  <si>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</si>
  <si>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</si>
  <si>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</si>
  <si>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</si>
  <si>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</si>
  <si>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</si>
  <si>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</si>
  <si>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</si>
  <si>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</si>
  <si>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</si>
  <si>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</si>
  <si>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</si>
  <si>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</si>
  <si>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</si>
  <si>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</si>
  <si>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</si>
  <si>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</si>
  <si>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</si>
  <si>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</si>
  <si>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IA</t>
  </si>
  <si>
    <t>SAINT CLAIR COUNTY JAIL</t>
  </si>
  <si>
    <t>1170 MICHIGAN ROAD</t>
  </si>
  <si>
    <t>PORT HURON</t>
  </si>
  <si>
    <t>LEESPORT</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</si>
  <si>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</si>
  <si>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</si>
  <si>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</si>
  <si>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</si>
  <si>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</si>
  <si>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</si>
  <si>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</si>
  <si>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</si>
  <si>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</si>
  <si>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</si>
  <si>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</si>
  <si>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</si>
  <si>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</si>
  <si>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</si>
  <si>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</si>
  <si>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</si>
  <si>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</si>
  <si>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</si>
  <si>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</si>
  <si>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</si>
  <si>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</si>
  <si>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</si>
  <si>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</si>
  <si>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</si>
  <si>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</si>
  <si>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</si>
  <si>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</si>
  <si>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</si>
  <si>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</si>
  <si>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</si>
  <si>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</si>
  <si>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</si>
  <si>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</si>
  <si>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</si>
  <si>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</si>
  <si>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</si>
  <si>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</si>
  <si>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</si>
  <si>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</si>
  <si>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</si>
  <si>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</si>
  <si>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</si>
  <si>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</si>
  <si>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</si>
  <si>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</si>
  <si>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</si>
  <si>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</si>
  <si>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</si>
  <si>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</si>
  <si>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</si>
  <si>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</si>
  <si>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</si>
  <si>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</si>
  <si>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</si>
  <si>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</si>
  <si>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</si>
  <si>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</si>
  <si>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</si>
  <si>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10/20/2017</t>
  </si>
  <si>
    <t>14400 49TH STREET NORTH</t>
  </si>
  <si>
    <t>CLEARWATER</t>
  </si>
  <si>
    <t>9/21/2018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</si>
  <si>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</si>
  <si>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</si>
  <si>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</si>
  <si>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</si>
  <si>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</si>
  <si>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</si>
  <si>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</si>
  <si>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</si>
  <si>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</si>
  <si>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</si>
  <si>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</si>
  <si>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</si>
  <si>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</si>
  <si>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LINCOLN COUNTY DETENTION CENTER</t>
  </si>
  <si>
    <t>65 BUSINESS PARK DRIVE</t>
  </si>
  <si>
    <t>TROY</t>
  </si>
  <si>
    <t>9/19/2018</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</si>
  <si>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</si>
  <si>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</si>
  <si>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</si>
  <si>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</si>
  <si>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</si>
  <si>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</si>
  <si>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</si>
  <si>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</si>
  <si>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</si>
  <si>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</si>
  <si>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</si>
  <si>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</si>
  <si>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9/11/2018</t>
  </si>
  <si>
    <t>MINICASSIA DETENTION CENTER</t>
  </si>
  <si>
    <t>1415 ALBION AVENUE</t>
  </si>
  <si>
    <t>BURLEY</t>
  </si>
  <si>
    <t>ID</t>
  </si>
  <si>
    <t>9/17/2018</t>
  </si>
  <si>
    <t>MADISON COUNTY JAIL</t>
  </si>
  <si>
    <t>2935 HIGHWAY 51</t>
  </si>
  <si>
    <t>CANTON</t>
  </si>
  <si>
    <t>9/27/2018</t>
  </si>
  <si>
    <t>Good</t>
  </si>
  <si>
    <t>POTTAWATTAMIE COUNTY JAIL</t>
  </si>
  <si>
    <t>1400 BIG LAKE ROAD</t>
  </si>
  <si>
    <t>COUNCIL BLUFFS</t>
  </si>
  <si>
    <t>5001 Maloneyville Rd</t>
  </si>
  <si>
    <t>Knoxville</t>
  </si>
  <si>
    <t>TN</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</si>
  <si>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</si>
  <si>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</si>
  <si>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</si>
  <si>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</si>
  <si>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</si>
  <si>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</si>
  <si>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</si>
  <si>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</si>
  <si>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</si>
  <si>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</si>
  <si>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LEXINGTON</t>
  </si>
  <si>
    <t>LEXINGTON COUNTY JAIL</t>
  </si>
  <si>
    <t>521 GIBSON ROAD</t>
  </si>
  <si>
    <t>9/15/2017</t>
  </si>
  <si>
    <t>BEAVER COUNTY JAIL</t>
  </si>
  <si>
    <t>6000 WOODLAWN BOULEVARD</t>
  </si>
  <si>
    <t>ALIQUIPPA</t>
  </si>
  <si>
    <t>NEW HANOVER COUNTY JAIL</t>
  </si>
  <si>
    <t>3950 JUVENILE RD</t>
  </si>
  <si>
    <t>CASTLE HAYNE</t>
  </si>
  <si>
    <t>10/1/2018</t>
  </si>
  <si>
    <t>MIDLAND COUNTY DETENTION CENTER</t>
  </si>
  <si>
    <t>400 S MAIN STREET</t>
  </si>
  <si>
    <t>MIDLAND</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</si>
  <si>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</si>
  <si>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</si>
  <si>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</si>
  <si>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</si>
  <si>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</si>
  <si>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</si>
  <si>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</si>
  <si>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</si>
  <si>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</si>
  <si>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</si>
  <si>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</si>
  <si>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</si>
  <si>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</si>
  <si>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</si>
  <si>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</si>
  <si>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</si>
  <si>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</si>
  <si>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</si>
  <si>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</si>
  <si>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</si>
  <si>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</si>
  <si>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</si>
  <si>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</si>
  <si>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</si>
  <si>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</si>
  <si>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</si>
  <si>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</si>
  <si>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</si>
  <si>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</si>
  <si>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</si>
  <si>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</si>
  <si>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</si>
  <si>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</si>
  <si>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</si>
  <si>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</si>
  <si>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</si>
  <si>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</si>
  <si>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</si>
  <si>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</si>
  <si>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</si>
  <si>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Order of supervision</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</si>
  <si>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</si>
  <si>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</si>
  <si>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</si>
  <si>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</si>
  <si>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</si>
  <si>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</si>
  <si>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</si>
  <si>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</si>
  <si>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</si>
  <si>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</si>
  <si>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</si>
  <si>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</si>
  <si>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</si>
  <si>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</si>
  <si>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</si>
  <si>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</si>
  <si>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</si>
  <si>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</si>
  <si>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</si>
  <si>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</si>
  <si>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</si>
  <si>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</si>
  <si>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</si>
  <si>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</si>
  <si>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</si>
  <si>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</si>
  <si>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</si>
  <si>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</si>
  <si>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</si>
  <si>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</si>
  <si>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</si>
  <si>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</si>
  <si>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</si>
  <si>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</si>
  <si>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</si>
  <si>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FY2020 ICE Average Daily Population and ICE Average Length of Stay</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</si>
  <si>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</si>
  <si>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</si>
  <si>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Final Releases</t>
  </si>
  <si>
    <t>FY2020 ICE Removals</t>
  </si>
  <si>
    <t>ICE Currently Detained Population Breakdown</t>
  </si>
  <si>
    <t>FY2020 ICE Initial Book-Ins</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</si>
  <si>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</si>
  <si>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</si>
  <si>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</si>
  <si>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</si>
  <si>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</si>
  <si>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</si>
  <si>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</si>
  <si>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</si>
  <si>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</si>
  <si>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</si>
  <si>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</si>
  <si>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EOFY2020</t>
  </si>
  <si>
    <t>ICE Initial Book-Ins by Arresting Agency and Month: EOFY2020</t>
  </si>
  <si>
    <t>ICE Initial Book-Ins by Facility Type and Criminality: EOFY2020</t>
  </si>
  <si>
    <t>ICE Final Releases by Facility Type: EOFY2020</t>
  </si>
  <si>
    <t>ICE Removals: EOFY2020</t>
  </si>
  <si>
    <t>ICE Final Releases by Release Reason and Criminality: EOFY2020</t>
  </si>
  <si>
    <t>ICE Average Daily Population by Arresting Agency, Month and Criminality: EOFY2020</t>
  </si>
  <si>
    <t>ICE Average Length of Stay by Arresting Agency, Month and Criminality: EOFY2020</t>
  </si>
  <si>
    <t>ICE Average Daily Population by Facility Type and Month: EOFY2020</t>
  </si>
  <si>
    <t>ICE Average Length of Stay by Facility Type and Month: EOFY2020</t>
  </si>
  <si>
    <t>Aliens Currently in ICE Detention Facilities data are a snapshot as of 10/02/2020 (IIDS v1.34 run date 10/04/2020; EID as of 10/02/2020).</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</si>
  <si>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</si>
  <si>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</si>
  <si>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ICE provides the following Detention and Alternatives to Detention (ATD) statistics, which may be downloaded by clicking below. The data tables are searchable and sortable, and worksheets are protected to ensure their accuracy and reliability. </t>
  </si>
  <si>
    <t>EOFY2020 ICE Detention data are historic and static. Data are filtered through 9/30/2020 (IIDS v.1.34 run date 10/04/2020; EID as of 10/02/2020).</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</si>
  <si>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</si>
  <si>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EOFY2020 ICE Final Releases data are historic and static. Data are filtered through 9/30/2020 (IIDS v.1.34 run date 10/04/2020; EID as of 10/02/2020).</t>
  </si>
  <si>
    <t>EOFY2020 ICE Removals data are historic and static. Data are filtered through 9/30/2020  (IIDS v.1.34 run date 10/06/2020; EID as of 10/02/2020).</t>
  </si>
  <si>
    <t>EOFY2020 ICE National Docket data are a snapshot as of 10/02/2020 (IIDS v 1.34 run as of 10/04/2020;  EID as of 10/02/2020).</t>
  </si>
  <si>
    <t>EOFY2020 ICE Releases data are historic and static. Data are filtered through 9/30/2020 (IIDS v1.34 run date 10/04/2020; EID as of 10/02/2020)</t>
  </si>
  <si>
    <t>USCIS provided data containing APSO (Asylum Pre Screening Officer) cases clocked during FY2018 - FY2020.  Data were received on 09/28/2020.</t>
  </si>
  <si>
    <t>ICE ALTERNATIVES TO DETENTION DATA, FY22</t>
  </si>
  <si>
    <t>ATD Active Population by Status, Extended Case Management Service, Count and ALIP, FY22</t>
  </si>
  <si>
    <t>Harlingen</t>
  </si>
  <si>
    <t>Data from OBP Report, 12.31.2021</t>
  </si>
  <si>
    <t>Active ATD Participants and Average Length in Program, FY22,  as of 2/12/2022, by AOR and Technology</t>
  </si>
  <si>
    <t>Data from BI Inc. Participants Report, 2.12.2022</t>
  </si>
  <si>
    <t xml:space="preserve">* Data are based on an individuals self-identification as transgender and are subject to change daily, depending on the number of individuals booked in and out of ICE custody. </t>
  </si>
  <si>
    <t>Atlanta Area of Responsibility</t>
  </si>
  <si>
    <t>Houston Area of Responsibility</t>
  </si>
  <si>
    <t>New Orleans Area of Responsibility</t>
  </si>
  <si>
    <t>San Diego Area of Responsibility</t>
  </si>
  <si>
    <t>Miami Area of Responsibility</t>
  </si>
  <si>
    <t>San Francisco Area of Responsibility</t>
  </si>
  <si>
    <t>Philadelphia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</si>
  <si>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</si>
  <si>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</si>
  <si>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</si>
  <si>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</si>
  <si>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</si>
  <si>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</si>
  <si>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2021 YTD</t>
  </si>
  <si>
    <t>ICE Transgender* Detainee Population FY 2022 YTD:  as of 2/14/2022</t>
  </si>
  <si>
    <t>MT</t>
  </si>
  <si>
    <t>GREAT FALLS</t>
  </si>
  <si>
    <t>CASCADE COUNTY JAIL (MONTANA)</t>
  </si>
  <si>
    <t>PECOS</t>
  </si>
  <si>
    <t>PECOS CRIMINAL JUSTICE CENTER</t>
  </si>
  <si>
    <t>11/12/2021</t>
  </si>
  <si>
    <t>NDS 2019</t>
  </si>
  <si>
    <t>9/5/2018</t>
  </si>
  <si>
    <t>ME</t>
  </si>
  <si>
    <t>PORTLAND</t>
  </si>
  <si>
    <t>CUMBERLAND COUNTY JAIL</t>
  </si>
  <si>
    <t>12/3/2021</t>
  </si>
  <si>
    <t>SIOUX CITY</t>
  </si>
  <si>
    <t>WOODBURY COUNTY JAIL</t>
  </si>
  <si>
    <t>BURNET</t>
  </si>
  <si>
    <t>BURNET COUNTY JAIL</t>
  </si>
  <si>
    <t>10/31/2021</t>
  </si>
  <si>
    <t>11/8/2021</t>
  </si>
  <si>
    <t>HLG</t>
  </si>
  <si>
    <t>10/11/2017</t>
  </si>
  <si>
    <t>AMARILLO</t>
  </si>
  <si>
    <t>RANDALL COUNTY JAIL</t>
  </si>
  <si>
    <t>MOUNTAIN HOME</t>
  </si>
  <si>
    <t>ELMORE COUNTY JAIL</t>
  </si>
  <si>
    <t>RIVERSIDE</t>
  </si>
  <si>
    <t>RIVERSIDE COUNTY SHERIFF</t>
  </si>
  <si>
    <t>10/21/2021</t>
  </si>
  <si>
    <t>BERKS COUNTY RESIDENTIAL CENTER</t>
  </si>
  <si>
    <t>8/19/2021</t>
  </si>
  <si>
    <t>11/30/2021</t>
  </si>
  <si>
    <t>11/19/2021</t>
  </si>
  <si>
    <t>12/17/2020</t>
  </si>
  <si>
    <t>12/20/2021</t>
  </si>
  <si>
    <t>PLATTSBURGH</t>
  </si>
  <si>
    <t>CLINTON COUNTY JAIL</t>
  </si>
  <si>
    <t>BAY ST. LOUIS</t>
  </si>
  <si>
    <t>HANCOCK CO PUB SFTY CPLX</t>
  </si>
  <si>
    <t>12/13/2021</t>
  </si>
  <si>
    <t>CARROLLTON</t>
  </si>
  <si>
    <t>PICKENS COUNTY DET CTR</t>
  </si>
  <si>
    <t>3/24/2021</t>
  </si>
  <si>
    <t>GUAYNABO</t>
  </si>
  <si>
    <t>SAN JUAN STAGING</t>
  </si>
  <si>
    <t>12/10/2021</t>
  </si>
  <si>
    <t>10/15/2020</t>
  </si>
  <si>
    <t>12/16/2021</t>
  </si>
  <si>
    <t>12/30/2021</t>
  </si>
  <si>
    <t>7/29/2021</t>
  </si>
  <si>
    <t>10/28/2021</t>
  </si>
  <si>
    <t>2/24/2021</t>
  </si>
  <si>
    <t>PBNDS 2011 - 2016 Revisions</t>
  </si>
  <si>
    <t>10/1/2020</t>
  </si>
  <si>
    <t>8/12/2021</t>
  </si>
  <si>
    <t>8/26/2021</t>
  </si>
  <si>
    <t>11/18/2021</t>
  </si>
  <si>
    <t>CAMBRIDGE</t>
  </si>
  <si>
    <t>DORCHESTER COUNTY DETENTION CENTER</t>
  </si>
  <si>
    <t>2/3/2022</t>
  </si>
  <si>
    <t>12/9/2021</t>
  </si>
  <si>
    <t>4/16/2021</t>
  </si>
  <si>
    <t>7/22/2021</t>
  </si>
  <si>
    <t>4/21/2021</t>
  </si>
  <si>
    <t>9/23/2021</t>
  </si>
  <si>
    <t>9/30/2021</t>
  </si>
  <si>
    <t>7/1/2021</t>
  </si>
  <si>
    <t>3/3/2021</t>
  </si>
  <si>
    <t>6/24/2021</t>
  </si>
  <si>
    <t>10/7/2021</t>
  </si>
  <si>
    <t>8/5/2021</t>
  </si>
  <si>
    <t>11/10/2021</t>
  </si>
  <si>
    <t>11/3/2021</t>
  </si>
  <si>
    <t>Adelanto ICE Processing Center</t>
  </si>
  <si>
    <t>5/20/2021</t>
  </si>
  <si>
    <t>6/10/2021</t>
  </si>
  <si>
    <t>4/8/2021</t>
  </si>
  <si>
    <t>4/28/2021</t>
  </si>
  <si>
    <t>10/26/2021</t>
  </si>
  <si>
    <t>5/6/2021</t>
  </si>
  <si>
    <t>12/17/2021</t>
  </si>
  <si>
    <t>JOE CORLEY PROCESSING CTR</t>
  </si>
  <si>
    <t>11/5/2021</t>
  </si>
  <si>
    <t>DESERT VIEW</t>
  </si>
  <si>
    <t>7/15/2021</t>
  </si>
  <si>
    <t>MCFARLAND</t>
  </si>
  <si>
    <t>GOLDEN STATE ANNEX</t>
  </si>
  <si>
    <t>4/14/2021</t>
  </si>
  <si>
    <t>5/27/2021</t>
  </si>
  <si>
    <t>2/3/2021</t>
  </si>
  <si>
    <t>7/30/2021</t>
  </si>
  <si>
    <t>11/4/2021</t>
  </si>
  <si>
    <t>PHILIPSBURG</t>
  </si>
  <si>
    <t>MOSHANNON VALLEY CORRECTIONAL</t>
  </si>
  <si>
    <t>CCA, FLORENCE CORRECTIONAL CENTER</t>
  </si>
  <si>
    <t>3/10/2021</t>
  </si>
  <si>
    <t>1/6/2022</t>
  </si>
  <si>
    <t>3/31/2021</t>
  </si>
  <si>
    <t>T. DON HUTTO DETENTION CENTER</t>
  </si>
  <si>
    <t>9/16/2021</t>
  </si>
  <si>
    <t>2/10/2021</t>
  </si>
  <si>
    <t>8/11/2021</t>
  </si>
  <si>
    <t>11/17/2021</t>
  </si>
  <si>
    <t>5/13/2021</t>
  </si>
  <si>
    <t>1/13/2022</t>
  </si>
  <si>
    <t>FOLKSTON MAIN IPC</t>
  </si>
  <si>
    <t>1/27/2022</t>
  </si>
  <si>
    <t>2/5/2021</t>
  </si>
  <si>
    <t>12/2/2021</t>
  </si>
  <si>
    <t>2/26/2021</t>
  </si>
  <si>
    <t>FY22 ALOS</t>
  </si>
  <si>
    <t>Source: ICE Integrated Decision Support (IIDS), 02/07/2022</t>
  </si>
  <si>
    <t>FY22 ADP: Mandatory</t>
  </si>
  <si>
    <t>FY22 ADP: ICE Threat Level</t>
  </si>
  <si>
    <t>FY22 ADP: Criminality</t>
  </si>
  <si>
    <t>FY22 ADP: Detainee Classification Level</t>
  </si>
  <si>
    <t>ICE Enforcement and Removal Operations Data, EOFY2022</t>
  </si>
  <si>
    <t xml:space="preserve">ICE FACILITIES DATA, FY22 </t>
  </si>
  <si>
    <t>3800 ULM NORTH FRONTAGE ROAD</t>
  </si>
  <si>
    <t>172 WEST RAUL FLOREZ BOULEVARD</t>
  </si>
  <si>
    <t>50 COUNTY WAY</t>
  </si>
  <si>
    <t>407 7TH STREET</t>
  </si>
  <si>
    <t>JAIL ADMINISTRATOR</t>
  </si>
  <si>
    <t>9100 SOUTH GEORGIA STREET</t>
  </si>
  <si>
    <t>2255 E. 8TH NORTH</t>
  </si>
  <si>
    <t>4095 LEMON STREET</t>
  </si>
  <si>
    <t>1040 BERKS RD</t>
  </si>
  <si>
    <t>25 MCCARTHY DRIVE</t>
  </si>
  <si>
    <t>8450 HIGHWAY 90</t>
  </si>
  <si>
    <t>188 CEMETERY ST</t>
  </si>
  <si>
    <t>651 FEDERAL DRIVE, SUITE 104</t>
  </si>
  <si>
    <t>829 FIELDCREST ROAD</t>
  </si>
  <si>
    <t>500 HILBIG RD</t>
  </si>
  <si>
    <t>10450 RANCHO ROAD</t>
  </si>
  <si>
    <t>611 FRONTAGE RD</t>
  </si>
  <si>
    <t>555 GEO Drive</t>
  </si>
  <si>
    <t>1100 BOWLING ROAD</t>
  </si>
  <si>
    <t>409 FM 1144</t>
  </si>
  <si>
    <t>3026 HWY 252 EAST</t>
  </si>
  <si>
    <t>300 EL RANCHO WAY</t>
  </si>
  <si>
    <t>ICE DETENTION DATA, FY2022</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</si>
  <si>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</si>
  <si>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</si>
  <si>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</si>
  <si>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</si>
  <si>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</si>
  <si>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</si>
  <si>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</si>
  <si>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</si>
  <si>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</si>
  <si>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</si>
  <si>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</si>
  <si>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</si>
  <si>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</si>
  <si>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</si>
  <si>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</si>
  <si>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</si>
  <si>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</si>
  <si>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</si>
  <si>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</si>
  <si>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</si>
  <si>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</si>
  <si>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</si>
  <si>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</si>
  <si>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</si>
  <si>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</si>
  <si>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</si>
  <si>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</si>
  <si>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</si>
  <si>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</si>
  <si>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</si>
  <si>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</si>
  <si>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</si>
  <si>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</si>
  <si>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</si>
  <si>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</si>
  <si>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</si>
  <si>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</si>
  <si>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</si>
  <si>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</si>
  <si>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Non-U.S. citizen child or children under the age of 18, accompanied by his/her/their parent(s) or legal guardian(s).
Family Staging Centers (FSC) include the Karnes County Family Staging Center (active end date of 11/09/2021), South Texas Family Staging Center (active end date of 12/20/2021), Berks County Family Staging Center (active end date of 02/26/2021), Artesia Family Residential Center (active end date of 12/19/2014),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(no active end date), and the La Quinta Wyndham Casa Do Sonho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</si>
  <si>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</si>
  <si>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02/12/2022 (IIDS v.2.0 run date 02/14/2022; EID as of 02/12/2022).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</si>
  <si>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</si>
  <si>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</si>
  <si>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FY2022 ICE Final Releases</t>
  </si>
  <si>
    <t>FY2022 ICE Final Releases data are updated through 02/12/2022 (IIDS v.2.0 run date 02/14/2022; EID as of 02/12/2022).</t>
  </si>
  <si>
    <t>FY2022 ICE Removals</t>
  </si>
  <si>
    <t>FY2022 ICE Removals data are updated through 02/12/2022 (IIDS v.2.0 run date 02/14/2022; EID as of 02/12/2022).</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</si>
  <si>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</si>
  <si>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</si>
  <si>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02/13/2022 (IIDS v.2.0 run date 02/14/2022; EID as of 02/13/2022).</t>
  </si>
  <si>
    <t>Processing dispositions of Other may include, but are not limited to, Non Citizens processed under Administrative Removal, Visa Waiver Program Removal, Stowaway or Crewmember.</t>
  </si>
  <si>
    <t>FY2022 ICE Initial Book-Ins</t>
  </si>
  <si>
    <t>FRCs are Family Residential Centers and include the following ICE facilities: Karnes County Residential Center and South Texas Family Residential Center.</t>
  </si>
  <si>
    <t>Non Citizens Currently in ICE Detention Facilities data are a snapshot as of 02/13/2022 (IIDS v.2.0 run date 02/14/2022; EID as of 02/13/2022).</t>
  </si>
  <si>
    <t>FY2022 ICE Releases data are updated through 02/12/2022 (IIDS v.2.0 run date 02/14/2022; EID as of 02/12/2022).</t>
  </si>
  <si>
    <t>USCIS provided data containing APSO (Asylum Pre Screening Officer) cases clocked during FY2020 - FY2022 YTD.  Data were received on 02/14/2022.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</si>
  <si>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</si>
  <si>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104,580 records in the USCIS provided data the breakdown of the fear screening determinations is as follows; 46,149 positive fear screening determinations, 33,443 negative fear screening determinations and 24,988 without an identified determination. Of the 46,149 with positive fear screening determinations; 35,682 have Persecution Claim Established and 10,467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</si>
  <si>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</si>
  <si>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104,580 unique fear determinations and 1,952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</si>
  <si>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</si>
  <si>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</si>
  <si>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</si>
  <si>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</si>
  <si>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t>FRC facilities refers to Family facilities</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</si>
  <si>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</si>
  <si>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ICE ICLOS and Detainees Data are updated through 02/12/2022 (IIDS v.2.0 run date 02/14/2022; EID as of 02/12/2022).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</si>
</sst>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s>
  <fonts count="44"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sz val="8"/>
      <color theme="1"/>
      <name val="Calibri"/>
      <family val="2"/>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theme="1"/>
      <name val="Symbol"/>
      <family val="1"/>
      <charset val="2"/>
    </font>
    <font>
      <sz val="12"/>
      <color theme="1"/>
      <name val="Courier New"/>
      <family val="3"/>
    </font>
  </fonts>
  <fills count="1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rgb="FF979991"/>
      </bottom>
      <diagonal/>
    </border>
    <border>
      <left style="thin">
        <color indexed="64"/>
      </left>
      <right style="thin">
        <color indexed="64"/>
      </right>
      <top style="thin">
        <color rgb="FF979991"/>
      </top>
      <bottom style="thin">
        <color rgb="FF979991"/>
      </bottom>
      <diagonal/>
    </border>
    <border>
      <left style="thin">
        <color indexed="64"/>
      </left>
      <right style="thin">
        <color indexed="64"/>
      </right>
      <top style="thin">
        <color rgb="FF979991"/>
      </top>
      <bottom style="thin">
        <color indexed="64"/>
      </bottom>
      <diagonal/>
    </border>
    <border>
      <left/>
      <right/>
      <top style="thin">
        <color rgb="FF979991"/>
      </top>
      <bottom style="thin">
        <color rgb="FF979991"/>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43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0" fontId="8" fillId="0" borderId="1" xfId="0" applyFont="1" applyBorder="1" applyAlignment="1">
      <alignment horizontal="righ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26" xfId="1" applyNumberFormat="1" applyFont="1" applyFill="1" applyBorder="1" applyAlignment="1">
      <alignment horizontal="left"/>
    </xf>
    <xf numFmtId="41" fontId="2" fillId="5" borderId="30"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5"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5" xfId="0" applyFont="1" applyFill="1" applyBorder="1" applyAlignment="1">
      <alignment horizontal="left" vertical="top" wrapText="1"/>
    </xf>
    <xf numFmtId="0" fontId="8" fillId="2" borderId="35"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5" xfId="0" applyNumberFormat="1" applyFont="1" applyFill="1" applyBorder="1" applyAlignment="1">
      <alignment vertical="top" wrapText="1"/>
    </xf>
    <xf numFmtId="49" fontId="34" fillId="0" borderId="35" xfId="0" applyNumberFormat="1" applyFont="1" applyBorder="1" applyAlignment="1">
      <alignment vertical="top" wrapText="1"/>
    </xf>
    <xf numFmtId="49" fontId="34" fillId="0" borderId="40" xfId="0" applyNumberFormat="1" applyFont="1" applyBorder="1" applyAlignment="1">
      <alignment vertical="top" wrapText="1"/>
    </xf>
    <xf numFmtId="4" fontId="2" fillId="0" borderId="0" xfId="0" applyNumberFormat="1" applyFont="1" applyBorder="1"/>
    <xf numFmtId="41" fontId="2" fillId="2" borderId="35" xfId="1" applyNumberFormat="1" applyFont="1" applyFill="1" applyBorder="1" applyAlignment="1">
      <alignment horizontal="left"/>
    </xf>
    <xf numFmtId="3" fontId="11" fillId="0" borderId="0" xfId="0" applyNumberFormat="1" applyFont="1" applyBorder="1" applyAlignment="1">
      <alignment horizontal="center"/>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0" fillId="0" borderId="0" xfId="0" applyNumberFormat="1"/>
    <xf numFmtId="14" fontId="8" fillId="0" borderId="1" xfId="0" applyNumberFormat="1" applyFont="1" applyBorder="1" applyAlignment="1">
      <alignment horizontal="right" vertical="center"/>
    </xf>
    <xf numFmtId="3" fontId="15" fillId="0" borderId="1" xfId="1" applyNumberFormat="1" applyFont="1" applyFill="1" applyBorder="1" applyAlignment="1">
      <alignment vertical="center"/>
    </xf>
    <xf numFmtId="14" fontId="8" fillId="0" borderId="6" xfId="0" applyNumberFormat="1" applyFont="1" applyBorder="1" applyAlignment="1">
      <alignment horizontal="right" vertical="center"/>
    </xf>
    <xf numFmtId="0" fontId="8" fillId="0" borderId="6" xfId="0" applyFont="1" applyBorder="1" applyAlignment="1">
      <alignment horizontal="left" vertical="center"/>
    </xf>
    <xf numFmtId="0" fontId="15" fillId="0" borderId="6" xfId="0" applyFont="1" applyBorder="1" applyAlignment="1">
      <alignment vertical="center"/>
    </xf>
    <xf numFmtId="0" fontId="8" fillId="0" borderId="6" xfId="0" applyFont="1" applyBorder="1" applyAlignment="1">
      <alignment horizontal="right" vertical="center"/>
    </xf>
    <xf numFmtId="3" fontId="15" fillId="0" borderId="6" xfId="0" applyNumberFormat="1" applyFont="1" applyBorder="1" applyAlignment="1">
      <alignment horizontal="right" vertical="center"/>
    </xf>
    <xf numFmtId="3" fontId="15" fillId="0" borderId="6" xfId="1" applyNumberFormat="1" applyFont="1" applyFill="1" applyBorder="1" applyAlignment="1">
      <alignment vertical="center"/>
    </xf>
    <xf numFmtId="0" fontId="13" fillId="0" borderId="0" xfId="4" applyFont="1" applyAlignment="1">
      <alignment horizontal="left"/>
    </xf>
    <xf numFmtId="14" fontId="14" fillId="4" borderId="41" xfId="4" applyNumberFormat="1" applyFont="1" applyFill="1" applyBorder="1" applyAlignment="1">
      <alignment horizontal="left" wrapText="1"/>
    </xf>
    <xf numFmtId="0" fontId="14" fillId="4" borderId="42" xfId="0" applyFont="1" applyFill="1" applyBorder="1" applyAlignment="1">
      <alignment horizontal="left" wrapText="1"/>
    </xf>
    <xf numFmtId="14" fontId="14" fillId="4" borderId="42" xfId="0" applyNumberFormat="1" applyFont="1" applyFill="1" applyBorder="1" applyAlignment="1">
      <alignment horizontal="left" wrapText="1"/>
    </xf>
    <xf numFmtId="3" fontId="14" fillId="4" borderId="42" xfId="0" applyNumberFormat="1" applyFont="1" applyFill="1" applyBorder="1" applyAlignment="1">
      <alignment horizontal="left" wrapText="1"/>
    </xf>
    <xf numFmtId="3" fontId="14" fillId="4" borderId="43"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41"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41" xfId="0" applyFont="1" applyFill="1" applyBorder="1" applyAlignment="1">
      <alignment horizontal="left" wrapText="1"/>
    </xf>
    <xf numFmtId="166" fontId="14" fillId="4" borderId="42" xfId="0" applyNumberFormat="1" applyFont="1" applyFill="1" applyBorder="1" applyAlignment="1">
      <alignment horizontal="left" wrapText="1"/>
    </xf>
    <xf numFmtId="0" fontId="14" fillId="4" borderId="44" xfId="0" applyFont="1" applyFill="1" applyBorder="1" applyAlignment="1">
      <alignment horizontal="left" wrapText="1"/>
    </xf>
    <xf numFmtId="14"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4" fontId="7" fillId="6" borderId="0" xfId="3" applyNumberFormat="1" applyFont="1" applyFill="1" applyAlignment="1">
      <alignment vertical="center" wrapText="1"/>
    </xf>
    <xf numFmtId="0" fontId="15" fillId="0" borderId="3" xfId="4" applyFont="1" applyBorder="1" applyAlignment="1">
      <alignment vertical="center"/>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34" xfId="1" applyNumberFormat="1" applyFont="1" applyFill="1" applyBorder="1" applyAlignment="1">
      <alignment horizont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8" fillId="0" borderId="7"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164" fontId="2" fillId="4" borderId="14" xfId="1" applyNumberFormat="1" applyFont="1" applyFill="1" applyBorder="1" applyAlignment="1"/>
    <xf numFmtId="164" fontId="2" fillId="4" borderId="22" xfId="1" applyNumberFormat="1" applyFont="1" applyFill="1" applyBorder="1" applyAlignment="1"/>
    <xf numFmtId="164" fontId="2" fillId="2" borderId="31" xfId="1" applyNumberFormat="1" applyFont="1" applyFill="1" applyBorder="1" applyAlignment="1"/>
    <xf numFmtId="164" fontId="2" fillId="2" borderId="32" xfId="1" applyNumberFormat="1" applyFont="1" applyFill="1" applyBorder="1" applyAlignment="1"/>
    <xf numFmtId="164" fontId="2" fillId="2" borderId="12" xfId="1" applyNumberFormat="1" applyFont="1" applyFill="1" applyBorder="1" applyAlignment="1"/>
    <xf numFmtId="164" fontId="2" fillId="2" borderId="13" xfId="1" applyNumberFormat="1" applyFont="1" applyFill="1" applyBorder="1" applyAlignment="1"/>
    <xf numFmtId="0" fontId="11" fillId="2" borderId="46"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lef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1" xfId="1" applyNumberFormat="1" applyFont="1" applyFill="1" applyBorder="1" applyAlignment="1"/>
    <xf numFmtId="164" fontId="2" fillId="10" borderId="1" xfId="1" applyNumberFormat="1" applyFont="1" applyFill="1" applyBorder="1" applyAlignment="1">
      <alignment horizontal="center"/>
    </xf>
    <xf numFmtId="3" fontId="37" fillId="11" borderId="47" xfId="0" applyNumberFormat="1" applyFont="1" applyFill="1" applyBorder="1" applyAlignment="1">
      <alignment horizontal="right" vertical="top" wrapText="1"/>
    </xf>
    <xf numFmtId="3" fontId="37" fillId="11" borderId="48" xfId="0" applyNumberFormat="1" applyFont="1" applyFill="1" applyBorder="1" applyAlignment="1">
      <alignment horizontal="right" vertical="top" wrapText="1"/>
    </xf>
    <xf numFmtId="3" fontId="37" fillId="11" borderId="49" xfId="0" applyNumberFormat="1" applyFont="1" applyFill="1" applyBorder="1" applyAlignment="1">
      <alignment horizontal="right" vertical="top" wrapText="1"/>
    </xf>
    <xf numFmtId="3" fontId="37" fillId="11" borderId="50" xfId="0" applyNumberFormat="1" applyFont="1" applyFill="1" applyBorder="1" applyAlignment="1">
      <alignment horizontal="right" vertical="top" wrapText="1"/>
    </xf>
    <xf numFmtId="0" fontId="11" fillId="2" borderId="51"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40" fillId="12" borderId="12" xfId="0" applyFont="1" applyFill="1" applyBorder="1"/>
    <xf numFmtId="0" fontId="40" fillId="12" borderId="13" xfId="0" applyFont="1" applyFill="1" applyBorder="1"/>
    <xf numFmtId="0" fontId="40" fillId="12" borderId="34" xfId="0" applyFont="1" applyFill="1" applyBorder="1"/>
    <xf numFmtId="0" fontId="40" fillId="13" borderId="12" xfId="0" applyFont="1" applyFill="1" applyBorder="1"/>
    <xf numFmtId="0" fontId="40" fillId="13" borderId="13" xfId="0" applyFont="1" applyFill="1" applyBorder="1"/>
    <xf numFmtId="0" fontId="40" fillId="13" borderId="34" xfId="0" applyFont="1" applyFill="1" applyBorder="1"/>
    <xf numFmtId="0" fontId="40" fillId="14" borderId="12" xfId="0" applyFont="1" applyFill="1" applyBorder="1"/>
    <xf numFmtId="0" fontId="40" fillId="14" borderId="13" xfId="0" applyFont="1" applyFill="1" applyBorder="1"/>
    <xf numFmtId="0" fontId="40" fillId="14" borderId="34" xfId="0" applyFont="1" applyFill="1" applyBorder="1"/>
    <xf numFmtId="14" fontId="8" fillId="0" borderId="0" xfId="0" applyNumberFormat="1" applyFont="1"/>
    <xf numFmtId="0" fontId="40" fillId="12" borderId="1" xfId="0" applyFont="1" applyFill="1" applyBorder="1" applyAlignment="1">
      <alignment horizontal="center"/>
    </xf>
    <xf numFmtId="0" fontId="40" fillId="13" borderId="1" xfId="0" applyFont="1" applyFill="1" applyBorder="1" applyAlignment="1">
      <alignment horizontal="center"/>
    </xf>
    <xf numFmtId="0" fontId="40" fillId="14" borderId="1" xfId="0" applyFont="1" applyFill="1" applyBorder="1" applyAlignment="1">
      <alignment horizontal="center"/>
    </xf>
    <xf numFmtId="0" fontId="40" fillId="0" borderId="1" xfId="0" applyFont="1" applyBorder="1"/>
    <xf numFmtId="171" fontId="41" fillId="2" borderId="1" xfId="1" applyNumberFormat="1" applyFont="1" applyFill="1" applyBorder="1" applyAlignment="1">
      <alignment horizontal="left"/>
    </xf>
    <xf numFmtId="170" fontId="41" fillId="2" borderId="1" xfId="1" applyNumberFormat="1" applyFont="1" applyFill="1" applyBorder="1" applyAlignment="1">
      <alignment horizontal="left"/>
    </xf>
    <xf numFmtId="0" fontId="40" fillId="0" borderId="52" xfId="0" applyFont="1" applyBorder="1"/>
    <xf numFmtId="171" fontId="41" fillId="2" borderId="52" xfId="1" applyNumberFormat="1" applyFont="1" applyFill="1" applyBorder="1" applyAlignment="1">
      <alignment horizontal="left"/>
    </xf>
    <xf numFmtId="170" fontId="41" fillId="2" borderId="52" xfId="1" applyNumberFormat="1" applyFont="1" applyFill="1" applyBorder="1" applyAlignment="1">
      <alignment horizontal="left"/>
    </xf>
    <xf numFmtId="0" fontId="39" fillId="5" borderId="3" xfId="0" applyFont="1" applyFill="1" applyBorder="1"/>
    <xf numFmtId="171" fontId="41" fillId="2" borderId="3" xfId="1" applyNumberFormat="1" applyFont="1" applyFill="1" applyBorder="1" applyAlignment="1">
      <alignment horizontal="left"/>
    </xf>
    <xf numFmtId="170" fontId="41" fillId="2" borderId="3" xfId="1" applyNumberFormat="1" applyFont="1" applyFill="1" applyBorder="1" applyAlignment="1">
      <alignment horizontal="left"/>
    </xf>
    <xf numFmtId="0" fontId="38" fillId="0" borderId="0" xfId="0" applyFont="1"/>
    <xf numFmtId="3" fontId="8" fillId="0" borderId="0" xfId="0" applyNumberFormat="1" applyFont="1"/>
    <xf numFmtId="0" fontId="39" fillId="5" borderId="0" xfId="0" applyFont="1" applyFill="1"/>
    <xf numFmtId="0" fontId="40" fillId="5" borderId="0" xfId="0" applyFont="1" applyFill="1"/>
    <xf numFmtId="164" fontId="41" fillId="2" borderId="1" xfId="1" applyNumberFormat="1" applyFont="1" applyFill="1" applyBorder="1" applyAlignment="1">
      <alignment horizontal="left"/>
    </xf>
    <xf numFmtId="164" fontId="41" fillId="2" borderId="52" xfId="1" applyNumberFormat="1" applyFont="1" applyFill="1" applyBorder="1" applyAlignment="1">
      <alignment horizontal="left"/>
    </xf>
    <xf numFmtId="164" fontId="41" fillId="2" borderId="3" xfId="1" applyNumberFormat="1" applyFont="1" applyFill="1" applyBorder="1" applyAlignment="1">
      <alignment horizontal="left"/>
    </xf>
    <xf numFmtId="49" fontId="34" fillId="0" borderId="1" xfId="0" applyNumberFormat="1" applyFont="1" applyBorder="1" applyAlignment="1">
      <alignment vertical="top" wrapText="1"/>
    </xf>
    <xf numFmtId="49" fontId="34" fillId="0" borderId="1" xfId="0" applyNumberFormat="1" applyFont="1" applyBorder="1" applyAlignment="1">
      <alignment horizontal="left" vertical="top" wrapText="1"/>
    </xf>
    <xf numFmtId="0" fontId="8" fillId="0" borderId="1" xfId="0" applyFont="1" applyBorder="1"/>
    <xf numFmtId="0" fontId="8" fillId="0" borderId="1" xfId="0" applyFont="1" applyBorder="1" applyAlignment="1">
      <alignment vertical="center" wrapText="1"/>
    </xf>
    <xf numFmtId="49" fontId="34" fillId="0" borderId="52" xfId="0" applyNumberFormat="1" applyFont="1" applyBorder="1" applyAlignment="1">
      <alignment vertical="top" wrapText="1"/>
    </xf>
    <xf numFmtId="0" fontId="32" fillId="0" borderId="0" xfId="0" applyFont="1" applyAlignment="1">
      <alignment vertical="center"/>
    </xf>
    <xf numFmtId="0" fontId="42" fillId="0" borderId="0" xfId="0" applyFont="1" applyAlignment="1">
      <alignment horizontal="left" vertical="center" indent="5"/>
    </xf>
    <xf numFmtId="0" fontId="43" fillId="0" borderId="0" xfId="0" applyFont="1" applyAlignment="1">
      <alignment horizontal="left" vertical="center" indent="10"/>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9" fillId="3" borderId="12" xfId="0" applyFont="1" applyFill="1" applyBorder="1" applyAlignment="1">
      <alignment horizontal="center" vertical="center" wrapText="1"/>
    </xf>
    <xf numFmtId="0" fontId="19" fillId="3" borderId="34"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right"/>
    </xf>
    <xf numFmtId="41" fontId="2" fillId="5" borderId="22" xfId="0" applyNumberFormat="1" applyFont="1" applyFill="1" applyBorder="1" applyAlignment="1">
      <alignment horizontal="right"/>
    </xf>
    <xf numFmtId="41" fontId="2" fillId="5" borderId="15" xfId="0" applyNumberFormat="1" applyFont="1" applyFill="1" applyBorder="1" applyAlignment="1">
      <alignment horizontal="right"/>
    </xf>
    <xf numFmtId="0" fontId="2" fillId="2" borderId="45" xfId="0" applyFont="1" applyFill="1" applyBorder="1"/>
    <xf numFmtId="164" fontId="2" fillId="2" borderId="3" xfId="1" applyNumberFormat="1" applyFont="1" applyFill="1" applyBorder="1" applyAlignment="1">
      <alignment horizontal="lef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164" fontId="2" fillId="2" borderId="33" xfId="1" applyNumberFormat="1" applyFont="1" applyFill="1" applyBorder="1" applyAlignment="1">
      <alignment horizontal="right"/>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4" xfId="1" applyNumberFormat="1" applyFont="1" applyFill="1" applyBorder="1" applyAlignment="1">
      <alignment horizontal="righ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0" borderId="0" xfId="0" applyFont="1" applyAlignment="1">
      <alignment horizontal="left"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4" xfId="0" applyFont="1" applyFill="1" applyBorder="1" applyAlignment="1">
      <alignment horizontal="center" vertical="center"/>
    </xf>
    <xf numFmtId="0" fontId="11" fillId="0" borderId="7" xfId="0" applyFont="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11" fillId="2" borderId="0" xfId="0" applyFont="1" applyFill="1" applyBorder="1" applyAlignment="1">
      <alignment horizontal="left" vertical="center" wrapText="1"/>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0" xfId="0" applyFont="1" applyFill="1" applyBorder="1" applyAlignment="1">
      <alignment vertical="center" wrapText="1"/>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4" xfId="1" applyNumberFormat="1" applyFont="1" applyFill="1" applyBorder="1" applyAlignment="1">
      <alignment horizontal="center"/>
    </xf>
    <xf numFmtId="164" fontId="2" fillId="2" borderId="1" xfId="1" applyNumberFormat="1" applyFont="1" applyFill="1" applyBorder="1" applyAlignment="1">
      <alignment horizontal="righ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40" fillId="14" borderId="12" xfId="0" applyFont="1" applyFill="1" applyBorder="1" applyAlignment="1">
      <alignment horizontal="center"/>
    </xf>
    <xf numFmtId="0" fontId="40" fillId="14" borderId="34" xfId="0" applyFont="1" applyFill="1" applyBorder="1" applyAlignment="1">
      <alignment horizontal="center"/>
    </xf>
    <xf numFmtId="0" fontId="40" fillId="13" borderId="12" xfId="0" applyFont="1" applyFill="1" applyBorder="1" applyAlignment="1">
      <alignment horizontal="center"/>
    </xf>
    <xf numFmtId="0" fontId="40" fillId="13" borderId="34" xfId="0" applyFont="1" applyFill="1" applyBorder="1" applyAlignment="1">
      <alignment horizontal="center"/>
    </xf>
    <xf numFmtId="0" fontId="39" fillId="5" borderId="1" xfId="0" applyFont="1" applyFill="1" applyBorder="1" applyAlignment="1">
      <alignment horizontal="center" vertical="center"/>
    </xf>
    <xf numFmtId="0" fontId="40" fillId="12" borderId="12" xfId="0" applyFont="1" applyFill="1" applyBorder="1" applyAlignment="1">
      <alignment horizontal="center"/>
    </xf>
    <xf numFmtId="0" fontId="40" fillId="12" borderId="34" xfId="0" applyFont="1" applyFill="1" applyBorder="1" applyAlignment="1">
      <alignment horizontal="center"/>
    </xf>
    <xf numFmtId="0" fontId="39" fillId="4"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2" fillId="0" borderId="0" xfId="0" applyFont="1" applyAlignment="1">
      <alignment vertical="top" wrapText="1"/>
    </xf>
    <xf numFmtId="0" fontId="8" fillId="0" borderId="36"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0" borderId="37" xfId="0" applyFont="1" applyBorder="1" applyAlignment="1">
      <alignment horizontal="left" vertical="top" wrapText="1"/>
    </xf>
    <xf numFmtId="0" fontId="8" fillId="0" borderId="7" xfId="0" applyFont="1" applyBorder="1" applyAlignment="1">
      <alignment horizontal="left" vertical="top" wrapText="1"/>
    </xf>
    <xf numFmtId="0" fontId="8" fillId="0" borderId="38" xfId="0" applyFont="1" applyBorder="1" applyAlignment="1">
      <alignment horizontal="left" vertical="top" wrapText="1"/>
    </xf>
    <xf numFmtId="0" fontId="8" fillId="2" borderId="34" xfId="0" applyFont="1" applyFill="1" applyBorder="1" applyAlignment="1">
      <alignment horizontal="center" vertical="top" wrapText="1"/>
    </xf>
    <xf numFmtId="0" fontId="8" fillId="2" borderId="53" xfId="0" applyFont="1" applyFill="1" applyBorder="1" applyAlignment="1">
      <alignment horizontal="center" vertical="top" wrapText="1"/>
    </xf>
    <xf numFmtId="0" fontId="28" fillId="2" borderId="0" xfId="2" applyFont="1" applyFill="1" applyAlignment="1">
      <alignment horizontal="left" vertical="top"/>
    </xf>
    <xf numFmtId="0" fontId="8" fillId="0" borderId="5" xfId="0" applyFont="1" applyBorder="1" applyAlignment="1">
      <alignment horizontal="left" vertical="top" wrapText="1"/>
    </xf>
    <xf numFmtId="0" fontId="8" fillId="0" borderId="36"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2" borderId="36"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39" xfId="0" applyFont="1" applyFill="1" applyBorder="1" applyAlignment="1">
      <alignment horizontal="center"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449076-3420-4EF8-9BC1-75FF695AB90D}" name="Table_Facility_List_Staging_8_26_2013.accdb_11434" displayName="Table_Facility_List_Staging_8_26_2013.accdb_11434" ref="A7:AE139" headerRowDxfId="63" dataDxfId="61" headerRowBorderDxfId="62" tableBorderDxfId="60">
  <autoFilter ref="A7:AE139" xr:uid="{00000000-000C-0000-FFFF-FFFF00000000}"/>
  <tableColumns count="31">
    <tableColumn id="2" xr3:uid="{2C0AFEB1-76ED-49F0-95CF-EE7C9B829D48}" name="Name" dataDxfId="59" totalsRowDxfId="58"/>
    <tableColumn id="3" xr3:uid="{06861C6E-DA37-4F1B-9C4A-9178DA11C03C}" name="Address" dataDxfId="57" totalsRowDxfId="56"/>
    <tableColumn id="4" xr3:uid="{8997B067-2AC1-4A95-96BF-912501A359C3}" name="City" dataDxfId="55" totalsRowDxfId="54"/>
    <tableColumn id="6" xr3:uid="{5149A0CC-96C2-41DB-8396-A90EF555940C}" name="State" dataDxfId="53"/>
    <tableColumn id="7" xr3:uid="{3E5BFDD4-D46A-46DC-8DB6-1AB5DC319C36}" name="Zip" dataDxfId="52" totalsRowDxfId="51"/>
    <tableColumn id="9" xr3:uid="{B833C98F-E8B5-4976-9E81-3104BABD9E46}" name="AOR" dataDxfId="50" totalsRowDxfId="49"/>
    <tableColumn id="12" xr3:uid="{FE58B81F-E2E2-4DCA-B720-8B0FD2904F71}" name="Type Detailed" dataDxfId="48" totalsRowDxfId="47"/>
    <tableColumn id="81" xr3:uid="{D9F75D0F-B2D0-42ED-951D-7E3438358AAC}" name="Male/Female" dataDxfId="46" totalsRowDxfId="45"/>
    <tableColumn id="43" xr3:uid="{15766F68-CA16-4172-A1BA-8CAA3C8EC04D}" name="FY22 ALOS" dataDxfId="44" totalsRowDxfId="43" dataCellStyle="Comma"/>
    <tableColumn id="67" xr3:uid="{5BF2928A-CD09-45F7-B0EE-A051EA62370F}" name="Level A" dataDxfId="42" totalsRowDxfId="41"/>
    <tableColumn id="68" xr3:uid="{8D3BBA3E-2BF3-46AE-82ED-516A6FDF5385}" name="Level B" dataDxfId="40" totalsRowDxfId="39"/>
    <tableColumn id="69" xr3:uid="{D7C49410-DA63-4117-B796-803A0482EDC6}" name="Level C" dataDxfId="38" totalsRowDxfId="37"/>
    <tableColumn id="70" xr3:uid="{A25FA88C-DB60-4E8D-8A85-C459F02E57AA}" name="Level D" dataDxfId="36" totalsRowDxfId="35"/>
    <tableColumn id="71" xr3:uid="{1AB5DB70-815E-4A55-A8EE-1CB49D0DFB58}" name="Male Crim" dataDxfId="34" totalsRowDxfId="33"/>
    <tableColumn id="72" xr3:uid="{D7495311-D87C-4C83-8ACB-AFB70F90B686}" name="Male Non-Crim" dataDxfId="32" totalsRowDxfId="31"/>
    <tableColumn id="73" xr3:uid="{8CACF41F-3149-4E02-89EE-E1F2775F787D}" name="Female Crim" dataDxfId="30" totalsRowDxfId="29"/>
    <tableColumn id="74" xr3:uid="{BE961AFE-D8B7-49C0-B9BC-5561A2215F80}" name="Female Non-Crim" dataDxfId="28" totalsRowDxfId="27"/>
    <tableColumn id="75" xr3:uid="{3E3FEAAB-26E8-4B5C-9DEB-AC06D05A65D4}" name="ICE Threat Level 1" dataDxfId="26" totalsRowDxfId="25"/>
    <tableColumn id="76" xr3:uid="{2C93A386-E998-4830-A5C9-45C0FE1AB2F9}" name="ICE Threat Level 2" dataDxfId="24" totalsRowDxfId="23"/>
    <tableColumn id="77" xr3:uid="{A5DDAF45-E1A6-402C-A71D-17BB4669B71D}" name="ICE Threat Level 3" dataDxfId="22" totalsRowDxfId="21"/>
    <tableColumn id="78" xr3:uid="{A74552B8-9F68-4B67-8743-B41204B53F83}" name="No ICE Threat Level" dataDxfId="20" totalsRowDxfId="19"/>
    <tableColumn id="79" xr3:uid="{8B9B72CB-5B32-4E36-91BB-D337E47E77B5}" name="Mandatory" dataDxfId="18" totalsRowDxfId="17"/>
    <tableColumn id="86" xr3:uid="{0D6D32A3-7887-4BB9-9EDC-35AB361350C4}" name="Guaranteed Minimum" dataDxfId="16" totalsRowDxfId="15"/>
    <tableColumn id="124" xr3:uid="{C924DEC0-7915-4345-B117-5CEC79C729C9}" name="Last Inspection Type" dataDxfId="14" totalsRowDxfId="13"/>
    <tableColumn id="129" xr3:uid="{B117729C-0946-49F0-B67D-6796512BBBEE}" name="Last Inspection Standard" dataDxfId="12" totalsRowDxfId="11"/>
    <tableColumn id="93" xr3:uid="{FAC0B65D-2842-4A1F-BA3E-1AF748AB11B1}" name="Last Inspection Rating - Final" dataDxfId="10"/>
    <tableColumn id="95" xr3:uid="{3A44DEE3-B25E-435F-A423-187DDF3A42F4}" name="Last Inspection Date" dataDxfId="9" totalsRowDxfId="8"/>
    <tableColumn id="125" xr3:uid="{4CBF7FB7-78F8-465B-A741-ED6A035C2E7E}" name="Second to Last Inspection Type" dataDxfId="7" totalsRowDxfId="6"/>
    <tableColumn id="131" xr3:uid="{845C6713-1D18-4DF8-A0F3-0210D9B53C84}" name="Second to Last Inspection Standard" dataDxfId="5" totalsRowDxfId="4"/>
    <tableColumn id="5" xr3:uid="{5C93C10F-7EC8-4B10-85D5-1AB3CBBEC390}" name="Second to Last Inspection Rating" dataDxfId="3" totalsRowDxfId="2"/>
    <tableColumn id="97" xr3:uid="{8CB5C760-F728-4D93-8B77-EDC7FFA89148}"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B94" sqref="B94"/>
    </sheetView>
  </sheetViews>
  <sheetFormatPr defaultColWidth="0" defaultRowHeight="15" zeroHeight="1" x14ac:dyDescent="0.25"/>
  <cols>
    <col min="1" max="1" width="110.42578125" customWidth="1"/>
    <col min="2" max="16384" width="8.85546875" hidden="1"/>
  </cols>
  <sheetData>
    <row r="1" spans="1:1" ht="119.1" customHeight="1" x14ac:dyDescent="0.25">
      <c r="A1" s="45" t="s">
        <v>600</v>
      </c>
    </row>
    <row r="2" spans="1:1" ht="51.75" customHeight="1" x14ac:dyDescent="0.25">
      <c r="A2" s="44" t="s">
        <v>51</v>
      </c>
    </row>
    <row r="3" spans="1:1" ht="76.349999999999994" customHeight="1" x14ac:dyDescent="0.25">
      <c r="A3" s="44" t="s">
        <v>675</v>
      </c>
    </row>
    <row r="4" spans="1:1" ht="22.5" customHeight="1" x14ac:dyDescent="0.25">
      <c r="A4" s="44" t="s">
        <v>599</v>
      </c>
    </row>
    <row r="5" spans="1:1" ht="36.75" customHeight="1" x14ac:dyDescent="0.25">
      <c r="A5" s="44" t="s">
        <v>571</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topLeftCell="A4" zoomScaleNormal="100" workbookViewId="0">
      <selection activeCell="B94" sqref="B94"/>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18"/>
  </cols>
  <sheetData>
    <row r="1" spans="1:56" s="7" customFormat="1" ht="55.35" customHeight="1" x14ac:dyDescent="0.25">
      <c r="A1" s="328" t="s">
        <v>50</v>
      </c>
      <c r="B1" s="328"/>
      <c r="C1" s="328"/>
      <c r="D1" s="328"/>
      <c r="E1" s="18"/>
      <c r="F1" s="18"/>
      <c r="G1" s="18"/>
      <c r="H1" s="18"/>
      <c r="I1" s="20"/>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row>
    <row r="2" spans="1:56" s="7" customFormat="1" ht="55.35" customHeight="1" x14ac:dyDescent="0.25">
      <c r="A2" s="329" t="s">
        <v>51</v>
      </c>
      <c r="B2" s="329"/>
      <c r="C2" s="329"/>
      <c r="D2" s="329"/>
      <c r="E2" s="18"/>
      <c r="F2" s="18"/>
      <c r="G2" s="18"/>
      <c r="H2" s="18"/>
      <c r="I2" s="20"/>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6" s="7" customFormat="1" ht="13.35" customHeight="1" x14ac:dyDescent="0.25">
      <c r="A3" s="18"/>
      <c r="B3" s="18"/>
      <c r="C3" s="18"/>
      <c r="D3" s="18"/>
      <c r="E3" s="18"/>
      <c r="F3" s="18"/>
      <c r="G3" s="21"/>
      <c r="H3" s="18"/>
      <c r="I3" s="20"/>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1:56" ht="55.35" customHeight="1" x14ac:dyDescent="0.25">
      <c r="A4" s="327" t="s">
        <v>683</v>
      </c>
      <c r="B4" s="327"/>
      <c r="C4" s="327"/>
      <c r="D4" s="327"/>
      <c r="E4" s="64"/>
      <c r="F4" s="64"/>
      <c r="G4" s="64"/>
      <c r="H4" s="64"/>
      <c r="I4" s="65"/>
      <c r="J4" s="20"/>
      <c r="K4" s="18"/>
      <c r="L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1:56" ht="50.1" customHeight="1" x14ac:dyDescent="0.25">
      <c r="A5" s="330" t="s">
        <v>684</v>
      </c>
      <c r="B5" s="330"/>
      <c r="C5" s="330"/>
      <c r="D5" s="39"/>
      <c r="E5" s="18"/>
      <c r="F5" s="18"/>
      <c r="G5" s="18"/>
      <c r="H5" s="18"/>
      <c r="I5" s="20"/>
      <c r="J5" s="20"/>
      <c r="K5" s="18"/>
      <c r="L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row>
    <row r="6" spans="1:56" x14ac:dyDescent="0.25">
      <c r="A6" s="183" t="s">
        <v>572</v>
      </c>
      <c r="B6" s="183" t="s">
        <v>573</v>
      </c>
      <c r="C6" s="183" t="s">
        <v>54</v>
      </c>
      <c r="D6" s="18"/>
      <c r="E6" s="18"/>
      <c r="F6" s="18"/>
      <c r="G6" s="18"/>
      <c r="H6" s="18"/>
      <c r="I6" s="20"/>
      <c r="J6" s="20"/>
      <c r="K6" s="18"/>
      <c r="L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row>
    <row r="7" spans="1:56" x14ac:dyDescent="0.25">
      <c r="A7" s="40" t="s">
        <v>574</v>
      </c>
      <c r="B7" s="42">
        <v>89019</v>
      </c>
      <c r="C7" s="181">
        <v>523.29026387625117</v>
      </c>
      <c r="D7" s="18"/>
      <c r="E7" s="18"/>
      <c r="F7" s="18"/>
      <c r="G7" s="18"/>
      <c r="H7" s="18"/>
      <c r="I7" s="20"/>
      <c r="J7" s="20"/>
      <c r="K7" s="18"/>
      <c r="L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row>
    <row r="8" spans="1:56" x14ac:dyDescent="0.25">
      <c r="A8" s="40" t="s">
        <v>602</v>
      </c>
      <c r="B8" s="42">
        <v>725</v>
      </c>
      <c r="C8" s="181">
        <v>998.21241379310345</v>
      </c>
      <c r="D8" s="18"/>
      <c r="E8" s="18"/>
      <c r="F8" s="18"/>
      <c r="G8" s="18"/>
      <c r="H8" s="18"/>
      <c r="I8" s="20"/>
      <c r="J8" s="20"/>
      <c r="K8" s="18"/>
      <c r="L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row>
    <row r="9" spans="1:56" x14ac:dyDescent="0.25">
      <c r="A9" s="40" t="s">
        <v>601</v>
      </c>
      <c r="B9" s="42">
        <v>92332</v>
      </c>
      <c r="C9" s="181">
        <v>465.76245505350261</v>
      </c>
      <c r="D9" s="18"/>
      <c r="E9" s="18"/>
      <c r="F9" s="18"/>
      <c r="G9" s="18"/>
      <c r="H9" s="18"/>
      <c r="I9" s="20"/>
      <c r="J9" s="20"/>
      <c r="K9" s="18"/>
      <c r="L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row>
    <row r="10" spans="1:56" x14ac:dyDescent="0.25">
      <c r="A10" s="40" t="s">
        <v>603</v>
      </c>
      <c r="B10" s="42">
        <v>531</v>
      </c>
      <c r="C10" s="181">
        <v>957.46516007532955</v>
      </c>
      <c r="D10" s="39"/>
      <c r="E10" s="18"/>
      <c r="F10" s="18"/>
      <c r="G10" s="18"/>
      <c r="H10" s="18"/>
      <c r="I10" s="20"/>
      <c r="J10" s="20"/>
      <c r="K10" s="18"/>
      <c r="L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row>
    <row r="11" spans="1:56" x14ac:dyDescent="0.25">
      <c r="A11" s="41" t="s">
        <v>1</v>
      </c>
      <c r="B11" s="43">
        <v>182607</v>
      </c>
      <c r="C11" s="182">
        <v>497.35044658748023</v>
      </c>
      <c r="D11" s="18"/>
      <c r="E11" s="18"/>
      <c r="F11" s="18"/>
      <c r="G11" s="18"/>
      <c r="H11" s="18"/>
      <c r="I11" s="20"/>
      <c r="J11" s="20"/>
      <c r="K11" s="18"/>
      <c r="L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row>
    <row r="12" spans="1:56" ht="15.75" customHeight="1" x14ac:dyDescent="0.25">
      <c r="A12" s="331" t="s">
        <v>688</v>
      </c>
      <c r="B12" s="331"/>
      <c r="C12" s="331"/>
      <c r="D12" s="18"/>
      <c r="E12" s="18"/>
      <c r="F12" s="18"/>
      <c r="G12" s="18"/>
      <c r="H12" s="18"/>
      <c r="I12" s="20"/>
      <c r="J12" s="20"/>
      <c r="K12" s="18"/>
      <c r="L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row>
    <row r="13" spans="1:56" ht="15.95" customHeight="1" x14ac:dyDescent="0.25">
      <c r="A13" s="331" t="s">
        <v>686</v>
      </c>
      <c r="B13" s="331"/>
      <c r="C13" s="331"/>
      <c r="D13" s="18"/>
      <c r="E13" s="18"/>
      <c r="F13" s="18"/>
      <c r="G13" s="18"/>
      <c r="H13" s="18"/>
      <c r="I13" s="20"/>
      <c r="J13" s="20"/>
      <c r="K13" s="18"/>
      <c r="L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spans="1:56" ht="14.45" customHeight="1" x14ac:dyDescent="0.25">
      <c r="A14" s="326"/>
      <c r="B14" s="326"/>
      <c r="C14" s="326"/>
      <c r="D14" s="18"/>
      <c r="E14" s="18"/>
      <c r="F14" s="18"/>
      <c r="G14" s="18"/>
      <c r="H14" s="18"/>
      <c r="I14" s="20"/>
      <c r="J14" s="20"/>
      <c r="K14" s="18"/>
      <c r="L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row>
    <row r="15" spans="1:56" ht="15.95" customHeight="1" x14ac:dyDescent="0.25">
      <c r="A15" s="326"/>
      <c r="B15" s="326"/>
      <c r="C15" s="326"/>
      <c r="D15" s="18"/>
      <c r="E15" s="18"/>
      <c r="F15" s="18"/>
      <c r="G15" s="18"/>
      <c r="H15" s="18"/>
      <c r="I15" s="20"/>
      <c r="J15" s="20"/>
      <c r="K15" s="18"/>
      <c r="L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row>
    <row r="16" spans="1:56" ht="34.35" customHeight="1" thickBot="1" x14ac:dyDescent="0.3">
      <c r="A16" s="326" t="s">
        <v>687</v>
      </c>
      <c r="B16" s="326"/>
      <c r="C16" s="326"/>
      <c r="D16" s="18"/>
      <c r="E16" s="18"/>
      <c r="F16" s="18"/>
      <c r="G16" s="18"/>
      <c r="H16" s="18"/>
      <c r="I16" s="18"/>
      <c r="J16" s="18"/>
      <c r="K16" s="18"/>
      <c r="L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row>
    <row r="17" spans="1:56" ht="31.5" x14ac:dyDescent="0.25">
      <c r="A17" s="53" t="s">
        <v>611</v>
      </c>
      <c r="B17" s="54" t="s">
        <v>573</v>
      </c>
      <c r="C17" s="54" t="s">
        <v>612</v>
      </c>
      <c r="D17" s="18"/>
      <c r="E17" s="18"/>
      <c r="F17" s="18"/>
      <c r="G17" s="18"/>
      <c r="H17" s="18"/>
      <c r="I17" s="18"/>
      <c r="J17" s="18"/>
      <c r="K17" s="18"/>
      <c r="L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row>
    <row r="18" spans="1:56" ht="16.5" thickBot="1" x14ac:dyDescent="0.3">
      <c r="A18" s="55" t="s">
        <v>1</v>
      </c>
      <c r="B18" s="56">
        <v>182607</v>
      </c>
      <c r="C18" s="57">
        <v>497.35044658748023</v>
      </c>
      <c r="D18" s="18"/>
      <c r="E18" s="18"/>
      <c r="F18" s="18"/>
      <c r="G18" s="18"/>
      <c r="H18" s="18"/>
      <c r="I18" s="18"/>
      <c r="J18" s="18"/>
      <c r="K18" s="18"/>
      <c r="L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row>
    <row r="19" spans="1:56" ht="16.5" thickTop="1" x14ac:dyDescent="0.25">
      <c r="A19" s="58" t="s">
        <v>576</v>
      </c>
      <c r="B19" s="59">
        <v>4623</v>
      </c>
      <c r="C19" s="60">
        <v>529.67986156175641</v>
      </c>
      <c r="D19" s="18"/>
      <c r="E19" s="18"/>
      <c r="F19" s="18"/>
      <c r="G19" s="18"/>
      <c r="H19" s="18"/>
      <c r="I19" s="18"/>
      <c r="J19" s="18"/>
      <c r="K19" s="18"/>
      <c r="L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row>
    <row r="20" spans="1:56" x14ac:dyDescent="0.25">
      <c r="A20" s="61" t="s">
        <v>79</v>
      </c>
      <c r="B20" s="62">
        <v>613</v>
      </c>
      <c r="C20" s="63">
        <v>306.25611745513868</v>
      </c>
      <c r="D20" s="18"/>
      <c r="E20" s="18"/>
      <c r="F20" s="18"/>
      <c r="G20" s="18"/>
      <c r="H20" s="18"/>
      <c r="I20" s="18"/>
      <c r="J20" s="18"/>
      <c r="K20" s="18"/>
      <c r="L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row>
    <row r="21" spans="1:56" x14ac:dyDescent="0.25">
      <c r="A21" s="61" t="s">
        <v>575</v>
      </c>
      <c r="B21" s="62">
        <v>3194</v>
      </c>
      <c r="C21" s="63">
        <v>349.75046963055729</v>
      </c>
      <c r="D21" s="18"/>
      <c r="E21" s="18"/>
      <c r="F21" s="18"/>
      <c r="G21" s="18"/>
      <c r="H21" s="18"/>
      <c r="I21" s="18"/>
      <c r="J21" s="18"/>
      <c r="K21" s="18"/>
      <c r="L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row>
    <row r="22" spans="1:56" x14ac:dyDescent="0.25">
      <c r="A22" s="61" t="s">
        <v>23</v>
      </c>
      <c r="B22" s="62">
        <v>816</v>
      </c>
      <c r="C22" s="63">
        <v>1401.8039215686274</v>
      </c>
      <c r="D22" s="18"/>
      <c r="E22" s="18"/>
      <c r="F22" s="18"/>
      <c r="G22" s="18"/>
      <c r="H22" s="18"/>
      <c r="I22" s="18"/>
      <c r="J22" s="18"/>
      <c r="K22" s="18"/>
      <c r="L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row>
    <row r="23" spans="1:56" x14ac:dyDescent="0.25">
      <c r="A23" s="58" t="s">
        <v>577</v>
      </c>
      <c r="B23" s="59">
        <v>2372</v>
      </c>
      <c r="C23" s="60">
        <v>675.27740303541316</v>
      </c>
      <c r="D23" s="18"/>
      <c r="E23" s="18"/>
      <c r="F23" s="18"/>
      <c r="G23" s="18"/>
      <c r="H23" s="18"/>
      <c r="I23" s="18"/>
      <c r="J23" s="18"/>
      <c r="K23" s="18"/>
      <c r="L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row>
    <row r="24" spans="1:56" x14ac:dyDescent="0.25">
      <c r="A24" s="61" t="s">
        <v>79</v>
      </c>
      <c r="B24" s="62">
        <v>177</v>
      </c>
      <c r="C24" s="63">
        <v>499.98870056497174</v>
      </c>
      <c r="D24" s="18"/>
      <c r="E24" s="18"/>
      <c r="F24" s="18"/>
      <c r="G24" s="18"/>
      <c r="H24" s="18"/>
      <c r="I24" s="18"/>
      <c r="J24" s="18"/>
      <c r="K24" s="18"/>
      <c r="L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row>
    <row r="25" spans="1:56" x14ac:dyDescent="0.25">
      <c r="A25" s="61" t="s">
        <v>575</v>
      </c>
      <c r="B25" s="62">
        <v>1777</v>
      </c>
      <c r="C25" s="63">
        <v>570.26111423747886</v>
      </c>
      <c r="D25" s="18"/>
      <c r="E25" s="18"/>
      <c r="F25" s="18"/>
      <c r="G25" s="18"/>
      <c r="H25" s="18"/>
      <c r="I25" s="18"/>
      <c r="J25" s="18"/>
      <c r="K25" s="18"/>
      <c r="L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row>
    <row r="26" spans="1:56" x14ac:dyDescent="0.25">
      <c r="A26" s="61" t="s">
        <v>23</v>
      </c>
      <c r="B26" s="62">
        <v>418</v>
      </c>
      <c r="C26" s="63">
        <v>1195.9473684210527</v>
      </c>
      <c r="D26" s="18"/>
      <c r="E26" s="18"/>
      <c r="F26" s="18"/>
      <c r="G26" s="18"/>
      <c r="H26" s="18"/>
      <c r="I26" s="18"/>
      <c r="J26" s="18"/>
      <c r="K26" s="18"/>
      <c r="L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row>
    <row r="27" spans="1:56" x14ac:dyDescent="0.25">
      <c r="A27" s="58" t="s">
        <v>578</v>
      </c>
      <c r="B27" s="59">
        <v>7118</v>
      </c>
      <c r="C27" s="60">
        <v>167.61899409946614</v>
      </c>
      <c r="D27" s="18"/>
      <c r="E27" s="18"/>
      <c r="F27" s="18"/>
      <c r="G27" s="18"/>
      <c r="H27" s="18"/>
      <c r="I27" s="18"/>
      <c r="J27" s="18"/>
      <c r="K27" s="18"/>
      <c r="L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row>
    <row r="28" spans="1:56" x14ac:dyDescent="0.25">
      <c r="A28" s="61" t="s">
        <v>79</v>
      </c>
      <c r="B28" s="62">
        <v>2179</v>
      </c>
      <c r="C28" s="63">
        <v>127.4832491968793</v>
      </c>
      <c r="D28" s="18"/>
      <c r="E28" s="18"/>
      <c r="F28" s="18"/>
      <c r="G28" s="18"/>
      <c r="H28" s="18"/>
      <c r="I28" s="18"/>
      <c r="J28" s="18"/>
      <c r="K28" s="18"/>
      <c r="L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row>
    <row r="29" spans="1:56" x14ac:dyDescent="0.25">
      <c r="A29" s="61" t="s">
        <v>575</v>
      </c>
      <c r="B29" s="62">
        <v>4875</v>
      </c>
      <c r="C29" s="63">
        <v>177.40697435897437</v>
      </c>
      <c r="D29" s="18"/>
      <c r="E29" s="18"/>
      <c r="F29" s="18"/>
      <c r="G29" s="18"/>
      <c r="H29" s="18"/>
      <c r="I29" s="18"/>
      <c r="J29" s="18"/>
      <c r="K29" s="18"/>
      <c r="L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row>
    <row r="30" spans="1:56" x14ac:dyDescent="0.25">
      <c r="A30" s="61" t="s">
        <v>23</v>
      </c>
      <c r="B30" s="62">
        <v>64</v>
      </c>
      <c r="C30" s="63">
        <v>788.546875</v>
      </c>
      <c r="D30" s="18"/>
      <c r="E30" s="18"/>
      <c r="F30" s="18"/>
      <c r="G30" s="18"/>
      <c r="H30" s="18"/>
      <c r="I30" s="18"/>
      <c r="J30" s="18"/>
      <c r="K30" s="18"/>
      <c r="L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row>
    <row r="31" spans="1:56" x14ac:dyDescent="0.25">
      <c r="A31" s="58" t="s">
        <v>579</v>
      </c>
      <c r="B31" s="59">
        <v>601</v>
      </c>
      <c r="C31" s="60">
        <v>1111.7970049916805</v>
      </c>
      <c r="D31" s="18"/>
      <c r="E31" s="18"/>
      <c r="F31" s="18"/>
      <c r="G31" s="18"/>
      <c r="H31" s="18"/>
      <c r="I31" s="18"/>
      <c r="J31" s="18"/>
      <c r="K31" s="18"/>
      <c r="L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2" spans="1:56" x14ac:dyDescent="0.25">
      <c r="A32" s="61" t="s">
        <v>79</v>
      </c>
      <c r="B32" s="62">
        <v>27</v>
      </c>
      <c r="C32" s="63">
        <v>234.40740740740742</v>
      </c>
      <c r="D32" s="18"/>
      <c r="E32" s="18"/>
      <c r="F32" s="18"/>
      <c r="G32" s="18"/>
      <c r="H32" s="18"/>
      <c r="I32" s="18"/>
      <c r="J32" s="18"/>
      <c r="K32" s="18"/>
      <c r="L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row>
    <row r="33" spans="1:56" x14ac:dyDescent="0.25">
      <c r="A33" s="61" t="s">
        <v>575</v>
      </c>
      <c r="B33" s="62">
        <v>69</v>
      </c>
      <c r="C33" s="63">
        <v>389.49275362318838</v>
      </c>
      <c r="D33" s="18"/>
      <c r="E33" s="18"/>
      <c r="F33" s="18"/>
      <c r="G33" s="18"/>
      <c r="H33" s="18"/>
      <c r="I33" s="18"/>
      <c r="J33" s="18"/>
      <c r="K33" s="18"/>
      <c r="L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row>
    <row r="34" spans="1:56" x14ac:dyDescent="0.25">
      <c r="A34" s="61" t="s">
        <v>23</v>
      </c>
      <c r="B34" s="62">
        <v>505</v>
      </c>
      <c r="C34" s="63">
        <v>1257.3980198019801</v>
      </c>
      <c r="D34" s="18"/>
      <c r="E34" s="18"/>
      <c r="F34" s="18"/>
      <c r="G34" s="18"/>
      <c r="H34" s="18"/>
      <c r="I34" s="18"/>
      <c r="J34" s="18"/>
      <c r="K34" s="18"/>
      <c r="L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row>
    <row r="35" spans="1:56" x14ac:dyDescent="0.25">
      <c r="A35" s="58" t="s">
        <v>580</v>
      </c>
      <c r="B35" s="59">
        <v>9666</v>
      </c>
      <c r="C35" s="60">
        <v>825.7644320297951</v>
      </c>
      <c r="D35" s="18"/>
      <c r="E35" s="18"/>
      <c r="F35" s="18"/>
      <c r="G35" s="18"/>
      <c r="H35" s="18"/>
      <c r="I35" s="18"/>
      <c r="J35" s="18"/>
      <c r="K35" s="18"/>
      <c r="L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row>
    <row r="36" spans="1:56" x14ac:dyDescent="0.25">
      <c r="A36" s="61" t="s">
        <v>79</v>
      </c>
      <c r="B36" s="62">
        <v>601</v>
      </c>
      <c r="C36" s="63">
        <v>381.32945091514142</v>
      </c>
      <c r="D36" s="18"/>
      <c r="E36" s="18"/>
      <c r="F36" s="18"/>
      <c r="G36" s="18"/>
      <c r="H36" s="18"/>
      <c r="I36" s="18"/>
      <c r="J36" s="18"/>
      <c r="K36" s="18"/>
      <c r="L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row>
    <row r="37" spans="1:56" x14ac:dyDescent="0.25">
      <c r="A37" s="61" t="s">
        <v>575</v>
      </c>
      <c r="B37" s="62">
        <v>6783</v>
      </c>
      <c r="C37" s="63">
        <v>588.39952823234557</v>
      </c>
      <c r="D37" s="18"/>
      <c r="E37" s="18"/>
      <c r="F37" s="18"/>
      <c r="G37" s="18"/>
      <c r="H37" s="18"/>
      <c r="I37" s="18"/>
      <c r="J37" s="18"/>
      <c r="K37" s="18"/>
      <c r="L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row>
    <row r="38" spans="1:56" x14ac:dyDescent="0.25">
      <c r="A38" s="61" t="s">
        <v>23</v>
      </c>
      <c r="B38" s="62">
        <v>2282</v>
      </c>
      <c r="C38" s="63">
        <v>1648.3549517966696</v>
      </c>
      <c r="D38" s="18"/>
      <c r="E38" s="18"/>
      <c r="F38" s="18"/>
      <c r="G38" s="18"/>
      <c r="H38" s="18"/>
      <c r="I38" s="18"/>
      <c r="J38" s="18"/>
      <c r="K38" s="18"/>
      <c r="L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row>
    <row r="39" spans="1:56" x14ac:dyDescent="0.25">
      <c r="A39" s="58" t="s">
        <v>581</v>
      </c>
      <c r="B39" s="59">
        <v>2745</v>
      </c>
      <c r="C39" s="60">
        <v>284.05100182149363</v>
      </c>
      <c r="D39" s="18"/>
      <c r="E39" s="18"/>
      <c r="F39" s="18"/>
      <c r="G39" s="18"/>
      <c r="H39" s="18"/>
      <c r="I39" s="18"/>
      <c r="J39" s="18"/>
      <c r="K39" s="18"/>
      <c r="L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row>
    <row r="40" spans="1:56" x14ac:dyDescent="0.25">
      <c r="A40" s="61" t="s">
        <v>79</v>
      </c>
      <c r="B40" s="62">
        <v>264</v>
      </c>
      <c r="C40" s="63">
        <v>251.6098484848485</v>
      </c>
      <c r="D40" s="18"/>
      <c r="E40" s="18"/>
      <c r="F40" s="18"/>
      <c r="G40" s="18"/>
      <c r="H40" s="18"/>
      <c r="I40" s="18"/>
      <c r="J40" s="18"/>
      <c r="K40" s="18"/>
      <c r="L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row>
    <row r="41" spans="1:56" x14ac:dyDescent="0.25">
      <c r="A41" s="61" t="s">
        <v>575</v>
      </c>
      <c r="B41" s="62">
        <v>2406</v>
      </c>
      <c r="C41" s="63">
        <v>266.18869492934328</v>
      </c>
      <c r="D41" s="18"/>
      <c r="E41" s="18"/>
      <c r="F41" s="18"/>
      <c r="G41" s="18"/>
      <c r="H41" s="18"/>
      <c r="I41" s="18"/>
      <c r="J41" s="18"/>
      <c r="K41" s="18"/>
      <c r="L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row>
    <row r="42" spans="1:56" x14ac:dyDescent="0.25">
      <c r="A42" s="61" t="s">
        <v>23</v>
      </c>
      <c r="B42" s="62">
        <v>75</v>
      </c>
      <c r="C42" s="63">
        <v>971.26666666666665</v>
      </c>
      <c r="D42" s="18"/>
      <c r="E42" s="18"/>
      <c r="F42" s="18"/>
      <c r="G42" s="18"/>
      <c r="H42" s="18"/>
      <c r="I42" s="18"/>
      <c r="J42" s="18"/>
      <c r="K42" s="18"/>
      <c r="L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row>
    <row r="43" spans="1:56" x14ac:dyDescent="0.25">
      <c r="A43" s="58" t="s">
        <v>582</v>
      </c>
      <c r="B43" s="59">
        <v>3080</v>
      </c>
      <c r="C43" s="60">
        <v>734.12305194805197</v>
      </c>
      <c r="D43" s="18"/>
      <c r="E43" s="18"/>
      <c r="F43" s="18"/>
      <c r="G43" s="18"/>
      <c r="H43" s="18"/>
      <c r="I43" s="18"/>
      <c r="J43" s="18"/>
      <c r="K43" s="18"/>
      <c r="L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row>
    <row r="44" spans="1:56" x14ac:dyDescent="0.25">
      <c r="A44" s="61" t="s">
        <v>79</v>
      </c>
      <c r="B44" s="62">
        <v>23</v>
      </c>
      <c r="C44" s="63">
        <v>238.60869565217391</v>
      </c>
      <c r="D44" s="18"/>
      <c r="E44" s="18"/>
      <c r="F44" s="18"/>
      <c r="G44" s="18"/>
      <c r="H44" s="18"/>
      <c r="I44" s="18"/>
      <c r="J44" s="18"/>
      <c r="K44" s="18"/>
      <c r="L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row>
    <row r="45" spans="1:56" x14ac:dyDescent="0.25">
      <c r="A45" s="61" t="s">
        <v>575</v>
      </c>
      <c r="B45" s="62">
        <v>2535</v>
      </c>
      <c r="C45" s="63">
        <v>499.14003944773174</v>
      </c>
      <c r="D45" s="18"/>
      <c r="E45" s="18"/>
      <c r="F45" s="18"/>
      <c r="G45" s="18"/>
      <c r="H45" s="18"/>
      <c r="I45" s="18"/>
      <c r="J45" s="18"/>
      <c r="K45" s="18"/>
      <c r="L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row>
    <row r="46" spans="1:56" x14ac:dyDescent="0.25">
      <c r="A46" s="61" t="s">
        <v>23</v>
      </c>
      <c r="B46" s="62">
        <v>522</v>
      </c>
      <c r="C46" s="63">
        <v>1897.1091954022988</v>
      </c>
      <c r="D46" s="18"/>
      <c r="E46" s="18"/>
      <c r="F46" s="18"/>
      <c r="G46" s="18"/>
      <c r="H46" s="18"/>
      <c r="I46" s="18"/>
      <c r="J46" s="18"/>
      <c r="K46" s="18"/>
      <c r="L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row>
    <row r="47" spans="1:56" x14ac:dyDescent="0.25">
      <c r="A47" s="58" t="s">
        <v>583</v>
      </c>
      <c r="B47" s="59">
        <v>8462</v>
      </c>
      <c r="C47" s="60">
        <v>1010.7480501063578</v>
      </c>
      <c r="D47" s="18"/>
      <c r="E47" s="18"/>
      <c r="F47" s="18"/>
      <c r="G47" s="18"/>
      <c r="H47" s="18"/>
      <c r="I47" s="18"/>
      <c r="J47" s="18"/>
      <c r="K47" s="18"/>
      <c r="L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row>
    <row r="48" spans="1:56" x14ac:dyDescent="0.25">
      <c r="A48" s="61" t="s">
        <v>79</v>
      </c>
      <c r="B48" s="62">
        <v>191</v>
      </c>
      <c r="C48" s="63">
        <v>316.82198952879583</v>
      </c>
      <c r="D48" s="18"/>
      <c r="E48" s="18"/>
      <c r="F48" s="18"/>
      <c r="G48" s="18"/>
      <c r="H48" s="18"/>
      <c r="I48" s="18"/>
      <c r="J48" s="18"/>
      <c r="K48" s="18"/>
      <c r="L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row>
    <row r="49" spans="1:56" x14ac:dyDescent="0.25">
      <c r="A49" s="61" t="s">
        <v>575</v>
      </c>
      <c r="B49" s="62">
        <v>6720</v>
      </c>
      <c r="C49" s="63">
        <v>842.82157738095236</v>
      </c>
      <c r="D49" s="18"/>
      <c r="E49" s="18"/>
      <c r="F49" s="18"/>
      <c r="G49" s="18"/>
      <c r="H49" s="18"/>
      <c r="I49" s="18"/>
      <c r="J49" s="18"/>
      <c r="K49" s="18"/>
      <c r="L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row>
    <row r="50" spans="1:56" x14ac:dyDescent="0.25">
      <c r="A50" s="61" t="s">
        <v>23</v>
      </c>
      <c r="B50" s="62">
        <v>1551</v>
      </c>
      <c r="C50" s="63">
        <v>1823.7756286266924</v>
      </c>
      <c r="D50" s="18"/>
      <c r="E50" s="18"/>
      <c r="F50" s="18"/>
      <c r="G50" s="18"/>
      <c r="H50" s="18"/>
      <c r="I50" s="18"/>
      <c r="J50" s="18"/>
      <c r="K50" s="18"/>
      <c r="L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row>
    <row r="51" spans="1:56" x14ac:dyDescent="0.25">
      <c r="A51" s="58" t="s">
        <v>584</v>
      </c>
      <c r="B51" s="59">
        <v>8730</v>
      </c>
      <c r="C51" s="60">
        <v>171.28339060710195</v>
      </c>
      <c r="D51" s="18"/>
      <c r="E51" s="18"/>
      <c r="F51" s="18"/>
      <c r="G51" s="18"/>
      <c r="H51" s="18"/>
      <c r="I51" s="18"/>
      <c r="J51" s="18"/>
      <c r="K51" s="18"/>
      <c r="L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row>
    <row r="52" spans="1:56" x14ac:dyDescent="0.25">
      <c r="A52" s="61" t="s">
        <v>79</v>
      </c>
      <c r="B52" s="62">
        <v>2350</v>
      </c>
      <c r="C52" s="63">
        <v>110.02553191489362</v>
      </c>
      <c r="D52" s="18"/>
      <c r="E52" s="18"/>
      <c r="F52" s="18"/>
      <c r="G52" s="18"/>
      <c r="H52" s="18"/>
      <c r="I52" s="18"/>
      <c r="J52" s="18"/>
      <c r="K52" s="18"/>
      <c r="L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row>
    <row r="53" spans="1:56" x14ac:dyDescent="0.25">
      <c r="A53" s="61" t="s">
        <v>575</v>
      </c>
      <c r="B53" s="62">
        <v>5245</v>
      </c>
      <c r="C53" s="63">
        <v>76.157673975214493</v>
      </c>
      <c r="D53" s="18"/>
      <c r="E53" s="18"/>
      <c r="F53" s="18"/>
      <c r="G53" s="18"/>
      <c r="H53" s="18"/>
      <c r="I53" s="18"/>
      <c r="J53" s="18"/>
      <c r="K53" s="18"/>
      <c r="L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row>
    <row r="54" spans="1:56" x14ac:dyDescent="0.25">
      <c r="A54" s="61" t="s">
        <v>23</v>
      </c>
      <c r="B54" s="62">
        <v>1135</v>
      </c>
      <c r="C54" s="63">
        <v>737.70660792951537</v>
      </c>
      <c r="D54" s="18"/>
      <c r="E54" s="18"/>
      <c r="F54" s="18"/>
      <c r="G54" s="18"/>
      <c r="H54" s="18"/>
      <c r="I54" s="18"/>
      <c r="J54" s="18"/>
      <c r="K54" s="18"/>
      <c r="L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row>
    <row r="55" spans="1:56" x14ac:dyDescent="0.25">
      <c r="A55" s="58" t="s">
        <v>685</v>
      </c>
      <c r="B55" s="59">
        <v>16070</v>
      </c>
      <c r="C55" s="60">
        <v>55.083011823273182</v>
      </c>
      <c r="D55" s="18"/>
      <c r="E55" s="18"/>
      <c r="F55" s="18"/>
      <c r="G55" s="18"/>
      <c r="H55" s="18"/>
      <c r="I55" s="18"/>
      <c r="J55" s="18"/>
      <c r="K55" s="18"/>
      <c r="L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row>
    <row r="56" spans="1:56" x14ac:dyDescent="0.25">
      <c r="A56" s="61" t="s">
        <v>79</v>
      </c>
      <c r="B56" s="62">
        <v>3774</v>
      </c>
      <c r="C56" s="63">
        <v>77.484101748807632</v>
      </c>
      <c r="D56" s="18"/>
      <c r="E56" s="18"/>
      <c r="F56" s="18"/>
      <c r="G56" s="18"/>
      <c r="H56" s="18"/>
      <c r="I56" s="18"/>
      <c r="J56" s="18"/>
      <c r="K56" s="18"/>
      <c r="L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row>
    <row r="57" spans="1:56" x14ac:dyDescent="0.25">
      <c r="A57" s="61" t="s">
        <v>575</v>
      </c>
      <c r="B57" s="62">
        <v>10340</v>
      </c>
      <c r="C57" s="63">
        <v>48.359477756286267</v>
      </c>
      <c r="D57" s="18"/>
      <c r="E57" s="18"/>
      <c r="F57" s="18"/>
      <c r="G57" s="18"/>
      <c r="H57" s="18"/>
      <c r="I57" s="18"/>
      <c r="J57" s="18"/>
      <c r="K57" s="18"/>
      <c r="L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row>
    <row r="58" spans="1:56" x14ac:dyDescent="0.25">
      <c r="A58" s="61" t="s">
        <v>23</v>
      </c>
      <c r="B58" s="62">
        <v>1956</v>
      </c>
      <c r="C58" s="63">
        <v>47.403885480572598</v>
      </c>
      <c r="D58" s="18"/>
      <c r="E58" s="18"/>
      <c r="F58" s="18"/>
      <c r="G58" s="18"/>
      <c r="H58" s="18"/>
      <c r="I58" s="18"/>
      <c r="J58" s="18"/>
      <c r="K58" s="18"/>
      <c r="L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row>
    <row r="59" spans="1:56" x14ac:dyDescent="0.25">
      <c r="A59" s="58" t="s">
        <v>585</v>
      </c>
      <c r="B59" s="59">
        <v>3330</v>
      </c>
      <c r="C59" s="60">
        <v>208.15375375375376</v>
      </c>
      <c r="D59" s="18"/>
      <c r="E59" s="18"/>
      <c r="F59" s="18"/>
      <c r="G59" s="18"/>
      <c r="H59" s="18"/>
      <c r="I59" s="18"/>
      <c r="J59" s="18"/>
      <c r="K59" s="18"/>
      <c r="L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0" spans="1:56" x14ac:dyDescent="0.25">
      <c r="A60" s="61" t="s">
        <v>79</v>
      </c>
      <c r="B60" s="62">
        <v>1375</v>
      </c>
      <c r="C60" s="63">
        <v>196.01818181818183</v>
      </c>
      <c r="D60" s="18"/>
      <c r="E60" s="18"/>
      <c r="F60" s="18"/>
      <c r="G60" s="18"/>
      <c r="H60" s="18"/>
      <c r="I60" s="18"/>
      <c r="J60" s="18"/>
      <c r="K60" s="18"/>
      <c r="L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row>
    <row r="61" spans="1:56" x14ac:dyDescent="0.25">
      <c r="A61" s="61" t="s">
        <v>575</v>
      </c>
      <c r="B61" s="62">
        <v>1939</v>
      </c>
      <c r="C61" s="63">
        <v>209.86487880350697</v>
      </c>
      <c r="D61" s="18"/>
      <c r="E61" s="18"/>
      <c r="F61" s="18"/>
      <c r="G61" s="18"/>
      <c r="H61" s="18"/>
      <c r="I61" s="18"/>
      <c r="J61" s="18"/>
      <c r="K61" s="18"/>
      <c r="L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row>
    <row r="62" spans="1:56" x14ac:dyDescent="0.25">
      <c r="A62" s="61" t="s">
        <v>23</v>
      </c>
      <c r="B62" s="62">
        <v>16</v>
      </c>
      <c r="C62" s="63">
        <v>1043.6875</v>
      </c>
      <c r="D62" s="18"/>
      <c r="E62" s="18"/>
      <c r="F62" s="18"/>
      <c r="G62" s="18"/>
      <c r="H62" s="18"/>
      <c r="I62" s="18"/>
      <c r="J62" s="18"/>
      <c r="K62" s="18"/>
      <c r="L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row>
    <row r="63" spans="1:56" x14ac:dyDescent="0.25">
      <c r="A63" s="58" t="s">
        <v>586</v>
      </c>
      <c r="B63" s="59">
        <v>13059</v>
      </c>
      <c r="C63" s="60">
        <v>828.94808178267863</v>
      </c>
      <c r="D63" s="18"/>
      <c r="E63" s="18"/>
      <c r="F63" s="18"/>
      <c r="G63" s="18"/>
      <c r="H63" s="18"/>
      <c r="I63" s="18"/>
      <c r="J63" s="18"/>
      <c r="K63" s="18"/>
      <c r="L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row>
    <row r="64" spans="1:56" x14ac:dyDescent="0.25">
      <c r="A64" s="61" t="s">
        <v>79</v>
      </c>
      <c r="B64" s="62">
        <v>1794</v>
      </c>
      <c r="C64" s="63">
        <v>381.23132664437014</v>
      </c>
      <c r="D64" s="18"/>
      <c r="E64" s="18"/>
      <c r="F64" s="18"/>
      <c r="G64" s="18"/>
      <c r="H64" s="18"/>
      <c r="I64" s="18"/>
      <c r="J64" s="18"/>
      <c r="K64" s="18"/>
      <c r="L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row>
    <row r="65" spans="1:56" x14ac:dyDescent="0.25">
      <c r="A65" s="61" t="s">
        <v>575</v>
      </c>
      <c r="B65" s="62">
        <v>5641</v>
      </c>
      <c r="C65" s="63">
        <v>542.0152455238433</v>
      </c>
      <c r="D65" s="18"/>
      <c r="E65" s="18"/>
      <c r="F65" s="18"/>
      <c r="G65" s="18"/>
      <c r="H65" s="18"/>
      <c r="I65" s="18"/>
      <c r="J65" s="18"/>
      <c r="K65" s="18"/>
      <c r="L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row>
    <row r="66" spans="1:56" x14ac:dyDescent="0.25">
      <c r="A66" s="61" t="s">
        <v>23</v>
      </c>
      <c r="B66" s="62">
        <v>5624</v>
      </c>
      <c r="C66" s="63">
        <v>1259.5654338549075</v>
      </c>
      <c r="D66" s="18"/>
      <c r="E66" s="18"/>
      <c r="F66" s="18"/>
      <c r="G66" s="18"/>
      <c r="H66" s="18"/>
      <c r="I66" s="18"/>
      <c r="J66" s="18"/>
      <c r="K66" s="18"/>
      <c r="L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row>
    <row r="67" spans="1:56" x14ac:dyDescent="0.25">
      <c r="A67" s="58" t="s">
        <v>587</v>
      </c>
      <c r="B67" s="59">
        <v>13044</v>
      </c>
      <c r="C67" s="60">
        <v>261.89734743943575</v>
      </c>
      <c r="D67" s="18"/>
      <c r="E67" s="18"/>
      <c r="F67" s="18"/>
      <c r="G67" s="18"/>
      <c r="H67" s="18"/>
      <c r="I67" s="18"/>
      <c r="J67" s="18"/>
      <c r="K67" s="18"/>
      <c r="L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row>
    <row r="68" spans="1:56" x14ac:dyDescent="0.25">
      <c r="A68" s="61" t="s">
        <v>79</v>
      </c>
      <c r="B68" s="62">
        <v>2412</v>
      </c>
      <c r="C68" s="63">
        <v>170.0443615257048</v>
      </c>
      <c r="D68" s="18"/>
      <c r="E68" s="18"/>
      <c r="F68" s="18"/>
      <c r="G68" s="18"/>
      <c r="H68" s="18"/>
      <c r="I68" s="18"/>
      <c r="J68" s="18"/>
      <c r="K68" s="18"/>
      <c r="L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x14ac:dyDescent="0.25">
      <c r="A69" s="61" t="s">
        <v>575</v>
      </c>
      <c r="B69" s="62">
        <v>10444</v>
      </c>
      <c r="C69" s="63">
        <v>279.75603217158175</v>
      </c>
      <c r="D69" s="18"/>
      <c r="E69" s="18"/>
      <c r="F69" s="18"/>
      <c r="G69" s="18"/>
      <c r="H69" s="18"/>
      <c r="I69" s="18"/>
      <c r="J69" s="18"/>
      <c r="K69" s="18"/>
      <c r="L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row>
    <row r="70" spans="1:56" x14ac:dyDescent="0.25">
      <c r="A70" s="61" t="s">
        <v>23</v>
      </c>
      <c r="B70" s="62">
        <v>188</v>
      </c>
      <c r="C70" s="63">
        <v>448.24468085106383</v>
      </c>
      <c r="D70" s="18"/>
      <c r="E70" s="18"/>
      <c r="F70" s="18"/>
      <c r="G70" s="18"/>
      <c r="H70" s="18"/>
      <c r="I70" s="18"/>
      <c r="J70" s="18"/>
      <c r="K70" s="18"/>
      <c r="L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row>
    <row r="71" spans="1:56" x14ac:dyDescent="0.25">
      <c r="A71" s="58" t="s">
        <v>588</v>
      </c>
      <c r="B71" s="59">
        <v>3276</v>
      </c>
      <c r="C71" s="60">
        <v>570.71489621489627</v>
      </c>
      <c r="D71" s="18"/>
      <c r="E71" s="18"/>
      <c r="F71" s="18"/>
      <c r="G71" s="18"/>
      <c r="H71" s="18"/>
      <c r="I71" s="18"/>
      <c r="J71" s="18"/>
      <c r="K71" s="18"/>
      <c r="L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row>
    <row r="72" spans="1:56" x14ac:dyDescent="0.25">
      <c r="A72" s="61" t="s">
        <v>79</v>
      </c>
      <c r="B72" s="62">
        <v>208</v>
      </c>
      <c r="C72" s="63">
        <v>325.10576923076923</v>
      </c>
      <c r="D72" s="18"/>
      <c r="E72" s="18"/>
      <c r="F72" s="18"/>
      <c r="G72" s="18"/>
      <c r="H72" s="18"/>
      <c r="I72" s="18"/>
      <c r="J72" s="18"/>
      <c r="K72" s="18"/>
      <c r="L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row>
    <row r="73" spans="1:56" x14ac:dyDescent="0.25">
      <c r="A73" s="61" t="s">
        <v>575</v>
      </c>
      <c r="B73" s="62">
        <v>2842</v>
      </c>
      <c r="C73" s="63">
        <v>547.43349753694577</v>
      </c>
      <c r="D73" s="18"/>
      <c r="E73" s="18"/>
      <c r="F73" s="18"/>
      <c r="G73" s="18"/>
      <c r="H73" s="18"/>
      <c r="I73" s="18"/>
      <c r="J73" s="18"/>
      <c r="K73" s="18"/>
      <c r="L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row>
    <row r="74" spans="1:56" x14ac:dyDescent="0.25">
      <c r="A74" s="61" t="s">
        <v>23</v>
      </c>
      <c r="B74" s="62">
        <v>226</v>
      </c>
      <c r="C74" s="63">
        <v>1089.5309734513273</v>
      </c>
      <c r="D74" s="18"/>
      <c r="E74" s="18"/>
      <c r="F74" s="18"/>
      <c r="G74" s="18"/>
      <c r="H74" s="18"/>
      <c r="I74" s="18"/>
      <c r="J74" s="18"/>
      <c r="K74" s="18"/>
      <c r="L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row>
    <row r="75" spans="1:56" x14ac:dyDescent="0.25">
      <c r="A75" s="58" t="s">
        <v>589</v>
      </c>
      <c r="B75" s="59">
        <v>7455</v>
      </c>
      <c r="C75" s="60">
        <v>277.456338028169</v>
      </c>
      <c r="D75" s="18"/>
      <c r="E75" s="18"/>
      <c r="F75" s="18"/>
      <c r="G75" s="18"/>
      <c r="H75" s="18"/>
      <c r="I75" s="18"/>
      <c r="J75" s="18"/>
      <c r="K75" s="18"/>
      <c r="L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row>
    <row r="76" spans="1:56" x14ac:dyDescent="0.25">
      <c r="A76" s="61" t="s">
        <v>79</v>
      </c>
      <c r="B76" s="62">
        <v>453</v>
      </c>
      <c r="C76" s="63">
        <v>296.083885209713</v>
      </c>
      <c r="D76" s="18"/>
      <c r="E76" s="18"/>
      <c r="F76" s="18"/>
      <c r="G76" s="18"/>
      <c r="H76" s="18"/>
      <c r="I76" s="18"/>
      <c r="J76" s="18"/>
      <c r="K76" s="18"/>
      <c r="L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row>
    <row r="77" spans="1:56" x14ac:dyDescent="0.25">
      <c r="A77" s="61" t="s">
        <v>575</v>
      </c>
      <c r="B77" s="62">
        <v>6536</v>
      </c>
      <c r="C77" s="63">
        <v>196.72246022031823</v>
      </c>
      <c r="D77" s="18"/>
      <c r="E77" s="18"/>
      <c r="F77" s="18"/>
      <c r="G77" s="18"/>
      <c r="H77" s="18"/>
      <c r="I77" s="18"/>
      <c r="J77" s="18"/>
      <c r="K77" s="18"/>
      <c r="L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row>
    <row r="78" spans="1:56" x14ac:dyDescent="0.25">
      <c r="A78" s="61" t="s">
        <v>23</v>
      </c>
      <c r="B78" s="62">
        <v>466</v>
      </c>
      <c r="C78" s="63">
        <v>1391.7017167381973</v>
      </c>
      <c r="D78" s="18"/>
      <c r="E78" s="18"/>
      <c r="F78" s="18"/>
      <c r="G78" s="18"/>
      <c r="H78" s="18"/>
      <c r="I78" s="18"/>
      <c r="J78" s="18"/>
      <c r="K78" s="18"/>
      <c r="L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row>
    <row r="79" spans="1:56" x14ac:dyDescent="0.25">
      <c r="A79" s="58" t="s">
        <v>590</v>
      </c>
      <c r="B79" s="59">
        <v>13153</v>
      </c>
      <c r="C79" s="60">
        <v>745.91735725689955</v>
      </c>
      <c r="D79" s="18"/>
      <c r="E79" s="18"/>
      <c r="F79" s="18"/>
      <c r="G79" s="18"/>
      <c r="H79" s="18"/>
      <c r="I79" s="18"/>
      <c r="J79" s="18"/>
      <c r="K79" s="18"/>
      <c r="L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row>
    <row r="80" spans="1:56" x14ac:dyDescent="0.25">
      <c r="A80" s="61" t="s">
        <v>79</v>
      </c>
      <c r="B80" s="62">
        <v>590</v>
      </c>
      <c r="C80" s="63">
        <v>315.76271186440675</v>
      </c>
      <c r="D80" s="18"/>
      <c r="E80" s="18"/>
      <c r="F80" s="18"/>
      <c r="G80" s="18"/>
      <c r="H80" s="18"/>
      <c r="I80" s="18"/>
      <c r="J80" s="18"/>
      <c r="K80" s="18"/>
      <c r="L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row>
    <row r="81" spans="1:56" x14ac:dyDescent="0.25">
      <c r="A81" s="61" t="s">
        <v>575</v>
      </c>
      <c r="B81" s="62">
        <v>10628</v>
      </c>
      <c r="C81" s="63">
        <v>567.53904779826871</v>
      </c>
      <c r="D81" s="18"/>
      <c r="E81" s="18"/>
      <c r="F81" s="18"/>
      <c r="G81" s="18"/>
      <c r="H81" s="18"/>
      <c r="I81" s="18"/>
      <c r="J81" s="18"/>
      <c r="K81" s="18"/>
      <c r="L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row>
    <row r="82" spans="1:56" x14ac:dyDescent="0.25">
      <c r="A82" s="61" t="s">
        <v>23</v>
      </c>
      <c r="B82" s="62">
        <v>1935</v>
      </c>
      <c r="C82" s="63">
        <v>1856.8196382428941</v>
      </c>
      <c r="D82" s="18"/>
      <c r="E82" s="18"/>
      <c r="F82" s="18"/>
      <c r="G82" s="18"/>
      <c r="H82" s="18"/>
      <c r="I82" s="18"/>
      <c r="J82" s="18"/>
      <c r="K82" s="18"/>
      <c r="L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row>
    <row r="83" spans="1:56" x14ac:dyDescent="0.25">
      <c r="A83" s="58" t="s">
        <v>591</v>
      </c>
      <c r="B83" s="59">
        <v>4043</v>
      </c>
      <c r="C83" s="60">
        <v>399.39673509769972</v>
      </c>
      <c r="D83" s="18"/>
      <c r="E83" s="18"/>
      <c r="F83" s="18"/>
      <c r="G83" s="18"/>
      <c r="H83" s="18"/>
      <c r="I83" s="18"/>
      <c r="J83" s="18"/>
      <c r="K83" s="18"/>
      <c r="L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row>
    <row r="84" spans="1:56" x14ac:dyDescent="0.25">
      <c r="A84" s="61" t="s">
        <v>79</v>
      </c>
      <c r="B84" s="62">
        <v>58</v>
      </c>
      <c r="C84" s="63">
        <v>177.48275862068965</v>
      </c>
      <c r="D84" s="18"/>
      <c r="E84" s="18"/>
      <c r="F84" s="18"/>
      <c r="G84" s="18"/>
      <c r="H84" s="18"/>
      <c r="I84" s="18"/>
      <c r="J84" s="18"/>
      <c r="K84" s="18"/>
      <c r="L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row>
    <row r="85" spans="1:56" x14ac:dyDescent="0.25">
      <c r="A85" s="61" t="s">
        <v>575</v>
      </c>
      <c r="B85" s="62">
        <v>3803</v>
      </c>
      <c r="C85" s="63">
        <v>370.27004996055746</v>
      </c>
      <c r="D85" s="18"/>
      <c r="E85" s="18"/>
      <c r="F85" s="18"/>
      <c r="G85" s="18"/>
      <c r="H85" s="18"/>
      <c r="I85" s="18"/>
      <c r="J85" s="18"/>
      <c r="K85" s="18"/>
      <c r="L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row>
    <row r="86" spans="1:56" x14ac:dyDescent="0.25">
      <c r="A86" s="61" t="s">
        <v>23</v>
      </c>
      <c r="B86" s="62">
        <v>182</v>
      </c>
      <c r="C86" s="63">
        <v>1078.7362637362637</v>
      </c>
      <c r="D86" s="18"/>
      <c r="E86" s="18"/>
      <c r="F86" s="18"/>
      <c r="G86" s="18"/>
      <c r="H86" s="18"/>
      <c r="I86" s="18"/>
      <c r="J86" s="18"/>
      <c r="K86" s="18"/>
      <c r="L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row>
    <row r="87" spans="1:56" x14ac:dyDescent="0.25">
      <c r="A87" s="58" t="s">
        <v>592</v>
      </c>
      <c r="B87" s="59">
        <v>14306</v>
      </c>
      <c r="C87" s="60">
        <v>49.874737872221445</v>
      </c>
      <c r="D87" s="18"/>
      <c r="E87" s="18"/>
      <c r="F87" s="18"/>
      <c r="G87" s="18"/>
      <c r="H87" s="18"/>
      <c r="I87" s="18"/>
      <c r="J87" s="18"/>
      <c r="K87" s="18"/>
      <c r="L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row>
    <row r="88" spans="1:56" x14ac:dyDescent="0.25">
      <c r="A88" s="61" t="s">
        <v>79</v>
      </c>
      <c r="B88" s="62">
        <v>5188</v>
      </c>
      <c r="C88" s="63">
        <v>39.62413261372398</v>
      </c>
      <c r="D88" s="18"/>
      <c r="E88" s="18"/>
      <c r="F88" s="18"/>
      <c r="G88" s="18"/>
      <c r="H88" s="18"/>
      <c r="I88" s="18"/>
      <c r="J88" s="18"/>
      <c r="K88" s="18"/>
      <c r="L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row>
    <row r="89" spans="1:56" x14ac:dyDescent="0.25">
      <c r="A89" s="61" t="s">
        <v>575</v>
      </c>
      <c r="B89" s="62">
        <v>3430</v>
      </c>
      <c r="C89" s="63">
        <v>106.82827988338192</v>
      </c>
      <c r="D89" s="18"/>
      <c r="E89" s="18"/>
      <c r="F89" s="18"/>
      <c r="G89" s="18"/>
      <c r="H89" s="18"/>
      <c r="I89" s="18"/>
      <c r="J89" s="18"/>
      <c r="K89" s="18"/>
      <c r="L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row>
    <row r="90" spans="1:56" x14ac:dyDescent="0.25">
      <c r="A90" s="61" t="s">
        <v>23</v>
      </c>
      <c r="B90" s="62">
        <v>5688</v>
      </c>
      <c r="C90" s="63">
        <v>24.879922644163152</v>
      </c>
      <c r="D90" s="18"/>
      <c r="E90" s="18"/>
      <c r="F90" s="18"/>
      <c r="G90" s="18"/>
      <c r="H90" s="18"/>
      <c r="I90" s="18"/>
      <c r="J90" s="18"/>
      <c r="K90" s="18"/>
      <c r="L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row>
    <row r="91" spans="1:56" x14ac:dyDescent="0.25">
      <c r="A91" s="58" t="s">
        <v>593</v>
      </c>
      <c r="B91" s="59">
        <v>4304</v>
      </c>
      <c r="C91" s="60">
        <v>836.60362453531593</v>
      </c>
      <c r="D91" s="18"/>
      <c r="E91" s="18"/>
      <c r="F91" s="18"/>
      <c r="G91" s="18"/>
      <c r="H91" s="18"/>
      <c r="I91" s="18"/>
      <c r="J91" s="18"/>
      <c r="K91" s="18"/>
      <c r="L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row>
    <row r="92" spans="1:56" x14ac:dyDescent="0.25">
      <c r="A92" s="61" t="s">
        <v>79</v>
      </c>
      <c r="B92" s="62">
        <v>207</v>
      </c>
      <c r="C92" s="63">
        <v>384.16425120772948</v>
      </c>
      <c r="D92" s="18"/>
      <c r="E92" s="18"/>
      <c r="F92" s="18"/>
      <c r="G92" s="18"/>
      <c r="H92" s="18"/>
      <c r="I92" s="18"/>
      <c r="J92" s="18"/>
      <c r="K92" s="18"/>
      <c r="L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row>
    <row r="93" spans="1:56" x14ac:dyDescent="0.25">
      <c r="A93" s="61" t="s">
        <v>575</v>
      </c>
      <c r="B93" s="62">
        <v>3719</v>
      </c>
      <c r="C93" s="63">
        <v>801.17155149233668</v>
      </c>
      <c r="D93" s="18"/>
      <c r="E93" s="18"/>
      <c r="F93" s="18"/>
      <c r="G93" s="18"/>
      <c r="H93" s="18"/>
      <c r="I93" s="18"/>
      <c r="J93" s="18"/>
      <c r="K93" s="18"/>
      <c r="L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row>
    <row r="94" spans="1:56" x14ac:dyDescent="0.25">
      <c r="A94" s="61" t="s">
        <v>23</v>
      </c>
      <c r="B94" s="62">
        <v>378</v>
      </c>
      <c r="C94" s="63">
        <v>1432.9708994708994</v>
      </c>
      <c r="D94" s="18"/>
      <c r="E94" s="18"/>
      <c r="F94" s="18"/>
      <c r="G94" s="18"/>
      <c r="H94" s="18"/>
      <c r="I94" s="18"/>
      <c r="J94" s="18"/>
      <c r="K94" s="18"/>
      <c r="L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row>
    <row r="95" spans="1:56" x14ac:dyDescent="0.25">
      <c r="A95" s="58" t="s">
        <v>594</v>
      </c>
      <c r="B95" s="59">
        <v>11022</v>
      </c>
      <c r="C95" s="60">
        <v>160.46316457993106</v>
      </c>
      <c r="D95" s="18"/>
      <c r="E95" s="18"/>
      <c r="F95" s="18"/>
      <c r="G95" s="18"/>
      <c r="H95" s="18"/>
      <c r="I95" s="18"/>
      <c r="J95" s="18"/>
      <c r="K95" s="18"/>
      <c r="L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row>
    <row r="96" spans="1:56" x14ac:dyDescent="0.25">
      <c r="A96" s="61" t="s">
        <v>79</v>
      </c>
      <c r="B96" s="62">
        <v>2973</v>
      </c>
      <c r="C96" s="63">
        <v>78.374705684493776</v>
      </c>
      <c r="D96" s="18"/>
      <c r="E96" s="18"/>
      <c r="F96" s="18"/>
      <c r="G96" s="18"/>
      <c r="H96" s="18"/>
      <c r="I96" s="18"/>
      <c r="J96" s="18"/>
      <c r="K96" s="18"/>
      <c r="L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row>
    <row r="97" spans="1:56" x14ac:dyDescent="0.25">
      <c r="A97" s="61" t="s">
        <v>575</v>
      </c>
      <c r="B97" s="62">
        <v>5387</v>
      </c>
      <c r="C97" s="63">
        <v>159.37386300352702</v>
      </c>
      <c r="D97" s="18"/>
      <c r="E97" s="18"/>
      <c r="F97" s="18"/>
      <c r="G97" s="18"/>
      <c r="H97" s="18"/>
      <c r="I97" s="18"/>
      <c r="J97" s="18"/>
      <c r="K97" s="18"/>
      <c r="L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row>
    <row r="98" spans="1:56" x14ac:dyDescent="0.25">
      <c r="A98" s="61" t="s">
        <v>23</v>
      </c>
      <c r="B98" s="62">
        <v>2662</v>
      </c>
      <c r="C98" s="63">
        <v>254.34635612321563</v>
      </c>
      <c r="D98" s="18"/>
      <c r="E98" s="18"/>
      <c r="F98" s="18"/>
      <c r="G98" s="18"/>
      <c r="H98" s="18"/>
      <c r="I98" s="18"/>
      <c r="J98" s="18"/>
      <c r="K98" s="18"/>
      <c r="L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row>
    <row r="99" spans="1:56" x14ac:dyDescent="0.25">
      <c r="A99" s="58" t="s">
        <v>595</v>
      </c>
      <c r="B99" s="59">
        <v>5573</v>
      </c>
      <c r="C99" s="60">
        <v>460.94006818589628</v>
      </c>
      <c r="D99" s="18"/>
      <c r="E99" s="18"/>
      <c r="F99" s="18"/>
      <c r="G99" s="18"/>
      <c r="H99" s="18"/>
      <c r="I99" s="18"/>
      <c r="J99" s="18"/>
      <c r="K99" s="18"/>
      <c r="L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row>
    <row r="100" spans="1:56" x14ac:dyDescent="0.25">
      <c r="A100" s="61" t="s">
        <v>79</v>
      </c>
      <c r="B100" s="62">
        <v>1034</v>
      </c>
      <c r="C100" s="63">
        <v>339.99032882011608</v>
      </c>
      <c r="D100" s="18"/>
      <c r="E100" s="18"/>
      <c r="F100" s="18"/>
      <c r="G100" s="18"/>
      <c r="H100" s="18"/>
      <c r="I100" s="18"/>
      <c r="J100" s="18"/>
      <c r="K100" s="18"/>
      <c r="L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row>
    <row r="101" spans="1:56" x14ac:dyDescent="0.25">
      <c r="A101" s="61" t="s">
        <v>575</v>
      </c>
      <c r="B101" s="62">
        <v>3440</v>
      </c>
      <c r="C101" s="63">
        <v>407.49418604651163</v>
      </c>
      <c r="D101" s="18"/>
      <c r="E101" s="18"/>
      <c r="F101" s="18"/>
      <c r="G101" s="18"/>
      <c r="H101" s="18"/>
      <c r="I101" s="18"/>
      <c r="J101" s="18"/>
      <c r="K101" s="18"/>
      <c r="L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row>
    <row r="102" spans="1:56" x14ac:dyDescent="0.25">
      <c r="A102" s="61" t="s">
        <v>23</v>
      </c>
      <c r="B102" s="62">
        <v>1099</v>
      </c>
      <c r="C102" s="63">
        <v>742.02820746132852</v>
      </c>
      <c r="D102" s="18"/>
      <c r="E102" s="18"/>
      <c r="F102" s="18"/>
      <c r="G102" s="18"/>
      <c r="H102" s="18"/>
      <c r="I102" s="18"/>
      <c r="J102" s="18"/>
      <c r="K102" s="18"/>
      <c r="L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row>
    <row r="103" spans="1:56" x14ac:dyDescent="0.25">
      <c r="A103" s="58" t="s">
        <v>596</v>
      </c>
      <c r="B103" s="59">
        <v>13379</v>
      </c>
      <c r="C103" s="60">
        <v>1063.909335525824</v>
      </c>
      <c r="D103" s="18"/>
      <c r="E103" s="18"/>
      <c r="F103" s="18"/>
      <c r="G103" s="18"/>
      <c r="H103" s="18"/>
      <c r="I103" s="18"/>
      <c r="J103" s="18"/>
      <c r="K103" s="18"/>
      <c r="L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row>
    <row r="104" spans="1:56" x14ac:dyDescent="0.25">
      <c r="A104" s="61" t="s">
        <v>79</v>
      </c>
      <c r="B104" s="62">
        <v>1280</v>
      </c>
      <c r="C104" s="63">
        <v>580.65859375000002</v>
      </c>
      <c r="D104" s="18"/>
      <c r="E104" s="18"/>
      <c r="F104" s="18"/>
      <c r="G104" s="18"/>
      <c r="H104" s="18"/>
      <c r="I104" s="18"/>
      <c r="J104" s="18"/>
      <c r="K104" s="18"/>
      <c r="L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row>
    <row r="105" spans="1:56" x14ac:dyDescent="0.25">
      <c r="A105" s="61" t="s">
        <v>575</v>
      </c>
      <c r="B105" s="62">
        <v>6612</v>
      </c>
      <c r="C105" s="63">
        <v>682.32667876588027</v>
      </c>
      <c r="D105" s="18"/>
      <c r="E105" s="18"/>
      <c r="F105" s="18"/>
      <c r="G105" s="18"/>
      <c r="H105" s="18"/>
      <c r="I105" s="18"/>
      <c r="J105" s="18"/>
      <c r="K105" s="18"/>
      <c r="L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row>
    <row r="106" spans="1:56" x14ac:dyDescent="0.25">
      <c r="A106" s="61" t="s">
        <v>23</v>
      </c>
      <c r="B106" s="62">
        <v>5487</v>
      </c>
      <c r="C106" s="63">
        <v>1636.4599963550208</v>
      </c>
      <c r="D106" s="18"/>
      <c r="E106" s="18"/>
      <c r="F106" s="18"/>
      <c r="G106" s="18"/>
      <c r="H106" s="18"/>
      <c r="I106" s="18"/>
      <c r="J106" s="18"/>
      <c r="K106" s="18"/>
      <c r="L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row>
    <row r="107" spans="1:56" x14ac:dyDescent="0.25">
      <c r="A107" s="58" t="s">
        <v>597</v>
      </c>
      <c r="B107" s="59">
        <v>5386</v>
      </c>
      <c r="C107" s="60">
        <v>823.57760861492761</v>
      </c>
      <c r="D107" s="18"/>
      <c r="E107" s="18"/>
      <c r="F107" s="18"/>
      <c r="G107" s="18"/>
      <c r="H107" s="18"/>
      <c r="I107" s="18"/>
      <c r="J107" s="18"/>
      <c r="K107" s="18"/>
      <c r="L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row>
    <row r="108" spans="1:56" x14ac:dyDescent="0.25">
      <c r="A108" s="61" t="s">
        <v>79</v>
      </c>
      <c r="B108" s="62">
        <v>272</v>
      </c>
      <c r="C108" s="63">
        <v>245.40808823529412</v>
      </c>
      <c r="D108" s="18"/>
      <c r="E108" s="18"/>
      <c r="F108" s="18"/>
      <c r="G108" s="18"/>
      <c r="H108" s="18"/>
      <c r="I108" s="18"/>
      <c r="J108" s="18"/>
      <c r="K108" s="18"/>
      <c r="L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row>
    <row r="109" spans="1:56" x14ac:dyDescent="0.25">
      <c r="A109" s="61" t="s">
        <v>575</v>
      </c>
      <c r="B109" s="62">
        <v>3970</v>
      </c>
      <c r="C109" s="63">
        <v>630.839798488665</v>
      </c>
      <c r="D109" s="18"/>
      <c r="E109" s="18"/>
      <c r="F109" s="18"/>
      <c r="G109" s="18"/>
      <c r="H109" s="18"/>
      <c r="I109" s="18"/>
      <c r="J109" s="18"/>
      <c r="K109" s="18"/>
      <c r="L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row>
    <row r="110" spans="1:56" x14ac:dyDescent="0.25">
      <c r="A110" s="61" t="s">
        <v>23</v>
      </c>
      <c r="B110" s="62">
        <v>1144</v>
      </c>
      <c r="C110" s="63">
        <v>1629.8986013986014</v>
      </c>
      <c r="D110" s="18"/>
      <c r="E110" s="18"/>
      <c r="F110" s="18"/>
      <c r="G110" s="18"/>
      <c r="H110" s="18"/>
      <c r="I110" s="18"/>
      <c r="J110" s="18"/>
      <c r="K110" s="18"/>
      <c r="L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row>
    <row r="111" spans="1:56" x14ac:dyDescent="0.25">
      <c r="A111" s="58" t="s">
        <v>598</v>
      </c>
      <c r="B111" s="59">
        <v>2842</v>
      </c>
      <c r="C111" s="60">
        <v>1098.3349753694581</v>
      </c>
      <c r="D111" s="18"/>
      <c r="E111" s="18"/>
      <c r="F111" s="18"/>
      <c r="G111" s="18"/>
      <c r="H111" s="18"/>
      <c r="I111" s="18"/>
      <c r="J111" s="18"/>
      <c r="K111" s="18"/>
      <c r="L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row>
    <row r="112" spans="1:56" x14ac:dyDescent="0.25">
      <c r="A112" s="61" t="s">
        <v>79</v>
      </c>
      <c r="B112" s="62">
        <v>289</v>
      </c>
      <c r="C112" s="63">
        <v>313.16262975778545</v>
      </c>
      <c r="D112" s="18"/>
      <c r="E112" s="18"/>
      <c r="F112" s="18"/>
      <c r="G112" s="18"/>
      <c r="H112" s="18"/>
      <c r="I112" s="18"/>
      <c r="J112" s="18"/>
      <c r="K112" s="18"/>
      <c r="L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row>
    <row r="113" spans="1:56" x14ac:dyDescent="0.25">
      <c r="A113" s="61" t="s">
        <v>575</v>
      </c>
      <c r="B113" s="62">
        <v>1706</v>
      </c>
      <c r="C113" s="63">
        <v>837.93434935521691</v>
      </c>
      <c r="D113" s="18"/>
      <c r="E113" s="18"/>
      <c r="F113" s="18"/>
      <c r="G113" s="18"/>
      <c r="H113" s="18"/>
      <c r="I113" s="18"/>
      <c r="J113" s="18"/>
      <c r="K113" s="18"/>
      <c r="L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row>
    <row r="114" spans="1:56" x14ac:dyDescent="0.25">
      <c r="A114" s="61" t="s">
        <v>23</v>
      </c>
      <c r="B114" s="62">
        <v>847</v>
      </c>
      <c r="C114" s="63">
        <v>1890.7296340023613</v>
      </c>
      <c r="D114" s="18"/>
      <c r="E114" s="18"/>
      <c r="F114" s="18"/>
      <c r="G114" s="18"/>
      <c r="H114" s="18"/>
      <c r="I114" s="18"/>
      <c r="J114" s="18"/>
      <c r="K114" s="18"/>
      <c r="L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row>
    <row r="115" spans="1:56" x14ac:dyDescent="0.25">
      <c r="A115" s="58" t="s">
        <v>656</v>
      </c>
      <c r="B115" s="59">
        <v>4968</v>
      </c>
      <c r="C115" s="60">
        <v>444.91304347826087</v>
      </c>
      <c r="D115" s="18"/>
      <c r="E115" s="18"/>
      <c r="F115" s="18"/>
      <c r="G115" s="18"/>
      <c r="H115" s="18"/>
      <c r="I115" s="18"/>
      <c r="J115" s="18"/>
      <c r="K115" s="18"/>
      <c r="L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row>
    <row r="116" spans="1:56" x14ac:dyDescent="0.25">
      <c r="A116" s="61" t="s">
        <v>79</v>
      </c>
      <c r="B116" s="62">
        <v>461</v>
      </c>
      <c r="C116" s="63">
        <v>464.18221258134491</v>
      </c>
      <c r="D116" s="18"/>
      <c r="E116" s="18"/>
      <c r="F116" s="18"/>
      <c r="G116" s="18"/>
      <c r="H116" s="18"/>
      <c r="I116" s="18"/>
      <c r="J116" s="18"/>
      <c r="K116" s="18"/>
      <c r="L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row>
    <row r="117" spans="1:56" x14ac:dyDescent="0.25">
      <c r="A117" s="61" t="s">
        <v>575</v>
      </c>
      <c r="B117" s="62">
        <v>4407</v>
      </c>
      <c r="C117" s="63">
        <v>427.62105740866804</v>
      </c>
      <c r="D117" s="18"/>
      <c r="E117" s="18"/>
      <c r="F117" s="18"/>
      <c r="G117" s="18"/>
      <c r="H117" s="18"/>
      <c r="I117" s="18"/>
      <c r="J117" s="18"/>
      <c r="K117" s="18"/>
      <c r="L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row>
    <row r="118" spans="1:56" x14ac:dyDescent="0.25">
      <c r="A118" s="61" t="s">
        <v>23</v>
      </c>
      <c r="B118" s="62">
        <v>100</v>
      </c>
      <c r="C118" s="63">
        <v>1118.1400000000001</v>
      </c>
      <c r="M118"/>
    </row>
    <row r="119" spans="1:56" x14ac:dyDescent="0.25"/>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5F2B-C721-47FF-AD15-FDC2C323580C}">
  <dimension ref="A1:AX125"/>
  <sheetViews>
    <sheetView showGridLines="0" tabSelected="1" zoomScale="80" zoomScaleNormal="80" zoomScaleSheetLayoutView="70" zoomScalePageLayoutView="90" workbookViewId="0">
      <selection sqref="A1:D1"/>
    </sheetView>
  </sheetViews>
  <sheetFormatPr defaultRowHeight="15" x14ac:dyDescent="0.25"/>
  <cols>
    <col min="1" max="1" width="36.42578125" customWidth="1"/>
    <col min="2" max="2" width="20.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140625"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9" customFormat="1" ht="27.75" customHeight="1" x14ac:dyDescent="0.2">
      <c r="A1" s="328" t="s">
        <v>50</v>
      </c>
      <c r="B1" s="328"/>
      <c r="C1" s="328"/>
      <c r="D1" s="328"/>
    </row>
    <row r="2" spans="1:50" s="1" customFormat="1" ht="45.75" customHeight="1" x14ac:dyDescent="0.2">
      <c r="A2" s="329" t="s">
        <v>51</v>
      </c>
      <c r="B2" s="329"/>
      <c r="C2" s="329"/>
      <c r="D2" s="329"/>
      <c r="E2" s="329"/>
      <c r="F2" s="329"/>
      <c r="G2" s="329"/>
      <c r="H2" s="329"/>
      <c r="I2" s="329"/>
      <c r="J2" s="329"/>
      <c r="K2" s="329"/>
      <c r="L2" s="329"/>
      <c r="M2" s="329"/>
      <c r="N2" s="329"/>
      <c r="O2" s="329"/>
      <c r="P2" s="329"/>
      <c r="Q2" s="48"/>
      <c r="R2" s="48"/>
      <c r="S2" s="48"/>
      <c r="T2" s="48"/>
      <c r="U2" s="48"/>
      <c r="V2" s="48"/>
    </row>
    <row r="3" spans="1:50" ht="31.5" customHeight="1" x14ac:dyDescent="0.25">
      <c r="A3" s="327" t="s">
        <v>843</v>
      </c>
      <c r="B3" s="327"/>
      <c r="C3" s="327"/>
      <c r="D3" s="327"/>
      <c r="E3" s="46"/>
      <c r="F3" s="46"/>
      <c r="G3" s="46"/>
      <c r="H3" s="46"/>
      <c r="I3" s="46"/>
      <c r="J3" s="46"/>
      <c r="K3" s="46"/>
      <c r="L3" s="46"/>
      <c r="M3" s="46"/>
      <c r="N3" s="46"/>
      <c r="O3" s="46"/>
      <c r="P3" s="46"/>
      <c r="Q3" s="46"/>
      <c r="R3" s="46"/>
      <c r="S3" s="46"/>
      <c r="T3" s="46"/>
      <c r="U3" s="46"/>
      <c r="V3" s="46"/>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1:50" s="9" customFormat="1" ht="30.75" customHeight="1" x14ac:dyDescent="0.2">
      <c r="A4" s="335"/>
      <c r="B4" s="335"/>
      <c r="C4" s="335"/>
      <c r="D4" s="335"/>
      <c r="E4" s="335"/>
      <c r="F4" s="335"/>
      <c r="G4" s="335"/>
      <c r="H4" s="335"/>
      <c r="I4" s="335"/>
      <c r="J4" s="335"/>
      <c r="K4" s="335"/>
      <c r="L4" s="335"/>
      <c r="M4" s="335"/>
      <c r="N4" s="335"/>
      <c r="O4" s="335"/>
      <c r="P4" s="335"/>
      <c r="Q4" s="335"/>
      <c r="R4" s="335"/>
      <c r="S4" s="335"/>
      <c r="T4" s="335"/>
      <c r="U4" s="335"/>
      <c r="V4" s="335"/>
      <c r="W4" s="221"/>
      <c r="X4" s="221"/>
      <c r="Y4" s="221"/>
      <c r="Z4" s="221"/>
    </row>
    <row r="5" spans="1:50" s="1" customFormat="1" ht="7.5" customHeight="1" thickBot="1" x14ac:dyDescent="0.25">
      <c r="A5" s="235"/>
      <c r="B5" s="235"/>
      <c r="C5" s="235"/>
      <c r="D5" s="235"/>
      <c r="E5" s="235"/>
      <c r="F5" s="235"/>
      <c r="G5" s="235"/>
      <c r="H5" s="235"/>
      <c r="I5" s="235"/>
      <c r="J5" s="235"/>
      <c r="K5" s="235"/>
      <c r="L5" s="235"/>
      <c r="M5" s="235"/>
      <c r="N5" s="235"/>
      <c r="O5" s="235"/>
      <c r="P5" s="235"/>
      <c r="Q5" s="235"/>
      <c r="R5" s="235"/>
      <c r="S5" s="235"/>
      <c r="T5" s="235"/>
      <c r="U5" s="235"/>
      <c r="V5" s="235"/>
      <c r="W5" s="2"/>
      <c r="X5" s="2"/>
      <c r="Y5" s="2"/>
      <c r="Z5" s="2"/>
    </row>
    <row r="6" spans="1:50" s="1" customFormat="1" ht="16.5" customHeight="1" x14ac:dyDescent="0.2">
      <c r="A6" s="336"/>
      <c r="B6" s="337"/>
      <c r="C6" s="337"/>
      <c r="D6" s="337"/>
      <c r="E6" s="337"/>
      <c r="F6" s="337"/>
      <c r="G6" s="337"/>
      <c r="H6" s="337"/>
      <c r="I6" s="337"/>
      <c r="J6" s="337"/>
      <c r="K6" s="337"/>
      <c r="L6" s="337"/>
      <c r="M6" s="337"/>
      <c r="N6" s="337"/>
      <c r="O6" s="337"/>
      <c r="P6" s="337"/>
      <c r="Q6" s="337"/>
      <c r="R6" s="337"/>
      <c r="S6" s="337"/>
      <c r="T6" s="337"/>
      <c r="U6" s="337"/>
      <c r="V6" s="338"/>
      <c r="W6" s="2"/>
      <c r="X6" s="2"/>
      <c r="Y6" s="2"/>
      <c r="Z6" s="2"/>
    </row>
    <row r="7" spans="1:50" s="9" customFormat="1" ht="16.5" customHeight="1" x14ac:dyDescent="0.2">
      <c r="A7" s="83"/>
      <c r="B7" s="236"/>
      <c r="C7" s="236"/>
      <c r="D7" s="236"/>
      <c r="E7" s="236"/>
      <c r="F7" s="236"/>
      <c r="G7" s="236"/>
      <c r="H7" s="236"/>
      <c r="J7" s="237"/>
      <c r="K7" s="237"/>
      <c r="L7" s="237"/>
      <c r="N7" s="236"/>
      <c r="O7" s="236"/>
      <c r="P7" s="236"/>
      <c r="Q7" s="236"/>
      <c r="R7" s="236"/>
      <c r="S7" s="236"/>
      <c r="T7" s="236"/>
      <c r="U7" s="236"/>
      <c r="V7" s="26"/>
      <c r="W7" s="27"/>
      <c r="X7" s="27"/>
      <c r="Y7" s="27"/>
      <c r="Z7" s="27"/>
    </row>
    <row r="8" spans="1:50" s="72" customFormat="1" ht="30.6" customHeight="1" x14ac:dyDescent="0.2">
      <c r="A8" s="339" t="s">
        <v>659</v>
      </c>
      <c r="B8" s="340"/>
      <c r="C8" s="340"/>
      <c r="D8" s="340"/>
      <c r="E8" s="232"/>
      <c r="F8" s="232"/>
      <c r="G8" s="340" t="s">
        <v>643</v>
      </c>
      <c r="H8" s="340"/>
      <c r="I8" s="340"/>
      <c r="J8" s="340"/>
      <c r="K8" s="340"/>
      <c r="M8" s="340" t="s">
        <v>661</v>
      </c>
      <c r="N8" s="340"/>
      <c r="O8" s="340"/>
      <c r="P8" s="340"/>
      <c r="Q8" s="340"/>
      <c r="T8" s="238"/>
      <c r="U8" s="238"/>
      <c r="V8" s="225"/>
      <c r="W8" s="73"/>
      <c r="X8" s="73"/>
      <c r="Y8" s="73"/>
      <c r="Z8" s="73"/>
      <c r="AB8" s="239"/>
      <c r="AC8" s="239"/>
    </row>
    <row r="9" spans="1:50" s="9" customFormat="1" ht="28.35" customHeight="1" x14ac:dyDescent="0.2">
      <c r="A9" s="22" t="s">
        <v>638</v>
      </c>
      <c r="B9" s="224" t="s">
        <v>844</v>
      </c>
      <c r="C9" s="224" t="s">
        <v>126</v>
      </c>
      <c r="D9" s="224" t="s">
        <v>1</v>
      </c>
      <c r="E9" s="236"/>
      <c r="F9" s="236"/>
      <c r="G9" s="332" t="s">
        <v>127</v>
      </c>
      <c r="H9" s="333"/>
      <c r="I9" s="79" t="s">
        <v>844</v>
      </c>
      <c r="J9" s="79" t="s">
        <v>126</v>
      </c>
      <c r="K9" s="79" t="s">
        <v>1</v>
      </c>
      <c r="M9" s="334" t="s">
        <v>123</v>
      </c>
      <c r="N9" s="334"/>
      <c r="O9" s="334" t="s">
        <v>124</v>
      </c>
      <c r="P9" s="334"/>
      <c r="Q9" s="334"/>
      <c r="R9" s="236"/>
      <c r="S9" s="236"/>
      <c r="T9" s="236"/>
      <c r="U9" s="27"/>
      <c r="V9" s="31"/>
      <c r="W9" s="27"/>
      <c r="X9" s="27"/>
      <c r="Y9" s="27"/>
      <c r="Z9" s="27"/>
      <c r="AA9" s="27"/>
      <c r="AB9" s="141"/>
      <c r="AC9" s="141"/>
    </row>
    <row r="10" spans="1:50" s="9" customFormat="1" ht="16.5" customHeight="1" thickBot="1" x14ac:dyDescent="0.25">
      <c r="A10" s="85" t="s">
        <v>1</v>
      </c>
      <c r="B10" s="116">
        <v>191</v>
      </c>
      <c r="C10" s="116">
        <v>19757</v>
      </c>
      <c r="D10" s="116">
        <v>19948</v>
      </c>
      <c r="E10" s="236"/>
      <c r="F10" s="236"/>
      <c r="G10" s="344" t="s">
        <v>845</v>
      </c>
      <c r="H10" s="344"/>
      <c r="I10" s="28">
        <v>22</v>
      </c>
      <c r="J10" s="28">
        <v>58.107610071739998</v>
      </c>
      <c r="K10" s="240">
        <v>58.102531645569599</v>
      </c>
      <c r="M10" s="345" t="s">
        <v>1</v>
      </c>
      <c r="N10" s="345"/>
      <c r="O10" s="346">
        <v>192</v>
      </c>
      <c r="P10" s="347"/>
      <c r="Q10" s="348"/>
      <c r="R10" s="236"/>
      <c r="S10" s="236"/>
      <c r="T10" s="236"/>
      <c r="U10" s="241"/>
      <c r="V10" s="157"/>
      <c r="W10" s="241"/>
      <c r="X10" s="27"/>
      <c r="Y10" s="27"/>
      <c r="Z10" s="27"/>
      <c r="AA10" s="27"/>
      <c r="AB10" s="141"/>
      <c r="AC10" s="141"/>
    </row>
    <row r="11" spans="1:50" s="9" customFormat="1" ht="13.35" customHeight="1" thickTop="1" x14ac:dyDescent="0.2">
      <c r="A11" s="86" t="s">
        <v>133</v>
      </c>
      <c r="B11" s="242" t="s">
        <v>846</v>
      </c>
      <c r="C11" s="242">
        <v>6430</v>
      </c>
      <c r="D11" s="242">
        <v>6430</v>
      </c>
      <c r="E11" s="236"/>
      <c r="F11" s="236"/>
      <c r="G11" s="349"/>
      <c r="H11" s="349"/>
      <c r="I11" s="78"/>
      <c r="J11" s="78"/>
      <c r="K11" s="78"/>
      <c r="M11" s="350" t="s">
        <v>844</v>
      </c>
      <c r="N11" s="350"/>
      <c r="O11" s="351">
        <v>0</v>
      </c>
      <c r="P11" s="352"/>
      <c r="Q11" s="353"/>
      <c r="R11" s="236"/>
      <c r="S11" s="236"/>
      <c r="T11" s="236"/>
      <c r="U11" s="241"/>
      <c r="V11" s="157"/>
      <c r="W11" s="241"/>
      <c r="X11" s="27"/>
      <c r="Y11" s="27"/>
      <c r="Z11" s="27"/>
      <c r="AA11" s="27"/>
      <c r="AB11" s="141"/>
      <c r="AC11" s="141"/>
    </row>
    <row r="12" spans="1:50" s="9" customFormat="1" ht="13.35" customHeight="1" x14ac:dyDescent="0.2">
      <c r="A12" s="87" t="s">
        <v>134</v>
      </c>
      <c r="B12" s="242">
        <v>143</v>
      </c>
      <c r="C12" s="242">
        <v>11029</v>
      </c>
      <c r="D12" s="242">
        <v>11172</v>
      </c>
      <c r="E12" s="236"/>
      <c r="F12" s="236"/>
      <c r="M12" s="354" t="s">
        <v>126</v>
      </c>
      <c r="N12" s="354"/>
      <c r="O12" s="355">
        <v>192</v>
      </c>
      <c r="P12" s="356"/>
      <c r="Q12" s="357"/>
      <c r="R12" s="236"/>
      <c r="S12" s="236"/>
      <c r="T12" s="236"/>
      <c r="U12" s="241"/>
      <c r="V12" s="157"/>
      <c r="W12" s="241"/>
      <c r="X12" s="27"/>
      <c r="Y12" s="27"/>
      <c r="Z12" s="27"/>
      <c r="AA12" s="27"/>
      <c r="AB12" s="141"/>
      <c r="AC12" s="141"/>
    </row>
    <row r="13" spans="1:50" s="9" customFormat="1" ht="13.35" customHeight="1" x14ac:dyDescent="0.2">
      <c r="A13" s="87" t="s">
        <v>135</v>
      </c>
      <c r="B13" s="242">
        <v>1</v>
      </c>
      <c r="C13" s="242">
        <v>1665</v>
      </c>
      <c r="D13" s="242">
        <v>1666</v>
      </c>
      <c r="E13" s="236"/>
      <c r="F13" s="236"/>
      <c r="G13" s="236"/>
      <c r="H13" s="236"/>
      <c r="I13" s="236"/>
      <c r="J13" s="236"/>
      <c r="K13" s="236"/>
      <c r="R13" s="236"/>
      <c r="S13" s="236"/>
      <c r="T13" s="236"/>
      <c r="U13" s="241"/>
      <c r="V13" s="157"/>
      <c r="W13" s="241"/>
      <c r="X13" s="27"/>
      <c r="Y13" s="27"/>
      <c r="Z13" s="27"/>
      <c r="AA13" s="27"/>
      <c r="AB13" s="141"/>
      <c r="AC13" s="141"/>
    </row>
    <row r="14" spans="1:50" s="9" customFormat="1" ht="13.35" customHeight="1" x14ac:dyDescent="0.2">
      <c r="A14" s="87" t="s">
        <v>0</v>
      </c>
      <c r="B14" s="242">
        <v>47</v>
      </c>
      <c r="C14" s="242">
        <v>633</v>
      </c>
      <c r="D14" s="242">
        <v>680</v>
      </c>
      <c r="E14" s="236"/>
      <c r="F14" s="236"/>
      <c r="G14" s="236"/>
      <c r="H14" s="236"/>
      <c r="I14" s="236"/>
      <c r="J14" s="236"/>
      <c r="K14" s="236"/>
      <c r="L14" s="236"/>
      <c r="M14" s="236"/>
      <c r="N14" s="236"/>
      <c r="O14" s="236"/>
      <c r="P14" s="236"/>
      <c r="Q14" s="236"/>
      <c r="R14" s="236"/>
      <c r="S14" s="236"/>
      <c r="T14" s="236"/>
      <c r="U14" s="241"/>
      <c r="V14" s="157"/>
      <c r="W14" s="241"/>
      <c r="X14" s="27"/>
      <c r="Y14" s="27"/>
      <c r="Z14" s="27"/>
      <c r="AA14" s="27"/>
      <c r="AB14" s="141"/>
      <c r="AC14" s="141"/>
    </row>
    <row r="15" spans="1:50" s="9" customFormat="1" ht="16.5" customHeight="1" x14ac:dyDescent="0.2">
      <c r="A15" s="88"/>
      <c r="B15" s="29"/>
      <c r="C15" s="29"/>
      <c r="D15" s="29"/>
      <c r="E15" s="29"/>
      <c r="F15" s="29"/>
      <c r="G15" s="236"/>
      <c r="H15" s="236"/>
      <c r="I15" s="236"/>
      <c r="J15" s="236"/>
      <c r="K15" s="236"/>
      <c r="L15" s="236"/>
      <c r="M15" s="236"/>
      <c r="N15" s="236"/>
      <c r="O15" s="236"/>
      <c r="P15" s="236"/>
      <c r="Q15" s="236"/>
      <c r="R15" s="236"/>
      <c r="S15" s="236"/>
      <c r="T15" s="236"/>
      <c r="U15" s="236"/>
      <c r="V15" s="26"/>
      <c r="W15" s="27"/>
      <c r="X15" s="27"/>
      <c r="Y15" s="27"/>
      <c r="Z15" s="27"/>
      <c r="AA15" s="27"/>
      <c r="AB15" s="141"/>
      <c r="AC15" s="141"/>
      <c r="AK15" s="141"/>
      <c r="AL15" s="141"/>
    </row>
    <row r="16" spans="1:50" s="9" customFormat="1" ht="16.5" customHeight="1" x14ac:dyDescent="0.2">
      <c r="A16" s="341"/>
      <c r="B16" s="342"/>
      <c r="C16" s="342"/>
      <c r="D16" s="342"/>
      <c r="E16" s="342"/>
      <c r="F16" s="342"/>
      <c r="G16" s="342"/>
      <c r="H16" s="342"/>
      <c r="I16" s="342"/>
      <c r="J16" s="342"/>
      <c r="K16" s="342"/>
      <c r="L16" s="342"/>
      <c r="M16" s="342"/>
      <c r="N16" s="342"/>
      <c r="O16" s="342"/>
      <c r="P16" s="342"/>
      <c r="Q16" s="342"/>
      <c r="R16" s="342"/>
      <c r="S16" s="342"/>
      <c r="T16" s="342"/>
      <c r="U16" s="342"/>
      <c r="V16" s="343"/>
      <c r="W16" s="27"/>
      <c r="X16" s="141"/>
      <c r="Y16" s="27"/>
      <c r="Z16" s="27"/>
      <c r="AK16" s="141"/>
    </row>
    <row r="17" spans="1:38" s="9" customFormat="1" ht="16.5" customHeight="1" x14ac:dyDescent="0.2">
      <c r="A17" s="83"/>
      <c r="B17" s="236"/>
      <c r="C17" s="236"/>
      <c r="D17" s="236"/>
      <c r="E17" s="236"/>
      <c r="F17" s="236"/>
      <c r="G17" s="236"/>
      <c r="H17" s="236"/>
      <c r="I17" s="236"/>
      <c r="J17" s="236"/>
      <c r="K17" s="236"/>
      <c r="L17" s="236"/>
      <c r="M17" s="236"/>
      <c r="N17" s="236"/>
      <c r="O17" s="236"/>
      <c r="P17" s="236"/>
      <c r="Q17" s="236"/>
      <c r="R17" s="236"/>
      <c r="S17" s="236"/>
      <c r="T17" s="236"/>
      <c r="U17" s="236"/>
      <c r="V17" s="26"/>
      <c r="W17" s="27"/>
      <c r="X17" s="27"/>
      <c r="Y17" s="27"/>
      <c r="Z17" s="27"/>
      <c r="AF17" s="141"/>
      <c r="AK17" s="141"/>
    </row>
    <row r="18" spans="1:38" s="10" customFormat="1" ht="27.6" customHeight="1" x14ac:dyDescent="0.2">
      <c r="A18" s="339" t="s">
        <v>660</v>
      </c>
      <c r="B18" s="340"/>
      <c r="C18" s="340"/>
      <c r="D18" s="340"/>
      <c r="E18" s="340"/>
      <c r="F18" s="340"/>
      <c r="I18" s="358" t="s">
        <v>847</v>
      </c>
      <c r="J18" s="358"/>
      <c r="K18" s="358"/>
      <c r="L18" s="358"/>
      <c r="M18" s="358"/>
      <c r="N18" s="358"/>
      <c r="O18" s="358"/>
      <c r="P18" s="358"/>
      <c r="Q18" s="358"/>
      <c r="R18" s="358"/>
      <c r="S18" s="358"/>
      <c r="T18" s="358"/>
      <c r="U18" s="358"/>
      <c r="V18" s="359"/>
      <c r="W18" s="30"/>
      <c r="X18" s="30"/>
      <c r="Y18" s="30"/>
      <c r="AE18" s="9"/>
      <c r="AF18" s="141"/>
      <c r="AG18" s="9"/>
      <c r="AH18" s="9"/>
      <c r="AI18" s="9"/>
      <c r="AJ18" s="9"/>
      <c r="AK18" s="9"/>
      <c r="AL18" s="141"/>
    </row>
    <row r="19" spans="1:38" s="1" customFormat="1" ht="28.7" customHeight="1" x14ac:dyDescent="0.2">
      <c r="A19" s="224" t="s">
        <v>129</v>
      </c>
      <c r="B19" s="224" t="s">
        <v>83</v>
      </c>
      <c r="C19" s="224" t="s">
        <v>130</v>
      </c>
      <c r="D19" s="224" t="s">
        <v>65</v>
      </c>
      <c r="E19" s="224" t="s">
        <v>131</v>
      </c>
      <c r="F19" s="224" t="s">
        <v>1</v>
      </c>
      <c r="I19" s="224" t="s">
        <v>136</v>
      </c>
      <c r="J19" s="224" t="s">
        <v>137</v>
      </c>
      <c r="K19" s="224" t="s">
        <v>138</v>
      </c>
      <c r="L19" s="224" t="s">
        <v>139</v>
      </c>
      <c r="M19" s="224" t="s">
        <v>140</v>
      </c>
      <c r="N19" s="224" t="s">
        <v>141</v>
      </c>
      <c r="O19" s="224" t="s">
        <v>142</v>
      </c>
      <c r="P19" s="224" t="s">
        <v>143</v>
      </c>
      <c r="Q19" s="224" t="s">
        <v>144</v>
      </c>
      <c r="R19" s="224" t="s">
        <v>145</v>
      </c>
      <c r="S19" s="224" t="s">
        <v>147</v>
      </c>
      <c r="T19" s="224" t="s">
        <v>148</v>
      </c>
      <c r="U19" s="224" t="s">
        <v>149</v>
      </c>
      <c r="V19" s="224" t="s">
        <v>1</v>
      </c>
      <c r="W19" s="32"/>
      <c r="X19" s="153"/>
      <c r="Y19" s="153"/>
      <c r="Z19" s="243"/>
      <c r="AA19" s="244"/>
      <c r="AB19" s="148"/>
      <c r="AC19" s="148"/>
      <c r="AD19" s="148"/>
      <c r="AE19" s="156"/>
      <c r="AF19" s="148"/>
      <c r="AG19" s="148"/>
      <c r="AH19" s="148"/>
      <c r="AI19" s="148"/>
      <c r="AJ19" s="148"/>
      <c r="AK19" s="148"/>
    </row>
    <row r="20" spans="1:38" s="1" customFormat="1" ht="18" customHeight="1" thickBot="1" x14ac:dyDescent="0.25">
      <c r="A20" s="85" t="s">
        <v>1</v>
      </c>
      <c r="B20" s="116">
        <v>4911</v>
      </c>
      <c r="C20" s="105">
        <f>B20/F20</f>
        <v>0.2461900942450371</v>
      </c>
      <c r="D20" s="116">
        <v>15037</v>
      </c>
      <c r="E20" s="105">
        <f>D20/F20</f>
        <v>0.75380990575496287</v>
      </c>
      <c r="F20" s="116">
        <v>19948</v>
      </c>
      <c r="I20" s="23" t="s">
        <v>1</v>
      </c>
      <c r="J20" s="126">
        <v>28697</v>
      </c>
      <c r="K20" s="127">
        <v>30341</v>
      </c>
      <c r="L20" s="126">
        <v>30457</v>
      </c>
      <c r="M20" s="126">
        <v>28128</v>
      </c>
      <c r="N20" s="126">
        <v>12541</v>
      </c>
      <c r="O20" s="126">
        <v>0</v>
      </c>
      <c r="P20" s="126">
        <v>0</v>
      </c>
      <c r="Q20" s="126">
        <v>0</v>
      </c>
      <c r="R20" s="126">
        <v>0</v>
      </c>
      <c r="S20" s="126">
        <v>0</v>
      </c>
      <c r="T20" s="126">
        <v>0</v>
      </c>
      <c r="U20" s="126">
        <v>0</v>
      </c>
      <c r="V20" s="111">
        <f>SUM(J20:U20)</f>
        <v>130164</v>
      </c>
      <c r="W20" s="32"/>
      <c r="X20" s="32"/>
      <c r="Y20" s="153"/>
      <c r="Z20" s="153"/>
      <c r="AA20" s="148"/>
      <c r="AB20" s="148"/>
      <c r="AC20" s="148"/>
      <c r="AD20" s="148"/>
      <c r="AE20" s="156"/>
      <c r="AF20" s="148"/>
      <c r="AG20" s="148"/>
    </row>
    <row r="21" spans="1:38" s="1" customFormat="1" ht="15" customHeight="1" thickTop="1" x14ac:dyDescent="0.2">
      <c r="A21" s="86" t="s">
        <v>69</v>
      </c>
      <c r="B21" s="229">
        <v>4076</v>
      </c>
      <c r="C21" s="103">
        <f>B21/F21</f>
        <v>0.862280516183626</v>
      </c>
      <c r="D21" s="229">
        <v>651</v>
      </c>
      <c r="E21" s="103">
        <f>D21/F21</f>
        <v>0.13771948381637403</v>
      </c>
      <c r="F21" s="229">
        <v>4727</v>
      </c>
      <c r="I21" s="229" t="s">
        <v>65</v>
      </c>
      <c r="J21" s="128">
        <v>24359</v>
      </c>
      <c r="K21" s="128">
        <v>26124</v>
      </c>
      <c r="L21" s="128">
        <v>26775</v>
      </c>
      <c r="M21" s="128">
        <v>24649</v>
      </c>
      <c r="N21" s="128">
        <v>10830</v>
      </c>
      <c r="O21" s="128">
        <v>0</v>
      </c>
      <c r="P21" s="128">
        <v>0</v>
      </c>
      <c r="Q21" s="128">
        <v>0</v>
      </c>
      <c r="R21" s="128">
        <v>0</v>
      </c>
      <c r="S21" s="128">
        <v>0</v>
      </c>
      <c r="T21" s="128">
        <v>0</v>
      </c>
      <c r="U21" s="128">
        <v>0</v>
      </c>
      <c r="V21" s="110">
        <f t="shared" ref="V21:V22" si="0">SUM(J21:U21)</f>
        <v>112737</v>
      </c>
      <c r="W21" s="32"/>
      <c r="X21" s="180"/>
      <c r="Y21" s="180"/>
      <c r="Z21" s="153"/>
      <c r="AA21" s="148"/>
      <c r="AB21" s="156"/>
      <c r="AC21" s="156"/>
      <c r="AD21" s="156"/>
      <c r="AE21" s="156"/>
      <c r="AF21" s="156"/>
      <c r="AG21" s="156"/>
      <c r="AH21" s="156"/>
      <c r="AI21" s="156"/>
      <c r="AJ21" s="156"/>
      <c r="AK21" s="156"/>
      <c r="AL21" s="156"/>
    </row>
    <row r="22" spans="1:38" s="1" customFormat="1" ht="15" customHeight="1" x14ac:dyDescent="0.2">
      <c r="A22" s="87" t="s">
        <v>102</v>
      </c>
      <c r="B22" s="230">
        <v>632</v>
      </c>
      <c r="C22" s="104">
        <f>B22/F22</f>
        <v>0.63263263263263259</v>
      </c>
      <c r="D22" s="230">
        <v>367</v>
      </c>
      <c r="E22" s="104">
        <f>D22/F22</f>
        <v>0.36736736736736736</v>
      </c>
      <c r="F22" s="230">
        <v>999</v>
      </c>
      <c r="I22" s="230" t="s">
        <v>657</v>
      </c>
      <c r="J22" s="129">
        <v>4338</v>
      </c>
      <c r="K22" s="129">
        <v>4217</v>
      </c>
      <c r="L22" s="129">
        <v>3682</v>
      </c>
      <c r="M22" s="129">
        <v>3479</v>
      </c>
      <c r="N22" s="129">
        <v>1711</v>
      </c>
      <c r="O22" s="129">
        <v>0</v>
      </c>
      <c r="P22" s="129">
        <v>0</v>
      </c>
      <c r="Q22" s="129">
        <v>0</v>
      </c>
      <c r="R22" s="129">
        <v>0</v>
      </c>
      <c r="S22" s="129">
        <v>0</v>
      </c>
      <c r="T22" s="129">
        <v>0</v>
      </c>
      <c r="U22" s="129">
        <v>0</v>
      </c>
      <c r="V22" s="177">
        <f t="shared" si="0"/>
        <v>17427</v>
      </c>
      <c r="W22" s="32"/>
      <c r="X22" s="180"/>
      <c r="Y22" s="180"/>
      <c r="Z22" s="180"/>
      <c r="AA22" s="156"/>
      <c r="AB22" s="156"/>
      <c r="AC22" s="156"/>
      <c r="AD22" s="156"/>
      <c r="AE22" s="156"/>
      <c r="AF22" s="156"/>
      <c r="AG22" s="156"/>
      <c r="AH22" s="156"/>
      <c r="AI22" s="156"/>
      <c r="AJ22" s="156"/>
      <c r="AK22" s="156"/>
      <c r="AL22" s="156"/>
    </row>
    <row r="23" spans="1:38" s="1" customFormat="1" ht="15" customHeight="1" x14ac:dyDescent="0.2">
      <c r="A23" s="87" t="s">
        <v>132</v>
      </c>
      <c r="B23" s="230">
        <v>203</v>
      </c>
      <c r="C23" s="104">
        <f>B23/F23</f>
        <v>1.4273660525945718E-2</v>
      </c>
      <c r="D23" s="230">
        <v>14019</v>
      </c>
      <c r="E23" s="104">
        <f>D23/F23</f>
        <v>0.9857263394740543</v>
      </c>
      <c r="F23" s="230">
        <v>14222</v>
      </c>
      <c r="T23" s="27"/>
      <c r="U23" s="27"/>
      <c r="V23" s="31"/>
      <c r="W23" s="32"/>
      <c r="X23" s="180"/>
      <c r="Y23" s="180"/>
      <c r="Z23" s="180"/>
      <c r="AA23" s="156"/>
      <c r="AB23" s="156"/>
      <c r="AC23" s="156"/>
      <c r="AD23" s="156"/>
      <c r="AE23" s="156"/>
      <c r="AF23" s="156"/>
      <c r="AG23" s="156"/>
      <c r="AH23" s="156"/>
      <c r="AI23" s="156"/>
      <c r="AJ23" s="156"/>
      <c r="AK23" s="156"/>
      <c r="AL23" s="156"/>
    </row>
    <row r="24" spans="1:38" s="1" customFormat="1" ht="12" x14ac:dyDescent="0.2">
      <c r="A24" s="90"/>
      <c r="T24" s="27"/>
      <c r="U24" s="27"/>
      <c r="V24" s="31"/>
      <c r="W24" s="32"/>
      <c r="X24" s="32"/>
      <c r="Y24" s="180"/>
      <c r="Z24" s="180"/>
      <c r="AA24" s="156"/>
      <c r="AB24" s="156"/>
      <c r="AC24" s="156"/>
      <c r="AD24" s="156"/>
      <c r="AE24" s="156"/>
      <c r="AF24" s="156"/>
      <c r="AG24" s="156"/>
      <c r="AH24" s="156"/>
      <c r="AK24" s="156"/>
      <c r="AL24" s="156"/>
    </row>
    <row r="25" spans="1:38" s="9" customFormat="1" ht="16.5" customHeight="1" x14ac:dyDescent="0.2">
      <c r="A25" s="341"/>
      <c r="B25" s="342"/>
      <c r="C25" s="342"/>
      <c r="D25" s="342"/>
      <c r="E25" s="342"/>
      <c r="F25" s="342"/>
      <c r="G25" s="342"/>
      <c r="H25" s="342"/>
      <c r="I25" s="342"/>
      <c r="J25" s="342"/>
      <c r="K25" s="342"/>
      <c r="L25" s="342"/>
      <c r="M25" s="342"/>
      <c r="N25" s="342"/>
      <c r="O25" s="342"/>
      <c r="P25" s="342"/>
      <c r="Q25" s="342"/>
      <c r="R25" s="342"/>
      <c r="S25" s="342"/>
      <c r="T25" s="342"/>
      <c r="U25" s="342"/>
      <c r="V25" s="343"/>
      <c r="W25" s="27"/>
      <c r="X25" s="27"/>
      <c r="Y25" s="27"/>
      <c r="Z25" s="241"/>
      <c r="AA25" s="141"/>
      <c r="AB25" s="141"/>
      <c r="AC25" s="141"/>
      <c r="AD25" s="141"/>
      <c r="AE25" s="141"/>
      <c r="AF25" s="141"/>
      <c r="AG25" s="141"/>
    </row>
    <row r="26" spans="1:38" s="1" customFormat="1" ht="12" x14ac:dyDescent="0.2">
      <c r="A26" s="90"/>
      <c r="T26" s="27"/>
      <c r="U26" s="27"/>
      <c r="V26" s="31"/>
      <c r="W26" s="32"/>
      <c r="X26" s="32"/>
      <c r="Y26" s="32"/>
      <c r="Z26" s="180"/>
      <c r="AA26" s="156"/>
      <c r="AB26" s="156"/>
      <c r="AC26" s="156"/>
      <c r="AG26" s="156"/>
    </row>
    <row r="27" spans="1:38" s="9" customFormat="1" ht="21.6" customHeight="1" x14ac:dyDescent="0.2">
      <c r="A27" s="360" t="s">
        <v>848</v>
      </c>
      <c r="B27" s="361"/>
      <c r="C27" s="361"/>
      <c r="D27" s="361"/>
      <c r="E27" s="361"/>
      <c r="F27" s="245"/>
      <c r="H27" s="361" t="s">
        <v>849</v>
      </c>
      <c r="I27" s="361"/>
      <c r="J27" s="361"/>
      <c r="K27" s="361"/>
      <c r="L27" s="361"/>
      <c r="M27" s="245"/>
      <c r="N27" s="361" t="s">
        <v>850</v>
      </c>
      <c r="O27" s="361"/>
      <c r="P27" s="361"/>
      <c r="Q27" s="361"/>
      <c r="R27" s="361"/>
      <c r="S27" s="245"/>
      <c r="V27" s="246"/>
      <c r="W27" s="247"/>
      <c r="X27" s="248"/>
      <c r="Y27" s="248"/>
      <c r="Z27" s="248"/>
      <c r="AA27" s="152"/>
      <c r="AB27" s="152"/>
      <c r="AC27" s="152"/>
      <c r="AD27" s="152"/>
      <c r="AE27" s="141"/>
      <c r="AF27" s="141"/>
      <c r="AG27" s="141"/>
      <c r="AH27" s="152"/>
      <c r="AI27" s="152"/>
    </row>
    <row r="28" spans="1:38" s="1" customFormat="1" ht="37.5" customHeight="1" x14ac:dyDescent="0.2">
      <c r="A28" s="22" t="s">
        <v>151</v>
      </c>
      <c r="B28" s="224" t="s">
        <v>69</v>
      </c>
      <c r="C28" s="224" t="s">
        <v>102</v>
      </c>
      <c r="D28" s="224" t="s">
        <v>132</v>
      </c>
      <c r="E28" s="224" t="s">
        <v>1</v>
      </c>
      <c r="H28" s="334" t="s">
        <v>151</v>
      </c>
      <c r="I28" s="334"/>
      <c r="J28" s="334" t="s">
        <v>1</v>
      </c>
      <c r="K28" s="334"/>
      <c r="L28" s="334"/>
      <c r="M28" s="27"/>
      <c r="N28" s="362"/>
      <c r="O28" s="363"/>
      <c r="P28" s="362" t="s">
        <v>146</v>
      </c>
      <c r="Q28" s="364"/>
      <c r="R28" s="363"/>
      <c r="U28" s="27"/>
      <c r="V28" s="91"/>
      <c r="W28" s="32"/>
      <c r="X28" s="32"/>
      <c r="Y28" s="32"/>
      <c r="Z28" s="156"/>
      <c r="AD28" s="156"/>
      <c r="AE28" s="156"/>
      <c r="AF28" s="156"/>
      <c r="AG28" s="156"/>
    </row>
    <row r="29" spans="1:38" s="1" customFormat="1" ht="15" customHeight="1" thickBot="1" x14ac:dyDescent="0.25">
      <c r="A29" s="85" t="s">
        <v>1</v>
      </c>
      <c r="B29" s="116">
        <v>12597</v>
      </c>
      <c r="C29" s="116">
        <v>3289</v>
      </c>
      <c r="D29" s="116">
        <v>114278</v>
      </c>
      <c r="E29" s="127">
        <f>SUM(B29:D29)</f>
        <v>130164</v>
      </c>
      <c r="H29" s="345" t="s">
        <v>1</v>
      </c>
      <c r="I29" s="345"/>
      <c r="J29" s="249"/>
      <c r="K29" s="250"/>
      <c r="L29" s="249">
        <v>116274</v>
      </c>
      <c r="M29" s="27"/>
      <c r="N29" s="365" t="s">
        <v>1</v>
      </c>
      <c r="O29" s="366"/>
      <c r="P29" s="367">
        <v>18493</v>
      </c>
      <c r="Q29" s="368"/>
      <c r="R29" s="369"/>
      <c r="U29" s="241"/>
      <c r="V29" s="179"/>
      <c r="W29" s="32"/>
      <c r="X29" s="180"/>
      <c r="Y29" s="180"/>
      <c r="Z29" s="156"/>
      <c r="AA29" s="156"/>
      <c r="AB29" s="156"/>
      <c r="AC29" s="156"/>
      <c r="AD29" s="156"/>
      <c r="AE29" s="156"/>
      <c r="AF29" s="156"/>
      <c r="AG29" s="156"/>
      <c r="AH29" s="156"/>
      <c r="AI29" s="156"/>
      <c r="AJ29" s="156"/>
    </row>
    <row r="30" spans="1:38" s="1" customFormat="1" ht="15" customHeight="1" thickTop="1" x14ac:dyDescent="0.2">
      <c r="A30" s="86" t="s">
        <v>844</v>
      </c>
      <c r="B30" s="229">
        <v>49</v>
      </c>
      <c r="C30" s="229">
        <v>22</v>
      </c>
      <c r="D30" s="229">
        <v>16259</v>
      </c>
      <c r="E30" s="229">
        <f>SUM(B30:D30)</f>
        <v>16330</v>
      </c>
      <c r="F30" s="9"/>
      <c r="G30" s="9"/>
      <c r="H30" s="350" t="s">
        <v>844</v>
      </c>
      <c r="I30" s="350"/>
      <c r="J30" s="251"/>
      <c r="K30" s="252"/>
      <c r="L30" s="229">
        <v>25484</v>
      </c>
      <c r="M30" s="27"/>
      <c r="N30" s="370" t="s">
        <v>851</v>
      </c>
      <c r="O30" s="371"/>
      <c r="P30" s="372">
        <v>31</v>
      </c>
      <c r="Q30" s="373"/>
      <c r="R30" s="374"/>
      <c r="U30" s="241"/>
      <c r="V30" s="179"/>
      <c r="W30" s="32"/>
      <c r="X30" s="180"/>
      <c r="Y30" s="180"/>
      <c r="Z30" s="156"/>
      <c r="AA30" s="156"/>
      <c r="AB30" s="156"/>
      <c r="AC30" s="156"/>
      <c r="AD30" s="156"/>
      <c r="AE30" s="156"/>
      <c r="AF30" s="156"/>
      <c r="AG30" s="156"/>
      <c r="AH30" s="156"/>
      <c r="AI30" s="156"/>
      <c r="AJ30" s="156"/>
    </row>
    <row r="31" spans="1:38" s="1" customFormat="1" ht="14.45" customHeight="1" x14ac:dyDescent="0.2">
      <c r="A31" s="87" t="s">
        <v>126</v>
      </c>
      <c r="B31" s="230">
        <v>12548</v>
      </c>
      <c r="C31" s="230">
        <v>3267</v>
      </c>
      <c r="D31" s="230">
        <v>98019</v>
      </c>
      <c r="E31" s="229">
        <f>SUM(B31:D31)</f>
        <v>113834</v>
      </c>
      <c r="F31" s="9"/>
      <c r="G31" s="9"/>
      <c r="H31" s="354" t="s">
        <v>126</v>
      </c>
      <c r="I31" s="354"/>
      <c r="J31" s="253"/>
      <c r="K31" s="254"/>
      <c r="L31" s="229">
        <v>90790</v>
      </c>
      <c r="M31" s="27"/>
      <c r="N31" s="27"/>
      <c r="O31" s="27"/>
      <c r="P31" s="27"/>
      <c r="Q31" s="27"/>
      <c r="R31" s="27"/>
      <c r="U31" s="241"/>
      <c r="V31" s="179"/>
      <c r="W31" s="32"/>
      <c r="X31" s="180"/>
      <c r="Y31" s="180"/>
      <c r="Z31" s="156"/>
      <c r="AA31" s="156"/>
      <c r="AB31" s="156"/>
      <c r="AC31" s="156"/>
      <c r="AD31" s="156"/>
      <c r="AE31" s="156"/>
      <c r="AF31" s="156"/>
      <c r="AG31" s="156"/>
      <c r="AH31" s="156"/>
      <c r="AI31" s="156"/>
      <c r="AJ31" s="156"/>
    </row>
    <row r="32" spans="1:38" s="1" customFormat="1" ht="12" x14ac:dyDescent="0.2">
      <c r="A32" s="90"/>
      <c r="F32" s="9"/>
      <c r="G32" s="9"/>
      <c r="H32" s="9"/>
      <c r="K32" s="9"/>
      <c r="L32" s="27"/>
      <c r="M32" s="27"/>
      <c r="N32" s="27"/>
      <c r="O32" s="27"/>
      <c r="P32" s="27"/>
      <c r="Q32" s="27"/>
      <c r="R32" s="27"/>
      <c r="S32" s="27"/>
      <c r="T32" s="27"/>
      <c r="U32" s="241"/>
      <c r="V32" s="31"/>
      <c r="W32" s="32"/>
      <c r="X32" s="180"/>
      <c r="Y32" s="180"/>
      <c r="Z32" s="180"/>
      <c r="AA32" s="156"/>
      <c r="AB32" s="156"/>
      <c r="AC32" s="156"/>
      <c r="AD32" s="156"/>
      <c r="AE32" s="156"/>
      <c r="AF32" s="156"/>
      <c r="AG32" s="156"/>
    </row>
    <row r="33" spans="1:45" s="9" customFormat="1" ht="16.5" customHeight="1" x14ac:dyDescent="0.2">
      <c r="A33" s="341"/>
      <c r="B33" s="342"/>
      <c r="C33" s="342"/>
      <c r="D33" s="342"/>
      <c r="E33" s="342"/>
      <c r="F33" s="342"/>
      <c r="G33" s="342"/>
      <c r="H33" s="342"/>
      <c r="I33" s="342"/>
      <c r="J33" s="342"/>
      <c r="K33" s="342"/>
      <c r="L33" s="342"/>
      <c r="M33" s="342"/>
      <c r="N33" s="342"/>
      <c r="O33" s="342"/>
      <c r="P33" s="342"/>
      <c r="Q33" s="342"/>
      <c r="R33" s="342"/>
      <c r="S33" s="342"/>
      <c r="T33" s="342"/>
      <c r="U33" s="342"/>
      <c r="V33" s="343"/>
      <c r="W33" s="27"/>
      <c r="X33" s="27"/>
      <c r="Y33" s="27"/>
      <c r="Z33" s="241"/>
      <c r="AA33" s="141"/>
      <c r="AB33" s="141"/>
      <c r="AC33" s="141"/>
      <c r="AD33" s="141"/>
      <c r="AE33" s="141"/>
      <c r="AF33" s="141"/>
      <c r="AG33" s="141"/>
    </row>
    <row r="34" spans="1:45" s="1" customFormat="1" ht="12" x14ac:dyDescent="0.2">
      <c r="A34" s="90"/>
      <c r="F34" s="9"/>
      <c r="G34" s="9"/>
      <c r="H34" s="9"/>
      <c r="I34" s="156"/>
      <c r="K34" s="9"/>
      <c r="L34" s="27"/>
      <c r="M34" s="27"/>
      <c r="N34" s="27"/>
      <c r="O34" s="27"/>
      <c r="P34" s="27"/>
      <c r="Q34" s="27"/>
      <c r="R34" s="27"/>
      <c r="S34" s="27"/>
      <c r="T34" s="27"/>
      <c r="U34" s="27"/>
      <c r="V34" s="255"/>
      <c r="W34" s="32"/>
      <c r="X34" s="32"/>
      <c r="Y34" s="32"/>
      <c r="Z34" s="180"/>
      <c r="AA34" s="156"/>
      <c r="AB34" s="156"/>
      <c r="AC34" s="156"/>
      <c r="AD34" s="156"/>
      <c r="AE34" s="156"/>
    </row>
    <row r="35" spans="1:45" s="1" customFormat="1" ht="12" x14ac:dyDescent="0.2">
      <c r="A35" s="90"/>
      <c r="F35" s="9"/>
      <c r="G35" s="9"/>
      <c r="H35" s="9"/>
      <c r="I35" s="148"/>
      <c r="J35" s="148"/>
      <c r="K35" s="152"/>
      <c r="L35" s="256"/>
      <c r="M35" s="256"/>
      <c r="N35" s="256"/>
      <c r="O35" s="256"/>
      <c r="P35" s="256"/>
      <c r="Q35" s="256"/>
      <c r="R35" s="256"/>
      <c r="S35" s="256"/>
      <c r="T35" s="27"/>
      <c r="U35" s="27"/>
      <c r="V35" s="31"/>
      <c r="W35" s="32"/>
      <c r="X35" s="32"/>
      <c r="Y35" s="32"/>
      <c r="Z35" s="180"/>
      <c r="AB35" s="156"/>
      <c r="AC35" s="156"/>
      <c r="AE35" s="156"/>
    </row>
    <row r="36" spans="1:45" s="1" customFormat="1" ht="22.5" customHeight="1" x14ac:dyDescent="0.2">
      <c r="A36" s="339" t="s">
        <v>852</v>
      </c>
      <c r="B36" s="340"/>
      <c r="C36" s="340"/>
      <c r="D36" s="340"/>
      <c r="E36" s="340"/>
      <c r="F36" s="245"/>
      <c r="G36" s="9"/>
      <c r="H36" s="9"/>
      <c r="I36" s="9"/>
      <c r="J36" s="9"/>
      <c r="K36" s="9"/>
      <c r="L36" s="9"/>
      <c r="M36" s="9"/>
      <c r="N36" s="9"/>
      <c r="O36" s="9"/>
      <c r="P36" s="9"/>
      <c r="Q36" s="9"/>
      <c r="R36" s="141"/>
      <c r="S36" s="9"/>
      <c r="T36" s="9"/>
      <c r="U36" s="9"/>
      <c r="V36" s="257"/>
      <c r="W36" s="32"/>
      <c r="X36" s="32"/>
      <c r="Y36" s="32"/>
      <c r="Z36" s="180"/>
      <c r="AB36" s="156"/>
      <c r="AC36" s="156"/>
      <c r="AE36" s="156"/>
    </row>
    <row r="37" spans="1:45" s="1" customFormat="1" ht="38.450000000000003" customHeight="1" x14ac:dyDescent="0.2">
      <c r="A37" s="92" t="s">
        <v>150</v>
      </c>
      <c r="B37" s="224" t="s">
        <v>129</v>
      </c>
      <c r="C37" s="224" t="s">
        <v>137</v>
      </c>
      <c r="D37" s="224" t="s">
        <v>138</v>
      </c>
      <c r="E37" s="224" t="s">
        <v>139</v>
      </c>
      <c r="F37" s="224" t="s">
        <v>140</v>
      </c>
      <c r="G37" s="224" t="s">
        <v>141</v>
      </c>
      <c r="H37" s="224" t="s">
        <v>142</v>
      </c>
      <c r="I37" s="224" t="s">
        <v>143</v>
      </c>
      <c r="J37" s="224" t="s">
        <v>144</v>
      </c>
      <c r="K37" s="224" t="s">
        <v>145</v>
      </c>
      <c r="L37" s="224" t="s">
        <v>147</v>
      </c>
      <c r="M37" s="224" t="s">
        <v>148</v>
      </c>
      <c r="N37" s="224" t="s">
        <v>149</v>
      </c>
      <c r="O37" s="224" t="s">
        <v>1</v>
      </c>
      <c r="P37" s="9"/>
      <c r="Q37" s="9"/>
      <c r="R37" s="141"/>
      <c r="S37" s="9"/>
      <c r="T37" s="9"/>
      <c r="U37" s="9"/>
      <c r="V37" s="257"/>
      <c r="W37" s="9"/>
      <c r="X37" s="9"/>
      <c r="Y37" s="9"/>
      <c r="Z37" s="9"/>
      <c r="AA37" s="9"/>
      <c r="AB37" s="9"/>
      <c r="AC37" s="9"/>
      <c r="AD37" s="32"/>
      <c r="AE37" s="32"/>
      <c r="AI37" s="156"/>
      <c r="AJ37" s="156"/>
      <c r="AL37" s="156"/>
    </row>
    <row r="38" spans="1:45" s="1" customFormat="1" ht="15.75" customHeight="1" thickBot="1" x14ac:dyDescent="0.25">
      <c r="A38" s="258" t="s">
        <v>1</v>
      </c>
      <c r="B38" s="116"/>
      <c r="C38" s="127">
        <f>SUM(C43,C47,C51,C55,C59)</f>
        <v>21820</v>
      </c>
      <c r="D38" s="127">
        <f t="shared" ref="D38:N38" si="1">SUM(D43,D47,D51,D55,D59)</f>
        <v>27576</v>
      </c>
      <c r="E38" s="127">
        <f t="shared" si="1"/>
        <v>28048</v>
      </c>
      <c r="F38" s="127">
        <f t="shared" si="1"/>
        <v>26307</v>
      </c>
      <c r="G38" s="127">
        <f t="shared" si="1"/>
        <v>12523</v>
      </c>
      <c r="H38" s="127">
        <f t="shared" si="1"/>
        <v>0</v>
      </c>
      <c r="I38" s="127">
        <f t="shared" si="1"/>
        <v>0</v>
      </c>
      <c r="J38" s="127">
        <f t="shared" si="1"/>
        <v>0</v>
      </c>
      <c r="K38" s="127">
        <f t="shared" si="1"/>
        <v>0</v>
      </c>
      <c r="L38" s="127">
        <f t="shared" si="1"/>
        <v>0</v>
      </c>
      <c r="M38" s="127">
        <f t="shared" si="1"/>
        <v>0</v>
      </c>
      <c r="N38" s="127">
        <f t="shared" si="1"/>
        <v>0</v>
      </c>
      <c r="O38" s="116">
        <f>SUM(C38:N38)</f>
        <v>116274</v>
      </c>
      <c r="P38" s="9"/>
      <c r="Q38" s="9"/>
      <c r="R38" s="141"/>
      <c r="S38" s="9"/>
      <c r="T38" s="9"/>
      <c r="U38" s="141"/>
      <c r="V38" s="259"/>
      <c r="W38" s="141"/>
      <c r="X38" s="141"/>
      <c r="Y38" s="141"/>
      <c r="Z38" s="141"/>
      <c r="AA38" s="141"/>
      <c r="AB38" s="141"/>
      <c r="AC38" s="141"/>
      <c r="AD38" s="180"/>
      <c r="AE38" s="180"/>
      <c r="AF38" s="156"/>
      <c r="AG38" s="156"/>
      <c r="AH38" s="156"/>
      <c r="AI38" s="156"/>
      <c r="AJ38" s="156"/>
      <c r="AL38" s="156"/>
      <c r="AP38" s="156"/>
      <c r="AQ38" s="156"/>
      <c r="AR38" s="156"/>
      <c r="AS38" s="156"/>
    </row>
    <row r="39" spans="1:45" s="1" customFormat="1" ht="15" customHeight="1" thickTop="1" x14ac:dyDescent="0.2">
      <c r="A39" s="260" t="s">
        <v>605</v>
      </c>
      <c r="B39" s="260" t="s">
        <v>1</v>
      </c>
      <c r="C39" s="261">
        <f t="shared" ref="C39:N42" si="2">C43+C47</f>
        <v>1078</v>
      </c>
      <c r="D39" s="261">
        <f t="shared" si="2"/>
        <v>1191</v>
      </c>
      <c r="E39" s="261">
        <f t="shared" si="2"/>
        <v>1056</v>
      </c>
      <c r="F39" s="261">
        <f t="shared" si="2"/>
        <v>704</v>
      </c>
      <c r="G39" s="261">
        <f t="shared" si="2"/>
        <v>681</v>
      </c>
      <c r="H39" s="261">
        <f t="shared" si="2"/>
        <v>0</v>
      </c>
      <c r="I39" s="261">
        <f t="shared" si="2"/>
        <v>0</v>
      </c>
      <c r="J39" s="261">
        <f t="shared" si="2"/>
        <v>0</v>
      </c>
      <c r="K39" s="261">
        <f t="shared" si="2"/>
        <v>0</v>
      </c>
      <c r="L39" s="261">
        <f t="shared" si="2"/>
        <v>0</v>
      </c>
      <c r="M39" s="261">
        <f t="shared" si="2"/>
        <v>0</v>
      </c>
      <c r="N39" s="261">
        <f t="shared" si="2"/>
        <v>0</v>
      </c>
      <c r="O39" s="261">
        <f>SUM(O40:O42)</f>
        <v>4710</v>
      </c>
      <c r="P39" s="262"/>
      <c r="Q39" s="262"/>
      <c r="R39" s="141"/>
      <c r="S39" s="141"/>
      <c r="T39" s="141"/>
      <c r="U39" s="141"/>
      <c r="V39" s="259"/>
      <c r="W39" s="141"/>
      <c r="X39" s="141"/>
      <c r="Y39" s="141"/>
      <c r="Z39" s="141"/>
      <c r="AA39" s="141"/>
      <c r="AB39" s="141"/>
      <c r="AC39" s="141"/>
      <c r="AD39" s="180"/>
      <c r="AE39" s="180"/>
      <c r="AF39" s="156"/>
      <c r="AG39" s="156"/>
      <c r="AH39" s="156"/>
      <c r="AI39" s="156"/>
      <c r="AS39" s="156"/>
    </row>
    <row r="40" spans="1:45" s="1" customFormat="1" ht="15" customHeight="1" x14ac:dyDescent="0.2">
      <c r="A40" s="230"/>
      <c r="B40" s="230" t="s">
        <v>69</v>
      </c>
      <c r="C40" s="229">
        <f>C44+C48</f>
        <v>81</v>
      </c>
      <c r="D40" s="229">
        <f t="shared" si="2"/>
        <v>72</v>
      </c>
      <c r="E40" s="229">
        <f t="shared" si="2"/>
        <v>76</v>
      </c>
      <c r="F40" s="229">
        <f t="shared" si="2"/>
        <v>49</v>
      </c>
      <c r="G40" s="229">
        <f t="shared" si="2"/>
        <v>21</v>
      </c>
      <c r="H40" s="229">
        <f t="shared" si="2"/>
        <v>0</v>
      </c>
      <c r="I40" s="229">
        <f t="shared" si="2"/>
        <v>0</v>
      </c>
      <c r="J40" s="229">
        <f t="shared" si="2"/>
        <v>0</v>
      </c>
      <c r="K40" s="229">
        <f t="shared" si="2"/>
        <v>0</v>
      </c>
      <c r="L40" s="229">
        <f t="shared" si="2"/>
        <v>0</v>
      </c>
      <c r="M40" s="229">
        <f t="shared" si="2"/>
        <v>0</v>
      </c>
      <c r="N40" s="229">
        <f t="shared" si="2"/>
        <v>0</v>
      </c>
      <c r="O40" s="229">
        <f>O44+O48</f>
        <v>299</v>
      </c>
      <c r="P40" s="9"/>
      <c r="Q40" s="9"/>
      <c r="R40" s="141"/>
      <c r="S40" s="9"/>
      <c r="T40" s="9"/>
      <c r="U40" s="141"/>
      <c r="V40" s="259"/>
      <c r="W40" s="9"/>
      <c r="X40" s="9"/>
      <c r="Y40" s="9"/>
      <c r="Z40" s="9"/>
      <c r="AA40" s="141"/>
      <c r="AB40" s="141"/>
      <c r="AC40" s="141"/>
      <c r="AD40" s="180"/>
      <c r="AE40" s="180"/>
      <c r="AF40" s="156"/>
      <c r="AG40" s="156"/>
      <c r="AH40" s="156"/>
      <c r="AI40" s="156"/>
      <c r="AS40" s="156"/>
    </row>
    <row r="41" spans="1:45" s="1" customFormat="1" ht="15" customHeight="1" x14ac:dyDescent="0.2">
      <c r="A41" s="230"/>
      <c r="B41" s="230" t="s">
        <v>102</v>
      </c>
      <c r="C41" s="229">
        <f t="shared" ref="C41:C42" si="3">C45+C49</f>
        <v>121</v>
      </c>
      <c r="D41" s="229">
        <f t="shared" si="2"/>
        <v>86</v>
      </c>
      <c r="E41" s="229">
        <f t="shared" si="2"/>
        <v>80</v>
      </c>
      <c r="F41" s="229">
        <f t="shared" si="2"/>
        <v>73</v>
      </c>
      <c r="G41" s="229">
        <f t="shared" si="2"/>
        <v>34</v>
      </c>
      <c r="H41" s="229">
        <f t="shared" si="2"/>
        <v>0</v>
      </c>
      <c r="I41" s="229">
        <f t="shared" si="2"/>
        <v>0</v>
      </c>
      <c r="J41" s="229">
        <f t="shared" si="2"/>
        <v>0</v>
      </c>
      <c r="K41" s="229">
        <f t="shared" si="2"/>
        <v>0</v>
      </c>
      <c r="L41" s="229">
        <f t="shared" si="2"/>
        <v>0</v>
      </c>
      <c r="M41" s="229">
        <f t="shared" si="2"/>
        <v>0</v>
      </c>
      <c r="N41" s="229">
        <f t="shared" si="2"/>
        <v>0</v>
      </c>
      <c r="O41" s="229">
        <f>O45+O49</f>
        <v>394</v>
      </c>
      <c r="P41" s="9"/>
      <c r="Q41" s="9"/>
      <c r="R41" s="9"/>
      <c r="S41" s="141"/>
      <c r="T41" s="141"/>
      <c r="U41" s="141"/>
      <c r="V41" s="259"/>
      <c r="W41" s="9"/>
      <c r="X41" s="9"/>
      <c r="Y41" s="9"/>
      <c r="Z41" s="9"/>
      <c r="AA41" s="9"/>
      <c r="AB41" s="141"/>
      <c r="AC41" s="9"/>
      <c r="AD41" s="180"/>
      <c r="AE41" s="32"/>
      <c r="AF41" s="156"/>
      <c r="AH41" s="156"/>
      <c r="AS41" s="156"/>
    </row>
    <row r="42" spans="1:45" s="1" customFormat="1" ht="15" customHeight="1" x14ac:dyDescent="0.2">
      <c r="A42" s="230"/>
      <c r="B42" s="230" t="s">
        <v>132</v>
      </c>
      <c r="C42" s="229">
        <f t="shared" si="3"/>
        <v>876</v>
      </c>
      <c r="D42" s="229">
        <f t="shared" si="2"/>
        <v>1033</v>
      </c>
      <c r="E42" s="229">
        <f t="shared" si="2"/>
        <v>900</v>
      </c>
      <c r="F42" s="229">
        <f t="shared" si="2"/>
        <v>582</v>
      </c>
      <c r="G42" s="229">
        <f t="shared" si="2"/>
        <v>626</v>
      </c>
      <c r="H42" s="229">
        <f t="shared" si="2"/>
        <v>0</v>
      </c>
      <c r="I42" s="229">
        <f t="shared" si="2"/>
        <v>0</v>
      </c>
      <c r="J42" s="229">
        <f t="shared" si="2"/>
        <v>0</v>
      </c>
      <c r="K42" s="229">
        <f t="shared" si="2"/>
        <v>0</v>
      </c>
      <c r="L42" s="229">
        <f t="shared" si="2"/>
        <v>0</v>
      </c>
      <c r="M42" s="229">
        <f t="shared" si="2"/>
        <v>0</v>
      </c>
      <c r="N42" s="229">
        <f t="shared" si="2"/>
        <v>0</v>
      </c>
      <c r="O42" s="229">
        <f>O46+O50</f>
        <v>4017</v>
      </c>
      <c r="P42" s="9"/>
      <c r="Q42" s="9"/>
      <c r="R42" s="9"/>
      <c r="S42" s="9"/>
      <c r="T42" s="9"/>
      <c r="U42" s="141"/>
      <c r="V42" s="257"/>
      <c r="W42" s="9"/>
      <c r="X42" s="9"/>
      <c r="Y42" s="9"/>
      <c r="Z42" s="9"/>
      <c r="AA42" s="9"/>
      <c r="AB42" s="141"/>
      <c r="AC42" s="9"/>
      <c r="AD42" s="32"/>
      <c r="AE42" s="32"/>
      <c r="AS42" s="156"/>
    </row>
    <row r="43" spans="1:45" s="1" customFormat="1" ht="14.45" customHeight="1" x14ac:dyDescent="0.2">
      <c r="A43" s="263" t="s">
        <v>606</v>
      </c>
      <c r="B43" s="264" t="s">
        <v>1</v>
      </c>
      <c r="C43" s="265">
        <v>277</v>
      </c>
      <c r="D43" s="265">
        <v>260</v>
      </c>
      <c r="E43" s="265">
        <v>309</v>
      </c>
      <c r="F43" s="266">
        <v>232</v>
      </c>
      <c r="G43" s="266">
        <v>399</v>
      </c>
      <c r="H43" s="266">
        <v>0</v>
      </c>
      <c r="I43" s="266">
        <v>0</v>
      </c>
      <c r="J43" s="266">
        <v>0</v>
      </c>
      <c r="K43" s="266">
        <v>0</v>
      </c>
      <c r="L43" s="266">
        <v>0</v>
      </c>
      <c r="M43" s="266">
        <v>0</v>
      </c>
      <c r="N43" s="266">
        <v>0</v>
      </c>
      <c r="O43" s="267">
        <f>SUM(C43:N43)</f>
        <v>1477</v>
      </c>
      <c r="P43" s="262"/>
      <c r="Q43" s="9"/>
      <c r="R43" s="9"/>
      <c r="S43" s="9"/>
      <c r="T43" s="9"/>
      <c r="U43" s="9"/>
      <c r="V43" s="257"/>
      <c r="W43" s="9"/>
      <c r="X43" s="9"/>
      <c r="Y43" s="9"/>
      <c r="Z43" s="9"/>
      <c r="AA43" s="9"/>
      <c r="AB43" s="141"/>
      <c r="AC43" s="9"/>
      <c r="AD43" s="32"/>
      <c r="AE43" s="32"/>
      <c r="AF43" s="156"/>
      <c r="AG43" s="156"/>
      <c r="AH43" s="156"/>
      <c r="AQ43" s="156"/>
      <c r="AR43" s="156"/>
      <c r="AS43" s="156"/>
    </row>
    <row r="44" spans="1:45" s="1" customFormat="1" ht="14.45" customHeight="1" x14ac:dyDescent="0.2">
      <c r="A44" s="190"/>
      <c r="B44" s="230" t="s">
        <v>69</v>
      </c>
      <c r="C44" s="230">
        <v>10</v>
      </c>
      <c r="D44" s="230">
        <v>13</v>
      </c>
      <c r="E44" s="80">
        <v>11</v>
      </c>
      <c r="F44" s="80">
        <v>8</v>
      </c>
      <c r="G44" s="80">
        <v>5</v>
      </c>
      <c r="H44" s="80">
        <v>0</v>
      </c>
      <c r="I44" s="80">
        <v>0</v>
      </c>
      <c r="J44" s="80">
        <v>0</v>
      </c>
      <c r="K44" s="80">
        <v>0</v>
      </c>
      <c r="L44" s="80">
        <v>0</v>
      </c>
      <c r="M44" s="80">
        <v>0</v>
      </c>
      <c r="N44" s="80">
        <v>0</v>
      </c>
      <c r="O44" s="80">
        <f t="shared" ref="O44:O62" si="4">SUM(C44:N44)</f>
        <v>47</v>
      </c>
      <c r="P44" s="262"/>
      <c r="Q44" s="9"/>
      <c r="R44" s="9"/>
      <c r="S44" s="9"/>
      <c r="T44" s="9"/>
      <c r="U44" s="9"/>
      <c r="V44" s="257"/>
      <c r="W44" s="9"/>
      <c r="X44" s="9"/>
      <c r="Y44" s="9"/>
      <c r="Z44" s="9"/>
      <c r="AA44" s="9"/>
      <c r="AB44" s="141"/>
      <c r="AC44" s="141"/>
      <c r="AD44" s="32"/>
      <c r="AE44" s="180"/>
      <c r="AF44" s="156"/>
      <c r="AG44" s="156"/>
      <c r="AH44" s="156"/>
      <c r="AI44" s="156"/>
      <c r="AQ44" s="156"/>
      <c r="AR44" s="156"/>
      <c r="AS44" s="156"/>
    </row>
    <row r="45" spans="1:45" s="1" customFormat="1" ht="14.45" customHeight="1" x14ac:dyDescent="0.2">
      <c r="A45" s="190"/>
      <c r="B45" s="230" t="s">
        <v>102</v>
      </c>
      <c r="C45" s="230">
        <v>34</v>
      </c>
      <c r="D45" s="230">
        <v>8</v>
      </c>
      <c r="E45" s="80">
        <v>6</v>
      </c>
      <c r="F45" s="80">
        <v>14</v>
      </c>
      <c r="G45" s="80">
        <v>14</v>
      </c>
      <c r="H45" s="80">
        <v>0</v>
      </c>
      <c r="I45" s="80">
        <v>0</v>
      </c>
      <c r="J45" s="80">
        <v>0</v>
      </c>
      <c r="K45" s="80">
        <v>0</v>
      </c>
      <c r="L45" s="80">
        <v>0</v>
      </c>
      <c r="M45" s="80">
        <v>0</v>
      </c>
      <c r="N45" s="80">
        <v>0</v>
      </c>
      <c r="O45" s="80">
        <f t="shared" si="4"/>
        <v>76</v>
      </c>
      <c r="P45" s="9"/>
      <c r="Q45" s="9"/>
      <c r="R45" s="9"/>
      <c r="S45" s="9"/>
      <c r="T45" s="9"/>
      <c r="U45" s="9"/>
      <c r="V45" s="257"/>
      <c r="W45" s="9"/>
      <c r="X45" s="9"/>
      <c r="Y45" s="9"/>
      <c r="Z45" s="9"/>
      <c r="AA45" s="9"/>
      <c r="AB45" s="141"/>
      <c r="AC45" s="9"/>
      <c r="AD45" s="180"/>
      <c r="AE45" s="32"/>
      <c r="AF45" s="156"/>
      <c r="AG45" s="156"/>
      <c r="AH45" s="156"/>
      <c r="AI45" s="156"/>
      <c r="AQ45" s="156"/>
      <c r="AR45" s="156"/>
      <c r="AS45" s="156"/>
    </row>
    <row r="46" spans="1:45" s="1" customFormat="1" ht="14.45" customHeight="1" x14ac:dyDescent="0.2">
      <c r="A46" s="190"/>
      <c r="B46" s="230" t="s">
        <v>132</v>
      </c>
      <c r="C46" s="230">
        <v>233</v>
      </c>
      <c r="D46" s="230">
        <v>239</v>
      </c>
      <c r="E46" s="80">
        <v>292</v>
      </c>
      <c r="F46" s="80">
        <v>210</v>
      </c>
      <c r="G46" s="80">
        <v>380</v>
      </c>
      <c r="H46" s="80">
        <v>0</v>
      </c>
      <c r="I46" s="80">
        <v>0</v>
      </c>
      <c r="J46" s="80">
        <v>0</v>
      </c>
      <c r="K46" s="80">
        <v>0</v>
      </c>
      <c r="L46" s="80">
        <v>0</v>
      </c>
      <c r="M46" s="80">
        <v>0</v>
      </c>
      <c r="N46" s="80">
        <v>0</v>
      </c>
      <c r="O46" s="80">
        <f t="shared" si="4"/>
        <v>1354</v>
      </c>
      <c r="P46" s="9"/>
      <c r="Q46" s="9"/>
      <c r="R46" s="9"/>
      <c r="S46" s="9"/>
      <c r="T46" s="9"/>
      <c r="U46" s="9"/>
      <c r="V46" s="257"/>
      <c r="W46" s="9"/>
      <c r="X46" s="9"/>
      <c r="Y46" s="9"/>
      <c r="Z46" s="9"/>
      <c r="AA46" s="9"/>
      <c r="AB46" s="141"/>
      <c r="AC46" s="9"/>
      <c r="AD46" s="180"/>
      <c r="AE46" s="32"/>
      <c r="AF46" s="156"/>
      <c r="AG46" s="156"/>
      <c r="AH46" s="156"/>
      <c r="AI46" s="156"/>
      <c r="AQ46" s="156"/>
      <c r="AR46" s="156"/>
      <c r="AS46" s="156"/>
    </row>
    <row r="47" spans="1:45" s="1" customFormat="1" ht="14.45" customHeight="1" x14ac:dyDescent="0.2">
      <c r="A47" s="263" t="s">
        <v>607</v>
      </c>
      <c r="B47" s="264" t="s">
        <v>1</v>
      </c>
      <c r="C47" s="265">
        <v>801</v>
      </c>
      <c r="D47" s="265">
        <v>931</v>
      </c>
      <c r="E47" s="265">
        <v>747</v>
      </c>
      <c r="F47" s="267">
        <v>472</v>
      </c>
      <c r="G47" s="267">
        <v>282</v>
      </c>
      <c r="H47" s="267">
        <v>0</v>
      </c>
      <c r="I47" s="267">
        <v>0</v>
      </c>
      <c r="J47" s="267">
        <v>0</v>
      </c>
      <c r="K47" s="267">
        <v>0</v>
      </c>
      <c r="L47" s="267">
        <v>0</v>
      </c>
      <c r="M47" s="267">
        <v>0</v>
      </c>
      <c r="N47" s="267">
        <v>0</v>
      </c>
      <c r="O47" s="267">
        <f t="shared" si="4"/>
        <v>3233</v>
      </c>
      <c r="P47" s="9"/>
      <c r="Q47" s="9"/>
      <c r="R47" s="9"/>
      <c r="S47" s="9"/>
      <c r="T47" s="9"/>
      <c r="U47" s="9"/>
      <c r="V47" s="257"/>
      <c r="W47" s="9"/>
      <c r="X47" s="9"/>
      <c r="Y47" s="9"/>
      <c r="Z47" s="9"/>
      <c r="AA47" s="9"/>
      <c r="AB47" s="141"/>
      <c r="AC47" s="9"/>
      <c r="AD47" s="180"/>
      <c r="AE47" s="32"/>
      <c r="AF47" s="156"/>
      <c r="AG47" s="156"/>
      <c r="AH47" s="156"/>
      <c r="AI47" s="156"/>
      <c r="AP47" s="156"/>
      <c r="AQ47" s="156"/>
      <c r="AR47" s="156"/>
      <c r="AS47" s="156"/>
    </row>
    <row r="48" spans="1:45" s="1" customFormat="1" ht="14.45" customHeight="1" x14ac:dyDescent="0.2">
      <c r="A48" s="190"/>
      <c r="B48" s="230" t="s">
        <v>69</v>
      </c>
      <c r="C48" s="230">
        <v>71</v>
      </c>
      <c r="D48" s="230">
        <v>59</v>
      </c>
      <c r="E48" s="81">
        <v>65</v>
      </c>
      <c r="F48" s="81">
        <v>41</v>
      </c>
      <c r="G48" s="81">
        <v>16</v>
      </c>
      <c r="H48" s="81">
        <v>0</v>
      </c>
      <c r="I48" s="81">
        <v>0</v>
      </c>
      <c r="J48" s="81">
        <v>0</v>
      </c>
      <c r="K48" s="81">
        <v>0</v>
      </c>
      <c r="L48" s="81">
        <v>0</v>
      </c>
      <c r="M48" s="81">
        <v>0</v>
      </c>
      <c r="N48" s="81">
        <v>0</v>
      </c>
      <c r="O48" s="81">
        <f t="shared" si="4"/>
        <v>252</v>
      </c>
      <c r="P48" s="9"/>
      <c r="Q48" s="9"/>
      <c r="R48" s="9"/>
      <c r="S48" s="9"/>
      <c r="T48" s="9"/>
      <c r="U48" s="9"/>
      <c r="V48" s="259"/>
      <c r="W48" s="141"/>
      <c r="X48" s="141"/>
      <c r="Y48" s="141"/>
      <c r="Z48" s="141"/>
      <c r="AA48" s="141"/>
      <c r="AB48" s="141"/>
      <c r="AC48" s="141"/>
      <c r="AD48" s="180"/>
      <c r="AE48" s="180"/>
      <c r="AF48" s="156"/>
      <c r="AG48" s="156"/>
      <c r="AH48" s="156"/>
      <c r="AI48" s="156"/>
      <c r="AP48" s="156"/>
      <c r="AQ48" s="156"/>
      <c r="AR48" s="156"/>
      <c r="AS48" s="156"/>
    </row>
    <row r="49" spans="1:45" s="1" customFormat="1" ht="14.45" customHeight="1" x14ac:dyDescent="0.2">
      <c r="A49" s="190"/>
      <c r="B49" s="230" t="s">
        <v>102</v>
      </c>
      <c r="C49" s="230">
        <v>87</v>
      </c>
      <c r="D49" s="230">
        <v>78</v>
      </c>
      <c r="E49" s="81">
        <v>74</v>
      </c>
      <c r="F49" s="81">
        <v>59</v>
      </c>
      <c r="G49" s="81">
        <v>20</v>
      </c>
      <c r="H49" s="81">
        <v>0</v>
      </c>
      <c r="I49" s="81">
        <v>0</v>
      </c>
      <c r="J49" s="81">
        <v>0</v>
      </c>
      <c r="K49" s="81">
        <v>0</v>
      </c>
      <c r="L49" s="81">
        <v>0</v>
      </c>
      <c r="M49" s="81">
        <v>0</v>
      </c>
      <c r="N49" s="81">
        <v>0</v>
      </c>
      <c r="O49" s="81">
        <f t="shared" si="4"/>
        <v>318</v>
      </c>
      <c r="P49" s="9"/>
      <c r="Q49" s="9"/>
      <c r="R49" s="9"/>
      <c r="S49" s="9"/>
      <c r="T49" s="9"/>
      <c r="U49" s="141"/>
      <c r="V49" s="259"/>
      <c r="W49" s="141"/>
      <c r="X49" s="141"/>
      <c r="Y49" s="141"/>
      <c r="Z49" s="141"/>
      <c r="AA49" s="141"/>
      <c r="AB49" s="141"/>
      <c r="AC49" s="141"/>
      <c r="AD49" s="180"/>
      <c r="AE49" s="180"/>
      <c r="AF49" s="156"/>
      <c r="AG49" s="156"/>
      <c r="AH49" s="156"/>
      <c r="AI49" s="156"/>
      <c r="AL49" s="156"/>
      <c r="AM49" s="156"/>
      <c r="AN49" s="156"/>
      <c r="AO49" s="156"/>
      <c r="AP49" s="156"/>
      <c r="AQ49" s="156"/>
      <c r="AR49" s="156"/>
      <c r="AS49" s="156"/>
    </row>
    <row r="50" spans="1:45" s="1" customFormat="1" ht="14.45" customHeight="1" x14ac:dyDescent="0.2">
      <c r="A50" s="190"/>
      <c r="B50" s="230" t="s">
        <v>132</v>
      </c>
      <c r="C50" s="230">
        <v>643</v>
      </c>
      <c r="D50" s="230">
        <v>794</v>
      </c>
      <c r="E50" s="81">
        <v>608</v>
      </c>
      <c r="F50" s="81">
        <v>372</v>
      </c>
      <c r="G50" s="81">
        <v>246</v>
      </c>
      <c r="H50" s="81">
        <v>0</v>
      </c>
      <c r="I50" s="81">
        <v>0</v>
      </c>
      <c r="J50" s="81">
        <v>0</v>
      </c>
      <c r="K50" s="81">
        <v>0</v>
      </c>
      <c r="L50" s="81">
        <v>0</v>
      </c>
      <c r="M50" s="81">
        <v>0</v>
      </c>
      <c r="N50" s="81">
        <v>0</v>
      </c>
      <c r="O50" s="81">
        <f t="shared" si="4"/>
        <v>2663</v>
      </c>
      <c r="P50" s="9"/>
      <c r="Q50" s="9"/>
      <c r="R50" s="9"/>
      <c r="S50" s="9"/>
      <c r="T50" s="9"/>
      <c r="U50" s="9"/>
      <c r="V50" s="257"/>
      <c r="W50" s="9"/>
      <c r="X50" s="9"/>
      <c r="Y50" s="9"/>
      <c r="Z50" s="9"/>
      <c r="AA50" s="9"/>
      <c r="AB50" s="9"/>
      <c r="AC50" s="9"/>
      <c r="AD50" s="180"/>
      <c r="AE50" s="32"/>
      <c r="AF50" s="156"/>
      <c r="AG50" s="156"/>
      <c r="AH50" s="156"/>
      <c r="AI50" s="156"/>
      <c r="AP50" s="156"/>
      <c r="AQ50" s="156"/>
      <c r="AR50" s="156"/>
      <c r="AS50" s="156"/>
    </row>
    <row r="51" spans="1:45" s="1" customFormat="1" ht="14.45" customHeight="1" x14ac:dyDescent="0.2">
      <c r="A51" s="264" t="s">
        <v>2</v>
      </c>
      <c r="B51" s="264" t="s">
        <v>1</v>
      </c>
      <c r="C51" s="265">
        <v>11624</v>
      </c>
      <c r="D51" s="265">
        <v>14944</v>
      </c>
      <c r="E51" s="265">
        <v>17318</v>
      </c>
      <c r="F51" s="265">
        <v>19235</v>
      </c>
      <c r="G51" s="267">
        <v>9448</v>
      </c>
      <c r="H51" s="267">
        <v>0</v>
      </c>
      <c r="I51" s="267">
        <v>0</v>
      </c>
      <c r="J51" s="267">
        <v>0</v>
      </c>
      <c r="K51" s="267">
        <v>0</v>
      </c>
      <c r="L51" s="267">
        <v>0</v>
      </c>
      <c r="M51" s="267">
        <v>0</v>
      </c>
      <c r="N51" s="267">
        <v>0</v>
      </c>
      <c r="O51" s="267">
        <f t="shared" si="4"/>
        <v>72569</v>
      </c>
      <c r="P51" s="9"/>
      <c r="Q51" s="9"/>
      <c r="R51" s="9"/>
      <c r="S51" s="9"/>
      <c r="T51" s="9"/>
      <c r="U51" s="141"/>
      <c r="V51" s="259"/>
      <c r="W51" s="141"/>
      <c r="X51" s="141"/>
      <c r="Y51" s="141"/>
      <c r="Z51" s="141"/>
      <c r="AA51" s="141"/>
      <c r="AB51" s="141"/>
      <c r="AC51" s="141"/>
      <c r="AD51" s="180"/>
      <c r="AE51" s="180"/>
      <c r="AF51" s="156"/>
      <c r="AG51" s="156"/>
      <c r="AH51" s="156"/>
      <c r="AI51" s="156"/>
      <c r="AP51" s="156"/>
      <c r="AQ51" s="156"/>
      <c r="AR51" s="156"/>
      <c r="AS51" s="156"/>
    </row>
    <row r="52" spans="1:45" s="1" customFormat="1" ht="14.45" customHeight="1" x14ac:dyDescent="0.2">
      <c r="A52" s="230"/>
      <c r="B52" s="230" t="s">
        <v>69</v>
      </c>
      <c r="C52" s="230">
        <v>145</v>
      </c>
      <c r="D52" s="230">
        <v>144</v>
      </c>
      <c r="E52" s="81">
        <v>169</v>
      </c>
      <c r="F52" s="81">
        <v>143</v>
      </c>
      <c r="G52" s="81">
        <v>56</v>
      </c>
      <c r="H52" s="81">
        <v>0</v>
      </c>
      <c r="I52" s="81">
        <v>0</v>
      </c>
      <c r="J52" s="81">
        <v>0</v>
      </c>
      <c r="K52" s="81">
        <v>0</v>
      </c>
      <c r="L52" s="81">
        <v>0</v>
      </c>
      <c r="M52" s="81">
        <v>0</v>
      </c>
      <c r="N52" s="81">
        <v>0</v>
      </c>
      <c r="O52" s="81">
        <f t="shared" si="4"/>
        <v>657</v>
      </c>
      <c r="P52" s="9"/>
      <c r="Q52" s="9"/>
      <c r="R52" s="9"/>
      <c r="S52" s="9"/>
      <c r="T52" s="9"/>
      <c r="U52" s="9"/>
      <c r="V52" s="257"/>
      <c r="W52" s="9"/>
      <c r="X52" s="141"/>
      <c r="Y52" s="141"/>
      <c r="Z52" s="141"/>
      <c r="AA52" s="141"/>
      <c r="AB52" s="141"/>
      <c r="AC52" s="141"/>
      <c r="AD52" s="180"/>
      <c r="AE52" s="180"/>
      <c r="AF52" s="156"/>
      <c r="AG52" s="156"/>
      <c r="AH52" s="156"/>
      <c r="AI52" s="156"/>
      <c r="AO52" s="156"/>
      <c r="AP52" s="156"/>
      <c r="AQ52" s="156"/>
      <c r="AR52" s="156"/>
      <c r="AS52" s="156"/>
    </row>
    <row r="53" spans="1:45" s="1" customFormat="1" ht="14.45" customHeight="1" x14ac:dyDescent="0.2">
      <c r="A53" s="230"/>
      <c r="B53" s="230" t="s">
        <v>102</v>
      </c>
      <c r="C53" s="230">
        <v>207</v>
      </c>
      <c r="D53" s="230">
        <v>203</v>
      </c>
      <c r="E53" s="81">
        <v>234</v>
      </c>
      <c r="F53" s="81">
        <v>167</v>
      </c>
      <c r="G53" s="81">
        <v>90</v>
      </c>
      <c r="H53" s="81">
        <v>0</v>
      </c>
      <c r="I53" s="81">
        <v>0</v>
      </c>
      <c r="J53" s="81">
        <v>0</v>
      </c>
      <c r="K53" s="81">
        <v>0</v>
      </c>
      <c r="L53" s="81">
        <v>0</v>
      </c>
      <c r="M53" s="81">
        <v>0</v>
      </c>
      <c r="N53" s="81">
        <v>0</v>
      </c>
      <c r="O53" s="81">
        <f t="shared" si="4"/>
        <v>901</v>
      </c>
      <c r="P53" s="9"/>
      <c r="Q53" s="9"/>
      <c r="R53" s="9"/>
      <c r="S53" s="9"/>
      <c r="T53" s="9"/>
      <c r="U53" s="9"/>
      <c r="V53" s="257"/>
      <c r="W53" s="9"/>
      <c r="X53" s="9"/>
      <c r="Y53" s="141"/>
      <c r="Z53" s="141"/>
      <c r="AA53" s="141"/>
      <c r="AB53" s="141"/>
      <c r="AC53" s="9"/>
      <c r="AD53" s="180"/>
      <c r="AE53" s="32"/>
      <c r="AF53" s="156"/>
      <c r="AG53" s="156"/>
      <c r="AH53" s="156"/>
      <c r="AI53" s="156"/>
      <c r="AP53" s="156"/>
      <c r="AQ53" s="156"/>
      <c r="AR53" s="156"/>
      <c r="AS53" s="156"/>
    </row>
    <row r="54" spans="1:45" s="1" customFormat="1" ht="14.45" customHeight="1" x14ac:dyDescent="0.2">
      <c r="A54" s="230"/>
      <c r="B54" s="230" t="s">
        <v>132</v>
      </c>
      <c r="C54" s="230">
        <v>11272</v>
      </c>
      <c r="D54" s="230">
        <v>14597</v>
      </c>
      <c r="E54" s="81">
        <v>16915</v>
      </c>
      <c r="F54" s="81">
        <v>18925</v>
      </c>
      <c r="G54" s="81">
        <v>9302</v>
      </c>
      <c r="H54" s="81">
        <v>0</v>
      </c>
      <c r="I54" s="81">
        <v>0</v>
      </c>
      <c r="J54" s="81">
        <v>0</v>
      </c>
      <c r="K54" s="81">
        <v>0</v>
      </c>
      <c r="L54" s="81">
        <v>0</v>
      </c>
      <c r="M54" s="81">
        <v>0</v>
      </c>
      <c r="N54" s="81">
        <v>0</v>
      </c>
      <c r="O54" s="81">
        <f t="shared" si="4"/>
        <v>71011</v>
      </c>
      <c r="P54" s="9"/>
      <c r="Q54" s="9"/>
      <c r="R54" s="9"/>
      <c r="S54" s="9"/>
      <c r="T54" s="9"/>
      <c r="U54" s="9"/>
      <c r="V54" s="257"/>
      <c r="W54" s="9"/>
      <c r="X54" s="141"/>
      <c r="Y54" s="141"/>
      <c r="Z54" s="141"/>
      <c r="AA54" s="141"/>
      <c r="AB54" s="141"/>
      <c r="AC54" s="141"/>
      <c r="AD54" s="180"/>
      <c r="AE54" s="180"/>
      <c r="AF54" s="156"/>
      <c r="AG54" s="156"/>
      <c r="AH54" s="156"/>
      <c r="AI54" s="156"/>
      <c r="AP54" s="156"/>
      <c r="AQ54" s="156"/>
      <c r="AR54" s="156"/>
      <c r="AS54" s="156"/>
    </row>
    <row r="55" spans="1:45" s="1" customFormat="1" ht="14.45" customHeight="1" x14ac:dyDescent="0.2">
      <c r="A55" s="264" t="s">
        <v>3</v>
      </c>
      <c r="B55" s="264" t="s">
        <v>1</v>
      </c>
      <c r="C55" s="265">
        <v>490</v>
      </c>
      <c r="D55" s="265">
        <v>806</v>
      </c>
      <c r="E55" s="265">
        <v>1132</v>
      </c>
      <c r="F55" s="265">
        <v>1194</v>
      </c>
      <c r="G55" s="267">
        <v>267</v>
      </c>
      <c r="H55" s="267">
        <v>0</v>
      </c>
      <c r="I55" s="267">
        <v>0</v>
      </c>
      <c r="J55" s="267">
        <v>0</v>
      </c>
      <c r="K55" s="267">
        <v>0</v>
      </c>
      <c r="L55" s="267">
        <v>0</v>
      </c>
      <c r="M55" s="267">
        <v>0</v>
      </c>
      <c r="N55" s="267">
        <v>0</v>
      </c>
      <c r="O55" s="267">
        <f t="shared" si="4"/>
        <v>3889</v>
      </c>
      <c r="P55" s="9"/>
      <c r="Q55" s="9"/>
      <c r="R55" s="9"/>
      <c r="S55" s="9"/>
      <c r="T55" s="9"/>
      <c r="U55" s="9"/>
      <c r="V55" s="257"/>
      <c r="W55" s="9"/>
      <c r="X55" s="9"/>
      <c r="Y55" s="141"/>
      <c r="Z55" s="141"/>
      <c r="AA55" s="9"/>
      <c r="AB55" s="141"/>
      <c r="AC55" s="9"/>
      <c r="AD55" s="32"/>
      <c r="AE55" s="32"/>
      <c r="AF55" s="156"/>
      <c r="AG55" s="156"/>
      <c r="AH55" s="156"/>
      <c r="AI55" s="156"/>
      <c r="AP55" s="156"/>
      <c r="AQ55" s="156"/>
      <c r="AR55" s="156"/>
      <c r="AS55" s="156"/>
    </row>
    <row r="56" spans="1:45" s="1" customFormat="1" ht="14.45" customHeight="1" x14ac:dyDescent="0.2">
      <c r="A56" s="230"/>
      <c r="B56" s="230" t="s">
        <v>69</v>
      </c>
      <c r="C56" s="268">
        <v>160</v>
      </c>
      <c r="D56" s="268">
        <v>182</v>
      </c>
      <c r="E56" s="268">
        <v>250</v>
      </c>
      <c r="F56" s="226">
        <v>227</v>
      </c>
      <c r="G56" s="81">
        <v>75</v>
      </c>
      <c r="H56" s="81">
        <v>0</v>
      </c>
      <c r="I56" s="81">
        <v>0</v>
      </c>
      <c r="J56" s="81">
        <v>0</v>
      </c>
      <c r="K56" s="81">
        <v>0</v>
      </c>
      <c r="L56" s="81">
        <v>0</v>
      </c>
      <c r="M56" s="81">
        <v>0</v>
      </c>
      <c r="N56" s="81">
        <v>0</v>
      </c>
      <c r="O56" s="81">
        <f t="shared" si="4"/>
        <v>894</v>
      </c>
      <c r="P56" s="9"/>
      <c r="Q56" s="9"/>
      <c r="R56" s="9"/>
      <c r="S56" s="9"/>
      <c r="T56" s="9"/>
      <c r="U56" s="9"/>
      <c r="V56" s="257"/>
      <c r="W56" s="9"/>
      <c r="X56" s="9"/>
      <c r="Y56" s="9"/>
      <c r="Z56" s="141"/>
      <c r="AA56" s="141"/>
      <c r="AB56" s="141"/>
      <c r="AC56" s="141"/>
      <c r="AD56" s="180"/>
      <c r="AE56" s="180"/>
      <c r="AF56" s="156"/>
      <c r="AG56" s="156"/>
      <c r="AH56" s="156"/>
      <c r="AP56" s="156"/>
      <c r="AQ56" s="156"/>
      <c r="AR56" s="156"/>
      <c r="AS56" s="156"/>
    </row>
    <row r="57" spans="1:45" s="1" customFormat="1" ht="14.45" customHeight="1" x14ac:dyDescent="0.2">
      <c r="A57" s="230"/>
      <c r="B57" s="230" t="s">
        <v>102</v>
      </c>
      <c r="C57" s="269">
        <v>35</v>
      </c>
      <c r="D57" s="269">
        <v>24</v>
      </c>
      <c r="E57" s="269">
        <v>43</v>
      </c>
      <c r="F57" s="226">
        <v>53</v>
      </c>
      <c r="G57" s="81">
        <v>18</v>
      </c>
      <c r="H57" s="81">
        <v>0</v>
      </c>
      <c r="I57" s="81">
        <v>0</v>
      </c>
      <c r="J57" s="81">
        <v>0</v>
      </c>
      <c r="K57" s="81">
        <v>0</v>
      </c>
      <c r="L57" s="81">
        <v>0</v>
      </c>
      <c r="M57" s="81">
        <v>0</v>
      </c>
      <c r="N57" s="81">
        <v>0</v>
      </c>
      <c r="O57" s="81">
        <f t="shared" si="4"/>
        <v>173</v>
      </c>
      <c r="P57" s="9"/>
      <c r="Q57" s="9"/>
      <c r="R57" s="9"/>
      <c r="S57" s="9"/>
      <c r="T57" s="9"/>
      <c r="U57" s="9"/>
      <c r="V57" s="259"/>
      <c r="W57" s="141"/>
      <c r="X57" s="141"/>
      <c r="Y57" s="141"/>
      <c r="Z57" s="141"/>
      <c r="AA57" s="141"/>
      <c r="AB57" s="141"/>
      <c r="AC57" s="141"/>
      <c r="AD57" s="180"/>
      <c r="AE57" s="180"/>
      <c r="AF57" s="156"/>
      <c r="AG57" s="156"/>
      <c r="AH57" s="156"/>
      <c r="AI57" s="156"/>
      <c r="AP57" s="156"/>
      <c r="AQ57" s="156"/>
      <c r="AR57" s="156"/>
      <c r="AS57" s="156"/>
    </row>
    <row r="58" spans="1:45" s="1" customFormat="1" ht="14.45" customHeight="1" x14ac:dyDescent="0.2">
      <c r="A58" s="230"/>
      <c r="B58" s="230" t="s">
        <v>132</v>
      </c>
      <c r="C58" s="270">
        <v>295</v>
      </c>
      <c r="D58" s="270">
        <v>600</v>
      </c>
      <c r="E58" s="270">
        <v>839</v>
      </c>
      <c r="F58" s="271">
        <v>914</v>
      </c>
      <c r="G58" s="81">
        <v>174</v>
      </c>
      <c r="H58" s="81">
        <v>0</v>
      </c>
      <c r="I58" s="81">
        <v>0</v>
      </c>
      <c r="J58" s="81">
        <v>0</v>
      </c>
      <c r="K58" s="81">
        <v>0</v>
      </c>
      <c r="L58" s="81">
        <v>0</v>
      </c>
      <c r="M58" s="81">
        <v>0</v>
      </c>
      <c r="N58" s="81">
        <v>0</v>
      </c>
      <c r="O58" s="81">
        <f t="shared" si="4"/>
        <v>2822</v>
      </c>
      <c r="P58" s="9"/>
      <c r="Q58" s="9"/>
      <c r="R58" s="9"/>
      <c r="S58" s="9"/>
      <c r="T58" s="9"/>
      <c r="U58" s="9"/>
      <c r="V58" s="259"/>
      <c r="W58" s="141"/>
      <c r="X58" s="141"/>
      <c r="Y58" s="141"/>
      <c r="Z58" s="141"/>
      <c r="AA58" s="141"/>
      <c r="AB58" s="141"/>
      <c r="AC58" s="9"/>
      <c r="AD58" s="32"/>
      <c r="AE58" s="32"/>
      <c r="AF58" s="156"/>
      <c r="AG58" s="156"/>
      <c r="AI58" s="156"/>
      <c r="AP58" s="156"/>
      <c r="AQ58" s="156"/>
      <c r="AR58" s="156"/>
      <c r="AS58" s="156"/>
    </row>
    <row r="59" spans="1:45" s="1" customFormat="1" ht="14.45" customHeight="1" x14ac:dyDescent="0.2">
      <c r="A59" s="264" t="s">
        <v>609</v>
      </c>
      <c r="B59" s="264" t="s">
        <v>1</v>
      </c>
      <c r="C59" s="265">
        <v>8628</v>
      </c>
      <c r="D59" s="265">
        <v>10635</v>
      </c>
      <c r="E59" s="265">
        <v>8542</v>
      </c>
      <c r="F59" s="265">
        <v>5174</v>
      </c>
      <c r="G59" s="267">
        <v>2127</v>
      </c>
      <c r="H59" s="267">
        <v>0</v>
      </c>
      <c r="I59" s="267">
        <v>0</v>
      </c>
      <c r="J59" s="267">
        <v>0</v>
      </c>
      <c r="K59" s="267">
        <v>0</v>
      </c>
      <c r="L59" s="267">
        <v>0</v>
      </c>
      <c r="M59" s="267">
        <v>0</v>
      </c>
      <c r="N59" s="267">
        <v>0</v>
      </c>
      <c r="O59" s="267">
        <f t="shared" si="4"/>
        <v>35106</v>
      </c>
      <c r="P59" s="9"/>
      <c r="Q59" s="9"/>
      <c r="R59" s="9"/>
      <c r="S59" s="9"/>
      <c r="T59" s="9"/>
      <c r="U59" s="9"/>
      <c r="V59" s="257"/>
      <c r="W59" s="9"/>
      <c r="X59" s="9"/>
      <c r="Y59" s="141"/>
      <c r="Z59" s="141"/>
      <c r="AA59" s="141"/>
      <c r="AB59" s="141"/>
      <c r="AC59" s="141"/>
      <c r="AD59" s="180"/>
      <c r="AE59" s="180"/>
      <c r="AF59" s="156"/>
      <c r="AG59" s="156"/>
      <c r="AH59" s="156"/>
      <c r="AI59" s="156"/>
      <c r="AP59" s="156"/>
      <c r="AQ59" s="156"/>
      <c r="AR59" s="156"/>
      <c r="AS59" s="156"/>
    </row>
    <row r="60" spans="1:45" s="1" customFormat="1" ht="14.45" customHeight="1" x14ac:dyDescent="0.2">
      <c r="A60" s="230"/>
      <c r="B60" s="230" t="s">
        <v>69</v>
      </c>
      <c r="C60" s="230">
        <v>36</v>
      </c>
      <c r="D60" s="230">
        <v>35</v>
      </c>
      <c r="E60" s="81">
        <v>35</v>
      </c>
      <c r="F60" s="81">
        <v>27</v>
      </c>
      <c r="G60" s="81">
        <v>1</v>
      </c>
      <c r="H60" s="81">
        <v>0</v>
      </c>
      <c r="I60" s="81">
        <v>0</v>
      </c>
      <c r="J60" s="81">
        <v>0</v>
      </c>
      <c r="K60" s="81">
        <v>0</v>
      </c>
      <c r="L60" s="81">
        <v>0</v>
      </c>
      <c r="M60" s="81">
        <v>0</v>
      </c>
      <c r="N60" s="81">
        <v>0</v>
      </c>
      <c r="O60" s="81">
        <f t="shared" si="4"/>
        <v>134</v>
      </c>
      <c r="P60" s="9"/>
      <c r="Q60" s="9"/>
      <c r="R60" s="9"/>
      <c r="S60" s="9"/>
      <c r="T60" s="9"/>
      <c r="U60" s="9"/>
      <c r="V60" s="257"/>
      <c r="W60" s="9"/>
      <c r="X60" s="9"/>
      <c r="Y60" s="141"/>
      <c r="Z60" s="141"/>
      <c r="AA60" s="141"/>
      <c r="AB60" s="141"/>
      <c r="AC60" s="141"/>
      <c r="AD60" s="180"/>
      <c r="AE60" s="180"/>
      <c r="AF60" s="156"/>
      <c r="AG60" s="156"/>
      <c r="AH60" s="156"/>
      <c r="AP60" s="156"/>
      <c r="AQ60" s="156"/>
      <c r="AR60" s="156"/>
      <c r="AS60" s="156"/>
    </row>
    <row r="61" spans="1:45" s="1" customFormat="1" ht="14.45" customHeight="1" x14ac:dyDescent="0.2">
      <c r="A61" s="230"/>
      <c r="B61" s="230" t="s">
        <v>102</v>
      </c>
      <c r="C61" s="230">
        <v>78</v>
      </c>
      <c r="D61" s="230">
        <v>105</v>
      </c>
      <c r="E61" s="81">
        <v>111</v>
      </c>
      <c r="F61" s="81">
        <v>42</v>
      </c>
      <c r="G61" s="81">
        <v>12</v>
      </c>
      <c r="H61" s="81">
        <v>0</v>
      </c>
      <c r="I61" s="81">
        <v>0</v>
      </c>
      <c r="J61" s="81">
        <v>0</v>
      </c>
      <c r="K61" s="81">
        <v>0</v>
      </c>
      <c r="L61" s="81">
        <v>0</v>
      </c>
      <c r="M61" s="81">
        <v>0</v>
      </c>
      <c r="N61" s="81">
        <v>0</v>
      </c>
      <c r="O61" s="81">
        <f t="shared" si="4"/>
        <v>348</v>
      </c>
      <c r="P61" s="9"/>
      <c r="Q61" s="9"/>
      <c r="R61" s="9"/>
      <c r="S61" s="9"/>
      <c r="T61" s="9"/>
      <c r="U61" s="9"/>
      <c r="V61" s="257"/>
      <c r="W61" s="9"/>
      <c r="X61" s="9"/>
      <c r="Y61" s="141"/>
      <c r="Z61" s="141"/>
      <c r="AA61" s="141"/>
      <c r="AB61" s="141"/>
      <c r="AC61" s="141"/>
      <c r="AD61" s="180"/>
      <c r="AE61" s="180"/>
      <c r="AF61" s="156"/>
      <c r="AG61" s="156"/>
      <c r="AH61" s="156"/>
      <c r="AK61" s="156"/>
      <c r="AL61" s="156"/>
      <c r="AM61" s="156"/>
      <c r="AN61" s="156"/>
      <c r="AO61" s="156"/>
      <c r="AP61" s="156"/>
      <c r="AQ61" s="156"/>
      <c r="AR61" s="156"/>
      <c r="AS61" s="156"/>
    </row>
    <row r="62" spans="1:45" s="1" customFormat="1" ht="14.45" customHeight="1" x14ac:dyDescent="0.2">
      <c r="A62" s="230"/>
      <c r="B62" s="230" t="s">
        <v>132</v>
      </c>
      <c r="C62" s="230">
        <v>8514</v>
      </c>
      <c r="D62" s="230">
        <v>10495</v>
      </c>
      <c r="E62" s="81">
        <v>8396</v>
      </c>
      <c r="F62" s="81">
        <v>5105</v>
      </c>
      <c r="G62" s="81">
        <v>2114</v>
      </c>
      <c r="H62" s="81">
        <v>0</v>
      </c>
      <c r="I62" s="81">
        <v>0</v>
      </c>
      <c r="J62" s="81">
        <v>0</v>
      </c>
      <c r="K62" s="81">
        <v>0</v>
      </c>
      <c r="L62" s="81">
        <v>0</v>
      </c>
      <c r="M62" s="81">
        <v>0</v>
      </c>
      <c r="N62" s="81">
        <v>0</v>
      </c>
      <c r="O62" s="81">
        <f t="shared" si="4"/>
        <v>34624</v>
      </c>
      <c r="P62" s="9"/>
      <c r="Q62" s="9"/>
      <c r="R62" s="9"/>
      <c r="S62" s="9"/>
      <c r="T62" s="9"/>
      <c r="U62" s="9"/>
      <c r="V62" s="257"/>
      <c r="W62" s="9"/>
      <c r="X62" s="9"/>
      <c r="Y62" s="141"/>
      <c r="Z62" s="141"/>
      <c r="AA62" s="141"/>
      <c r="AB62" s="141"/>
      <c r="AC62" s="141"/>
      <c r="AD62" s="180"/>
      <c r="AE62" s="180"/>
      <c r="AF62" s="156"/>
      <c r="AG62" s="156"/>
      <c r="AI62" s="156"/>
      <c r="AP62" s="156"/>
      <c r="AQ62" s="156"/>
      <c r="AR62" s="156"/>
      <c r="AS62" s="156"/>
    </row>
    <row r="63" spans="1:45" s="1" customFormat="1" ht="12" x14ac:dyDescent="0.2">
      <c r="A63" s="90"/>
      <c r="E63" s="9"/>
      <c r="F63" s="9"/>
      <c r="G63" s="9"/>
      <c r="Q63" s="9"/>
      <c r="R63" s="27"/>
      <c r="S63" s="27"/>
      <c r="T63" s="241"/>
      <c r="U63" s="241"/>
      <c r="V63" s="272"/>
      <c r="W63" s="27"/>
      <c r="X63" s="241"/>
      <c r="Y63" s="241"/>
      <c r="Z63" s="27"/>
      <c r="AA63" s="27"/>
      <c r="AB63" s="27"/>
      <c r="AC63" s="32"/>
      <c r="AD63" s="32"/>
      <c r="AE63" s="32"/>
      <c r="AF63" s="32"/>
      <c r="AQ63" s="156"/>
      <c r="AS63" s="156"/>
    </row>
    <row r="64" spans="1:45" s="9" customFormat="1" ht="18" customHeight="1" x14ac:dyDescent="0.2">
      <c r="A64" s="376"/>
      <c r="B64" s="377"/>
      <c r="C64" s="377"/>
      <c r="D64" s="377"/>
      <c r="E64" s="377"/>
      <c r="F64" s="377"/>
      <c r="G64" s="377"/>
      <c r="H64" s="377"/>
      <c r="I64" s="377"/>
      <c r="J64" s="377"/>
      <c r="K64" s="377"/>
      <c r="L64" s="377"/>
      <c r="M64" s="377"/>
      <c r="N64" s="377"/>
      <c r="O64" s="377"/>
      <c r="P64" s="377"/>
      <c r="Q64" s="377"/>
      <c r="R64" s="377"/>
      <c r="S64" s="377"/>
      <c r="T64" s="377"/>
      <c r="U64" s="377"/>
      <c r="V64" s="378"/>
      <c r="W64" s="27"/>
      <c r="X64" s="27"/>
      <c r="Y64" s="27"/>
      <c r="Z64" s="27"/>
    </row>
    <row r="65" spans="1:33" s="1" customFormat="1" ht="12" x14ac:dyDescent="0.2">
      <c r="A65" s="90"/>
      <c r="F65" s="9"/>
      <c r="G65" s="9"/>
      <c r="H65" s="9"/>
      <c r="K65" s="9"/>
      <c r="L65" s="27"/>
      <c r="M65" s="27"/>
      <c r="N65" s="27"/>
      <c r="O65" s="27"/>
      <c r="P65" s="27"/>
      <c r="Q65" s="27"/>
      <c r="R65" s="27"/>
      <c r="S65" s="27"/>
      <c r="T65" s="27"/>
      <c r="U65" s="27"/>
      <c r="V65" s="31"/>
      <c r="W65" s="32"/>
      <c r="X65" s="32"/>
      <c r="Y65" s="32"/>
      <c r="Z65" s="32"/>
    </row>
    <row r="66" spans="1:33" s="1" customFormat="1" ht="23.25" customHeight="1" x14ac:dyDescent="0.2">
      <c r="A66" s="379" t="s">
        <v>853</v>
      </c>
      <c r="B66" s="375"/>
      <c r="C66" s="375"/>
      <c r="D66" s="375"/>
      <c r="E66" s="375"/>
      <c r="F66" s="375"/>
      <c r="G66" s="375"/>
      <c r="H66" s="375"/>
      <c r="I66" s="375"/>
      <c r="J66" s="375"/>
      <c r="K66" s="375"/>
      <c r="L66" s="375"/>
      <c r="M66" s="375"/>
      <c r="N66" s="375"/>
      <c r="O66" s="27"/>
      <c r="P66" s="27"/>
      <c r="Q66" s="256"/>
      <c r="R66" s="256"/>
      <c r="S66" s="256"/>
      <c r="T66" s="256"/>
      <c r="U66" s="256"/>
      <c r="V66" s="147"/>
      <c r="W66" s="153"/>
      <c r="X66" s="153"/>
      <c r="Y66" s="153"/>
      <c r="Z66" s="153"/>
      <c r="AA66" s="148"/>
      <c r="AB66" s="148"/>
    </row>
    <row r="67" spans="1:33" s="1" customFormat="1" ht="22.5" customHeight="1" x14ac:dyDescent="0.2">
      <c r="A67" s="22" t="s">
        <v>136</v>
      </c>
      <c r="B67" s="224" t="s">
        <v>137</v>
      </c>
      <c r="C67" s="224" t="s">
        <v>138</v>
      </c>
      <c r="D67" s="224" t="s">
        <v>139</v>
      </c>
      <c r="E67" s="224" t="s">
        <v>140</v>
      </c>
      <c r="F67" s="224" t="s">
        <v>141</v>
      </c>
      <c r="G67" s="224" t="s">
        <v>142</v>
      </c>
      <c r="H67" s="224" t="s">
        <v>143</v>
      </c>
      <c r="I67" s="224" t="s">
        <v>144</v>
      </c>
      <c r="J67" s="224" t="s">
        <v>145</v>
      </c>
      <c r="K67" s="224" t="s">
        <v>147</v>
      </c>
      <c r="L67" s="224" t="s">
        <v>148</v>
      </c>
      <c r="M67" s="224" t="s">
        <v>149</v>
      </c>
      <c r="N67" s="224" t="s">
        <v>155</v>
      </c>
      <c r="O67" s="27"/>
      <c r="P67" s="256"/>
      <c r="Q67" s="256"/>
      <c r="R67" s="256"/>
      <c r="S67" s="256"/>
      <c r="T67" s="256"/>
      <c r="U67" s="256"/>
      <c r="V67" s="147"/>
      <c r="W67" s="153"/>
      <c r="X67" s="153"/>
      <c r="Y67" s="153"/>
      <c r="Z67" s="153"/>
      <c r="AA67" s="148"/>
      <c r="AB67" s="148"/>
      <c r="AC67" s="148"/>
      <c r="AD67" s="148"/>
      <c r="AE67" s="148"/>
      <c r="AF67" s="148"/>
    </row>
    <row r="68" spans="1:33" s="1" customFormat="1" ht="12" x14ac:dyDescent="0.2">
      <c r="A68" s="93" t="s">
        <v>152</v>
      </c>
      <c r="B68" s="121">
        <v>17976.903225806502</v>
      </c>
      <c r="C68" s="122">
        <v>18501.900000000001</v>
      </c>
      <c r="D68" s="121">
        <v>16789.903225806502</v>
      </c>
      <c r="E68" s="122">
        <v>16712.064516129001</v>
      </c>
      <c r="F68" s="121">
        <v>14900.0769230769</v>
      </c>
      <c r="G68" s="122">
        <v>0</v>
      </c>
      <c r="H68" s="122">
        <v>0</v>
      </c>
      <c r="I68" s="121">
        <v>0</v>
      </c>
      <c r="J68" s="122">
        <v>0</v>
      </c>
      <c r="K68" s="121">
        <v>0</v>
      </c>
      <c r="L68" s="121">
        <v>0</v>
      </c>
      <c r="M68" s="122">
        <v>0</v>
      </c>
      <c r="N68" s="121">
        <v>17239.727941176501</v>
      </c>
      <c r="O68" s="273"/>
      <c r="P68" s="274"/>
      <c r="Q68" s="274"/>
      <c r="R68" s="274"/>
      <c r="S68" s="274"/>
      <c r="T68" s="274"/>
      <c r="U68" s="274"/>
      <c r="V68" s="149"/>
      <c r="W68" s="154"/>
      <c r="X68" s="154"/>
      <c r="Y68" s="154"/>
      <c r="Z68" s="154"/>
      <c r="AA68" s="150"/>
      <c r="AB68" s="150"/>
    </row>
    <row r="69" spans="1:33" s="1" customFormat="1" ht="12" x14ac:dyDescent="0.2">
      <c r="A69" s="95" t="s">
        <v>69</v>
      </c>
      <c r="B69" s="129">
        <v>645.54838709677404</v>
      </c>
      <c r="C69" s="129">
        <v>656.56666666666695</v>
      </c>
      <c r="D69" s="129">
        <v>626.93548387096803</v>
      </c>
      <c r="E69" s="129">
        <v>609.87096774193503</v>
      </c>
      <c r="F69" s="129">
        <v>580.461538461538</v>
      </c>
      <c r="G69" s="129">
        <v>0</v>
      </c>
      <c r="H69" s="129">
        <v>0</v>
      </c>
      <c r="I69" s="129">
        <v>0</v>
      </c>
      <c r="J69" s="129">
        <v>0</v>
      </c>
      <c r="K69" s="129">
        <v>0</v>
      </c>
      <c r="L69" s="129">
        <v>0</v>
      </c>
      <c r="M69" s="129">
        <v>0</v>
      </c>
      <c r="N69" s="129">
        <v>629.38235294117601</v>
      </c>
      <c r="O69" s="27"/>
      <c r="P69" s="274"/>
      <c r="Q69" s="274"/>
      <c r="R69" s="274"/>
      <c r="S69" s="274"/>
      <c r="T69" s="274"/>
      <c r="U69" s="241"/>
      <c r="V69" s="149"/>
      <c r="W69" s="154"/>
      <c r="X69" s="154"/>
      <c r="Y69" s="154"/>
      <c r="Z69" s="154"/>
      <c r="AA69" s="150"/>
      <c r="AB69" s="150"/>
      <c r="AC69" s="150"/>
      <c r="AD69" s="150"/>
      <c r="AE69" s="150"/>
      <c r="AF69" s="150"/>
      <c r="AG69" s="150"/>
    </row>
    <row r="70" spans="1:33" s="1" customFormat="1" ht="12" x14ac:dyDescent="0.2">
      <c r="A70" s="96" t="s">
        <v>102</v>
      </c>
      <c r="B70" s="129">
        <v>406.06451612903197</v>
      </c>
      <c r="C70" s="129">
        <v>306.66666666666703</v>
      </c>
      <c r="D70" s="129">
        <v>292</v>
      </c>
      <c r="E70" s="129">
        <v>309.90322580645199</v>
      </c>
      <c r="F70" s="129">
        <v>329.461538461538</v>
      </c>
      <c r="G70" s="129">
        <v>0</v>
      </c>
      <c r="H70" s="129">
        <v>0</v>
      </c>
      <c r="I70" s="129">
        <v>0</v>
      </c>
      <c r="J70" s="129">
        <v>0</v>
      </c>
      <c r="K70" s="129">
        <v>0</v>
      </c>
      <c r="L70" s="129">
        <v>0</v>
      </c>
      <c r="M70" s="129">
        <v>0</v>
      </c>
      <c r="N70" s="129">
        <v>328.89705882352899</v>
      </c>
      <c r="O70" s="27"/>
      <c r="P70" s="256"/>
      <c r="Q70" s="256"/>
      <c r="R70" s="256"/>
      <c r="S70" s="256"/>
      <c r="T70" s="256"/>
      <c r="U70" s="256"/>
      <c r="V70" s="147"/>
      <c r="W70" s="153"/>
      <c r="X70" s="153"/>
      <c r="Y70" s="153"/>
      <c r="Z70" s="153"/>
      <c r="AA70" s="150"/>
      <c r="AB70" s="150"/>
      <c r="AC70" s="150"/>
      <c r="AG70" s="150"/>
    </row>
    <row r="71" spans="1:33" s="34" customFormat="1" ht="12" x14ac:dyDescent="0.2">
      <c r="A71" s="96" t="s">
        <v>132</v>
      </c>
      <c r="B71" s="129">
        <v>16925.2903225806</v>
      </c>
      <c r="C71" s="129">
        <v>17538.666666666701</v>
      </c>
      <c r="D71" s="129">
        <v>15870.967741935499</v>
      </c>
      <c r="E71" s="129">
        <v>15792.2903225806</v>
      </c>
      <c r="F71" s="129">
        <v>13990.1538461538</v>
      </c>
      <c r="G71" s="129">
        <v>0</v>
      </c>
      <c r="H71" s="129">
        <v>0</v>
      </c>
      <c r="I71" s="129">
        <v>0</v>
      </c>
      <c r="J71" s="129">
        <v>0</v>
      </c>
      <c r="K71" s="129">
        <v>0</v>
      </c>
      <c r="L71" s="129">
        <v>0</v>
      </c>
      <c r="M71" s="129">
        <v>0</v>
      </c>
      <c r="N71" s="129">
        <v>16281.4485294118</v>
      </c>
      <c r="O71" s="274"/>
      <c r="P71" s="274"/>
      <c r="Q71" s="274"/>
      <c r="R71" s="274"/>
      <c r="S71" s="274"/>
      <c r="T71" s="274"/>
      <c r="U71" s="274"/>
      <c r="V71" s="149"/>
      <c r="W71" s="155"/>
      <c r="X71" s="155"/>
      <c r="Y71" s="155"/>
      <c r="Z71" s="155"/>
      <c r="AA71" s="155"/>
      <c r="AB71" s="155"/>
      <c r="AC71" s="155"/>
      <c r="AD71" s="155"/>
      <c r="AE71" s="155"/>
      <c r="AF71" s="155"/>
      <c r="AG71" s="155"/>
    </row>
    <row r="72" spans="1:33" s="1" customFormat="1" ht="12" x14ac:dyDescent="0.2">
      <c r="A72" s="93" t="s">
        <v>153</v>
      </c>
      <c r="B72" s="121">
        <v>4835.2903225806504</v>
      </c>
      <c r="C72" s="122">
        <v>4836.0666666666702</v>
      </c>
      <c r="D72" s="121">
        <v>4776.4838709677397</v>
      </c>
      <c r="E72" s="122">
        <v>4860.0322580645197</v>
      </c>
      <c r="F72" s="121">
        <v>4560.6153846153802</v>
      </c>
      <c r="G72" s="122">
        <v>0</v>
      </c>
      <c r="H72" s="122">
        <v>0</v>
      </c>
      <c r="I72" s="121">
        <v>0</v>
      </c>
      <c r="J72" s="122">
        <v>0</v>
      </c>
      <c r="K72" s="121">
        <v>0</v>
      </c>
      <c r="L72" s="121">
        <v>0</v>
      </c>
      <c r="M72" s="122">
        <v>0</v>
      </c>
      <c r="N72" s="121">
        <v>4801.4411764705901</v>
      </c>
      <c r="O72" s="27"/>
      <c r="P72" s="274"/>
      <c r="Q72" s="274"/>
      <c r="R72" s="274"/>
      <c r="S72" s="274"/>
      <c r="T72" s="274"/>
      <c r="U72" s="274"/>
      <c r="V72" s="149"/>
      <c r="W72" s="150"/>
      <c r="X72" s="150"/>
      <c r="Y72" s="150"/>
      <c r="Z72" s="150"/>
      <c r="AA72" s="150"/>
      <c r="AB72" s="150"/>
      <c r="AC72" s="150"/>
      <c r="AD72" s="150"/>
      <c r="AE72" s="150"/>
      <c r="AF72" s="150"/>
      <c r="AG72" s="150"/>
    </row>
    <row r="73" spans="1:33" s="1" customFormat="1" ht="12" x14ac:dyDescent="0.2">
      <c r="A73" s="95" t="s">
        <v>69</v>
      </c>
      <c r="B73" s="129">
        <v>3987.6774193548399</v>
      </c>
      <c r="C73" s="129">
        <v>3966.5</v>
      </c>
      <c r="D73" s="129">
        <v>3932.8709677419401</v>
      </c>
      <c r="E73" s="129">
        <v>4040.38709677419</v>
      </c>
      <c r="F73" s="129">
        <v>3791.8461538461502</v>
      </c>
      <c r="G73" s="129">
        <v>0</v>
      </c>
      <c r="H73" s="129">
        <v>0</v>
      </c>
      <c r="I73" s="129">
        <v>0</v>
      </c>
      <c r="J73" s="129">
        <v>0</v>
      </c>
      <c r="K73" s="129">
        <v>0</v>
      </c>
      <c r="L73" s="129">
        <v>0</v>
      </c>
      <c r="M73" s="129">
        <v>0</v>
      </c>
      <c r="N73" s="129">
        <v>3963.8088235294099</v>
      </c>
      <c r="O73" s="27"/>
      <c r="P73" s="274"/>
      <c r="Q73" s="274"/>
      <c r="R73" s="274"/>
      <c r="S73" s="274"/>
      <c r="T73" s="274"/>
      <c r="U73" s="274"/>
      <c r="V73" s="149"/>
      <c r="W73" s="150"/>
      <c r="X73" s="150"/>
      <c r="Y73" s="150"/>
      <c r="Z73" s="150"/>
      <c r="AA73" s="150"/>
      <c r="AB73" s="150"/>
      <c r="AC73" s="156"/>
      <c r="AD73" s="150"/>
      <c r="AE73" s="150"/>
      <c r="AF73" s="150"/>
      <c r="AG73" s="150"/>
    </row>
    <row r="74" spans="1:33" s="1" customFormat="1" ht="12" x14ac:dyDescent="0.2">
      <c r="A74" s="96" t="s">
        <v>102</v>
      </c>
      <c r="B74" s="129">
        <v>591.96774193548401</v>
      </c>
      <c r="C74" s="129">
        <v>589.96666666666704</v>
      </c>
      <c r="D74" s="129">
        <v>588.38709677419399</v>
      </c>
      <c r="E74" s="129">
        <v>594.74193548387098</v>
      </c>
      <c r="F74" s="129">
        <v>585.84615384615404</v>
      </c>
      <c r="G74" s="129">
        <v>0</v>
      </c>
      <c r="H74" s="129">
        <v>0</v>
      </c>
      <c r="I74" s="129">
        <v>0</v>
      </c>
      <c r="J74" s="129">
        <v>0</v>
      </c>
      <c r="K74" s="129">
        <v>0</v>
      </c>
      <c r="L74" s="129">
        <v>0</v>
      </c>
      <c r="M74" s="129">
        <v>0</v>
      </c>
      <c r="N74" s="129">
        <v>590.75735294117601</v>
      </c>
      <c r="O74" s="27"/>
      <c r="P74" s="274"/>
      <c r="Q74" s="274"/>
      <c r="R74" s="274"/>
      <c r="S74" s="274"/>
      <c r="T74" s="241"/>
      <c r="U74" s="274"/>
      <c r="V74" s="149"/>
      <c r="W74" s="150"/>
      <c r="X74" s="150"/>
      <c r="Y74" s="150"/>
      <c r="Z74" s="150"/>
      <c r="AA74" s="150"/>
      <c r="AB74" s="150"/>
      <c r="AC74" s="150"/>
      <c r="AD74" s="150"/>
      <c r="AE74" s="150"/>
      <c r="AF74" s="150"/>
      <c r="AG74" s="150"/>
    </row>
    <row r="75" spans="1:33" s="1" customFormat="1" ht="12" x14ac:dyDescent="0.2">
      <c r="A75" s="96" t="s">
        <v>132</v>
      </c>
      <c r="B75" s="129">
        <v>255.64516129032299</v>
      </c>
      <c r="C75" s="129">
        <v>279.60000000000002</v>
      </c>
      <c r="D75" s="129">
        <v>255.22580645161301</v>
      </c>
      <c r="E75" s="129">
        <v>224.90322580645201</v>
      </c>
      <c r="F75" s="129">
        <v>182.92307692307699</v>
      </c>
      <c r="G75" s="129">
        <v>0</v>
      </c>
      <c r="H75" s="129">
        <v>0</v>
      </c>
      <c r="I75" s="129">
        <v>0</v>
      </c>
      <c r="J75" s="129">
        <v>0</v>
      </c>
      <c r="K75" s="129">
        <v>0</v>
      </c>
      <c r="L75" s="129">
        <v>0</v>
      </c>
      <c r="M75" s="129">
        <v>0</v>
      </c>
      <c r="N75" s="129">
        <v>246.875</v>
      </c>
      <c r="O75" s="27"/>
      <c r="P75" s="274"/>
      <c r="Q75" s="274"/>
      <c r="R75" s="274"/>
      <c r="S75" s="274"/>
      <c r="T75" s="274"/>
      <c r="U75" s="274"/>
      <c r="V75" s="149"/>
      <c r="W75" s="150"/>
      <c r="X75" s="150"/>
      <c r="Y75" s="150"/>
      <c r="Z75" s="156"/>
      <c r="AA75" s="150"/>
      <c r="AB75" s="150"/>
      <c r="AC75" s="150"/>
      <c r="AD75" s="150"/>
      <c r="AG75" s="150"/>
    </row>
    <row r="76" spans="1:33" s="1" customFormat="1" ht="12" x14ac:dyDescent="0.2">
      <c r="A76" s="93" t="s">
        <v>154</v>
      </c>
      <c r="B76" s="121">
        <v>22812.193548387098</v>
      </c>
      <c r="C76" s="122">
        <v>23337.9666666667</v>
      </c>
      <c r="D76" s="121">
        <v>21566.3870967742</v>
      </c>
      <c r="E76" s="122">
        <v>21572.096774193498</v>
      </c>
      <c r="F76" s="121">
        <v>19460.692307692301</v>
      </c>
      <c r="G76" s="122">
        <v>0</v>
      </c>
      <c r="H76" s="122">
        <v>0</v>
      </c>
      <c r="I76" s="121">
        <v>0</v>
      </c>
      <c r="J76" s="122">
        <v>0</v>
      </c>
      <c r="K76" s="121">
        <v>0</v>
      </c>
      <c r="L76" s="121">
        <v>0</v>
      </c>
      <c r="M76" s="122">
        <v>0</v>
      </c>
      <c r="N76" s="121">
        <v>22041.169117647099</v>
      </c>
      <c r="O76" s="27"/>
      <c r="P76" s="274"/>
      <c r="Q76" s="274"/>
      <c r="R76" s="274"/>
      <c r="S76" s="274"/>
      <c r="T76" s="274"/>
      <c r="U76" s="274"/>
      <c r="V76" s="149"/>
      <c r="W76" s="150"/>
      <c r="X76" s="150"/>
      <c r="Y76" s="150"/>
      <c r="Z76" s="150"/>
      <c r="AA76" s="150"/>
      <c r="AB76" s="150"/>
      <c r="AC76" s="150"/>
      <c r="AD76" s="150"/>
      <c r="AG76" s="150"/>
    </row>
    <row r="77" spans="1:33" s="1" customFormat="1" ht="12" x14ac:dyDescent="0.2">
      <c r="A77" s="95" t="s">
        <v>69</v>
      </c>
      <c r="B77" s="129">
        <v>4633.22580645161</v>
      </c>
      <c r="C77" s="129">
        <v>4623.0666666666702</v>
      </c>
      <c r="D77" s="129">
        <v>4559.8064516128998</v>
      </c>
      <c r="E77" s="129">
        <v>4650.2580645161297</v>
      </c>
      <c r="F77" s="129">
        <v>4372.3076923076896</v>
      </c>
      <c r="G77" s="129">
        <v>0</v>
      </c>
      <c r="H77" s="129">
        <v>0</v>
      </c>
      <c r="I77" s="129">
        <v>0</v>
      </c>
      <c r="J77" s="129">
        <v>0</v>
      </c>
      <c r="K77" s="129">
        <v>0</v>
      </c>
      <c r="L77" s="129">
        <v>0</v>
      </c>
      <c r="M77" s="129">
        <v>0</v>
      </c>
      <c r="N77" s="129">
        <v>4593.1911764705901</v>
      </c>
      <c r="O77" s="27"/>
      <c r="P77" s="274"/>
      <c r="Q77" s="274"/>
      <c r="R77" s="150"/>
      <c r="S77" s="274"/>
      <c r="T77" s="274"/>
      <c r="U77" s="274"/>
      <c r="V77" s="149"/>
      <c r="W77" s="150"/>
      <c r="X77" s="150"/>
      <c r="Y77" s="150"/>
      <c r="Z77" s="150"/>
      <c r="AA77" s="150"/>
      <c r="AB77" s="150"/>
    </row>
    <row r="78" spans="1:33" s="1" customFormat="1" ht="12" x14ac:dyDescent="0.2">
      <c r="A78" s="96" t="s">
        <v>102</v>
      </c>
      <c r="B78" s="129">
        <v>998.03225806451599</v>
      </c>
      <c r="C78" s="129">
        <v>896.63333333333298</v>
      </c>
      <c r="D78" s="129">
        <v>880.38709677419399</v>
      </c>
      <c r="E78" s="129">
        <v>904.64516129032302</v>
      </c>
      <c r="F78" s="129">
        <v>915.30769230769204</v>
      </c>
      <c r="G78" s="129">
        <v>0</v>
      </c>
      <c r="H78" s="129">
        <v>0</v>
      </c>
      <c r="I78" s="129">
        <v>0</v>
      </c>
      <c r="J78" s="129">
        <v>0</v>
      </c>
      <c r="K78" s="129">
        <v>0</v>
      </c>
      <c r="L78" s="129">
        <v>0</v>
      </c>
      <c r="M78" s="129">
        <v>0</v>
      </c>
      <c r="N78" s="129">
        <v>919.65441176470597</v>
      </c>
      <c r="O78" s="27"/>
      <c r="P78" s="274"/>
      <c r="Q78" s="274"/>
      <c r="R78" s="241"/>
      <c r="S78" s="274"/>
      <c r="T78" s="274"/>
      <c r="U78" s="274"/>
      <c r="V78" s="149"/>
      <c r="W78" s="150"/>
      <c r="X78" s="150"/>
      <c r="Y78" s="150"/>
      <c r="Z78" s="150"/>
      <c r="AA78" s="150"/>
      <c r="AB78" s="150"/>
    </row>
    <row r="79" spans="1:33" s="1" customFormat="1" ht="12" x14ac:dyDescent="0.2">
      <c r="A79" s="96" t="s">
        <v>132</v>
      </c>
      <c r="B79" s="129">
        <v>17180.935483870999</v>
      </c>
      <c r="C79" s="129">
        <v>17818.266666666699</v>
      </c>
      <c r="D79" s="129">
        <v>16126.1935483871</v>
      </c>
      <c r="E79" s="129">
        <v>16017.1935483871</v>
      </c>
      <c r="F79" s="129">
        <v>14173.0769230769</v>
      </c>
      <c r="G79" s="129">
        <v>0</v>
      </c>
      <c r="H79" s="129">
        <v>0</v>
      </c>
      <c r="I79" s="129">
        <v>0</v>
      </c>
      <c r="J79" s="129">
        <v>0</v>
      </c>
      <c r="K79" s="129">
        <v>0</v>
      </c>
      <c r="L79" s="129">
        <v>0</v>
      </c>
      <c r="M79" s="129">
        <v>0</v>
      </c>
      <c r="N79" s="129">
        <v>16528.323529411799</v>
      </c>
      <c r="O79" s="27"/>
      <c r="P79" s="274"/>
      <c r="Q79" s="274"/>
      <c r="R79" s="241"/>
      <c r="S79" s="241"/>
      <c r="T79" s="274"/>
      <c r="U79" s="274"/>
      <c r="V79" s="149"/>
      <c r="W79" s="150"/>
      <c r="X79" s="150"/>
      <c r="Y79" s="150"/>
      <c r="Z79" s="150"/>
      <c r="AA79" s="150"/>
      <c r="AB79" s="150"/>
    </row>
    <row r="80" spans="1:33" s="1" customFormat="1" ht="12" x14ac:dyDescent="0.2">
      <c r="A80" s="90"/>
      <c r="F80" s="9"/>
      <c r="G80" s="9"/>
      <c r="H80" s="9"/>
      <c r="I80" s="9"/>
      <c r="J80" s="9"/>
      <c r="K80" s="9"/>
      <c r="L80" s="27"/>
      <c r="M80" s="27"/>
      <c r="N80" s="27"/>
      <c r="O80" s="27"/>
      <c r="P80" s="274"/>
      <c r="Q80" s="274"/>
      <c r="R80" s="274"/>
      <c r="S80" s="241"/>
      <c r="T80" s="274"/>
      <c r="U80" s="274"/>
      <c r="V80" s="149"/>
      <c r="W80" s="150"/>
      <c r="X80" s="150"/>
      <c r="Y80" s="150"/>
      <c r="Z80" s="150"/>
      <c r="AA80" s="150"/>
      <c r="AB80" s="150"/>
    </row>
    <row r="81" spans="1:34" s="1" customFormat="1" ht="12" customHeight="1" x14ac:dyDescent="0.2">
      <c r="A81" s="380"/>
      <c r="B81" s="377"/>
      <c r="C81" s="377"/>
      <c r="D81" s="377"/>
      <c r="E81" s="377"/>
      <c r="F81" s="377"/>
      <c r="G81" s="377"/>
      <c r="H81" s="377"/>
      <c r="I81" s="377"/>
      <c r="J81" s="377"/>
      <c r="K81" s="377"/>
      <c r="L81" s="377"/>
      <c r="M81" s="377"/>
      <c r="N81" s="377"/>
      <c r="O81" s="377"/>
      <c r="P81" s="377"/>
      <c r="Q81" s="377"/>
      <c r="R81" s="377"/>
      <c r="S81" s="377"/>
      <c r="T81" s="377"/>
      <c r="U81" s="377"/>
      <c r="V81" s="381"/>
    </row>
    <row r="82" spans="1:34" s="1" customFormat="1" ht="12" x14ac:dyDescent="0.2">
      <c r="A82" s="90"/>
      <c r="F82" s="9"/>
      <c r="G82" s="9"/>
      <c r="H82" s="9"/>
      <c r="I82" s="9"/>
      <c r="J82" s="9"/>
      <c r="K82" s="9"/>
      <c r="L82" s="27"/>
      <c r="M82" s="27"/>
      <c r="N82" s="27"/>
      <c r="O82" s="27"/>
      <c r="P82" s="27"/>
      <c r="Q82" s="27"/>
      <c r="R82" s="27"/>
      <c r="S82" s="27"/>
      <c r="T82" s="27"/>
      <c r="U82" s="27"/>
      <c r="V82" s="31"/>
      <c r="AA82" s="148"/>
      <c r="AB82" s="148"/>
      <c r="AC82" s="148"/>
      <c r="AD82" s="148"/>
      <c r="AE82" s="148"/>
      <c r="AF82" s="148"/>
      <c r="AG82" s="148"/>
    </row>
    <row r="83" spans="1:34" s="1" customFormat="1" ht="24.75" customHeight="1" x14ac:dyDescent="0.2">
      <c r="A83" s="379" t="s">
        <v>854</v>
      </c>
      <c r="B83" s="375"/>
      <c r="C83" s="375"/>
      <c r="D83" s="375"/>
      <c r="E83" s="375"/>
      <c r="F83" s="375"/>
      <c r="G83" s="375"/>
      <c r="H83" s="375"/>
      <c r="I83" s="375"/>
      <c r="J83" s="375"/>
      <c r="K83" s="375"/>
      <c r="L83" s="375"/>
      <c r="M83" s="375"/>
      <c r="N83" s="375"/>
      <c r="O83" s="27"/>
      <c r="P83" s="27"/>
      <c r="Q83" s="256"/>
      <c r="R83" s="256"/>
      <c r="S83" s="256"/>
      <c r="T83" s="256"/>
      <c r="U83" s="256"/>
      <c r="V83" s="147"/>
      <c r="W83" s="148"/>
      <c r="X83" s="148"/>
      <c r="Y83" s="148"/>
      <c r="Z83" s="148"/>
      <c r="AA83" s="148"/>
      <c r="AB83" s="148"/>
    </row>
    <row r="84" spans="1:34" s="1" customFormat="1" ht="12" x14ac:dyDescent="0.2">
      <c r="A84" s="22" t="s">
        <v>136</v>
      </c>
      <c r="B84" s="224" t="s">
        <v>137</v>
      </c>
      <c r="C84" s="224" t="s">
        <v>138</v>
      </c>
      <c r="D84" s="224" t="s">
        <v>139</v>
      </c>
      <c r="E84" s="224" t="s">
        <v>140</v>
      </c>
      <c r="F84" s="224" t="s">
        <v>141</v>
      </c>
      <c r="G84" s="224" t="s">
        <v>142</v>
      </c>
      <c r="H84" s="224" t="s">
        <v>143</v>
      </c>
      <c r="I84" s="224" t="s">
        <v>144</v>
      </c>
      <c r="J84" s="224" t="s">
        <v>145</v>
      </c>
      <c r="K84" s="224" t="s">
        <v>147</v>
      </c>
      <c r="L84" s="224" t="s">
        <v>148</v>
      </c>
      <c r="M84" s="224" t="s">
        <v>149</v>
      </c>
      <c r="N84" s="224" t="s">
        <v>155</v>
      </c>
      <c r="O84" s="27"/>
      <c r="P84" s="256"/>
      <c r="Q84" s="256"/>
      <c r="R84" s="256"/>
      <c r="S84" s="256"/>
      <c r="T84" s="256"/>
      <c r="U84" s="256"/>
      <c r="V84" s="147"/>
      <c r="W84" s="148"/>
      <c r="X84" s="148"/>
      <c r="Y84" s="148"/>
      <c r="Z84" s="148"/>
      <c r="AA84" s="148"/>
      <c r="AB84" s="148"/>
      <c r="AC84" s="150"/>
      <c r="AD84" s="150"/>
      <c r="AE84" s="150"/>
      <c r="AF84" s="150"/>
      <c r="AG84" s="150"/>
      <c r="AH84" s="150"/>
    </row>
    <row r="85" spans="1:34" s="1" customFormat="1" ht="12.75" customHeight="1" x14ac:dyDescent="0.2">
      <c r="A85" s="93" t="s">
        <v>152</v>
      </c>
      <c r="B85" s="123">
        <v>21.620145037149101</v>
      </c>
      <c r="C85" s="124">
        <v>21.745818181818201</v>
      </c>
      <c r="D85" s="123">
        <v>21.8463946497812</v>
      </c>
      <c r="E85" s="124">
        <v>20.9136776188023</v>
      </c>
      <c r="F85" s="123">
        <v>16.818981251036998</v>
      </c>
      <c r="G85" s="124">
        <v>0</v>
      </c>
      <c r="H85" s="124">
        <v>0</v>
      </c>
      <c r="I85" s="123">
        <v>0</v>
      </c>
      <c r="J85" s="124">
        <v>0</v>
      </c>
      <c r="K85" s="123">
        <v>0</v>
      </c>
      <c r="L85" s="123">
        <v>0</v>
      </c>
      <c r="M85" s="124">
        <v>0</v>
      </c>
      <c r="N85" s="123">
        <v>21.0491102771012</v>
      </c>
      <c r="O85" s="27"/>
      <c r="P85" s="27"/>
      <c r="Q85" s="256"/>
      <c r="R85" s="256"/>
      <c r="S85" s="256"/>
      <c r="T85" s="256"/>
      <c r="U85" s="256"/>
      <c r="V85" s="147"/>
      <c r="W85" s="148"/>
      <c r="X85" s="148"/>
      <c r="Y85" s="148"/>
      <c r="Z85" s="148"/>
      <c r="AA85" s="148"/>
      <c r="AB85" s="148"/>
      <c r="AC85" s="150"/>
      <c r="AD85" s="150"/>
      <c r="AE85" s="150"/>
      <c r="AF85" s="150"/>
      <c r="AG85" s="150"/>
      <c r="AH85" s="150"/>
    </row>
    <row r="86" spans="1:34" s="1" customFormat="1" ht="12" x14ac:dyDescent="0.2">
      <c r="A86" s="95" t="s">
        <v>69</v>
      </c>
      <c r="B86" s="130">
        <v>32.345238095238102</v>
      </c>
      <c r="C86" s="130">
        <v>31.411347517730501</v>
      </c>
      <c r="D86" s="130">
        <v>35.435816164817702</v>
      </c>
      <c r="E86" s="130">
        <v>28.021543985637301</v>
      </c>
      <c r="F86" s="130">
        <v>43.349282296650699</v>
      </c>
      <c r="G86" s="130">
        <v>0</v>
      </c>
      <c r="H86" s="130">
        <v>0</v>
      </c>
      <c r="I86" s="130">
        <v>0</v>
      </c>
      <c r="J86" s="130">
        <v>0</v>
      </c>
      <c r="K86" s="130">
        <v>0</v>
      </c>
      <c r="L86" s="130">
        <v>0</v>
      </c>
      <c r="M86" s="130">
        <v>0</v>
      </c>
      <c r="N86" s="130">
        <v>32.878701825557798</v>
      </c>
      <c r="O86" s="27"/>
      <c r="P86" s="27"/>
      <c r="Q86" s="27"/>
      <c r="R86" s="256"/>
      <c r="S86" s="256"/>
      <c r="T86" s="256"/>
      <c r="U86" s="256"/>
      <c r="V86" s="147"/>
      <c r="W86" s="148"/>
      <c r="X86" s="148"/>
      <c r="Y86" s="148"/>
      <c r="Z86" s="148"/>
      <c r="AA86" s="150"/>
      <c r="AB86" s="150"/>
      <c r="AC86" s="156"/>
      <c r="AD86" s="150"/>
      <c r="AE86" s="150"/>
      <c r="AF86" s="150"/>
      <c r="AH86" s="150"/>
    </row>
    <row r="87" spans="1:34" s="1" customFormat="1" ht="12" x14ac:dyDescent="0.2">
      <c r="A87" s="96" t="s">
        <v>102</v>
      </c>
      <c r="B87" s="130">
        <v>34.799242424242401</v>
      </c>
      <c r="C87" s="130">
        <v>48.778787878787902</v>
      </c>
      <c r="D87" s="130">
        <v>31.111999999999998</v>
      </c>
      <c r="E87" s="130">
        <v>34.301587301587297</v>
      </c>
      <c r="F87" s="130">
        <v>24.4297520661157</v>
      </c>
      <c r="G87" s="130">
        <v>0</v>
      </c>
      <c r="H87" s="130">
        <v>0</v>
      </c>
      <c r="I87" s="130">
        <v>0</v>
      </c>
      <c r="J87" s="130">
        <v>0</v>
      </c>
      <c r="K87" s="130">
        <v>0</v>
      </c>
      <c r="L87" s="130">
        <v>0</v>
      </c>
      <c r="M87" s="130">
        <v>0</v>
      </c>
      <c r="N87" s="130">
        <v>36.270523846755303</v>
      </c>
      <c r="O87" s="27"/>
      <c r="P87" s="27"/>
      <c r="Q87" s="256"/>
      <c r="R87" s="256"/>
      <c r="S87" s="256"/>
      <c r="T87" s="256"/>
      <c r="U87" s="256"/>
      <c r="V87" s="147"/>
      <c r="W87" s="148"/>
      <c r="X87" s="148"/>
      <c r="AA87" s="150"/>
      <c r="AB87" s="150"/>
      <c r="AC87" s="150"/>
      <c r="AD87" s="150"/>
      <c r="AE87" s="150"/>
      <c r="AF87" s="150"/>
      <c r="AG87" s="150"/>
      <c r="AH87" s="150"/>
    </row>
    <row r="88" spans="1:34" s="1" customFormat="1" ht="12" x14ac:dyDescent="0.2">
      <c r="A88" s="96" t="s">
        <v>132</v>
      </c>
      <c r="B88" s="130">
        <v>21.210880280068199</v>
      </c>
      <c r="C88" s="130">
        <v>21.205630308952902</v>
      </c>
      <c r="D88" s="130">
        <v>21.4018446781037</v>
      </c>
      <c r="E88" s="130">
        <v>20.648642025729998</v>
      </c>
      <c r="F88" s="130">
        <v>16.267485499829402</v>
      </c>
      <c r="G88" s="130">
        <v>0</v>
      </c>
      <c r="H88" s="130">
        <v>0</v>
      </c>
      <c r="I88" s="130">
        <v>0</v>
      </c>
      <c r="J88" s="130">
        <v>0</v>
      </c>
      <c r="K88" s="130">
        <v>0</v>
      </c>
      <c r="L88" s="130">
        <v>0</v>
      </c>
      <c r="M88" s="130">
        <v>0</v>
      </c>
      <c r="N88" s="130">
        <v>20.613487534601202</v>
      </c>
      <c r="O88" s="27"/>
      <c r="P88" s="256"/>
      <c r="Q88" s="256"/>
      <c r="R88" s="256"/>
      <c r="S88" s="256"/>
      <c r="T88" s="256"/>
      <c r="U88" s="256"/>
      <c r="V88" s="147"/>
      <c r="W88" s="148"/>
      <c r="X88" s="148"/>
      <c r="Y88" s="148"/>
      <c r="Z88" s="148"/>
    </row>
    <row r="89" spans="1:34" s="1" customFormat="1" ht="12" x14ac:dyDescent="0.2">
      <c r="A89" s="93" t="s">
        <v>153</v>
      </c>
      <c r="B89" s="123">
        <v>33.415725155637503</v>
      </c>
      <c r="C89" s="124">
        <v>36.152857470736699</v>
      </c>
      <c r="D89" s="123">
        <v>48.225176342919099</v>
      </c>
      <c r="E89" s="124">
        <v>41.725088967971502</v>
      </c>
      <c r="F89" s="123">
        <v>47.442033477991302</v>
      </c>
      <c r="G89" s="124">
        <v>0</v>
      </c>
      <c r="H89" s="124">
        <v>0</v>
      </c>
      <c r="I89" s="123">
        <v>0</v>
      </c>
      <c r="J89" s="124">
        <v>0</v>
      </c>
      <c r="K89" s="123">
        <v>0</v>
      </c>
      <c r="L89" s="123">
        <v>0</v>
      </c>
      <c r="M89" s="124">
        <v>0</v>
      </c>
      <c r="N89" s="123">
        <v>40.162453210480798</v>
      </c>
      <c r="O89" s="27"/>
      <c r="P89" s="256"/>
      <c r="Q89" s="256"/>
      <c r="R89" s="274"/>
      <c r="S89" s="274"/>
      <c r="T89" s="274"/>
      <c r="U89" s="274"/>
      <c r="V89" s="31"/>
      <c r="Z89" s="148"/>
      <c r="AA89" s="148"/>
      <c r="AB89" s="148"/>
      <c r="AC89" s="148"/>
      <c r="AD89" s="148"/>
      <c r="AE89" s="148"/>
      <c r="AF89" s="148"/>
    </row>
    <row r="90" spans="1:34" s="1" customFormat="1" ht="12" x14ac:dyDescent="0.2">
      <c r="A90" s="95" t="s">
        <v>69</v>
      </c>
      <c r="B90" s="130">
        <v>53.802700348431998</v>
      </c>
      <c r="C90" s="130">
        <v>56.433403805496802</v>
      </c>
      <c r="D90" s="130">
        <v>65.682959048877095</v>
      </c>
      <c r="E90" s="130">
        <v>56.5733137829912</v>
      </c>
      <c r="F90" s="130">
        <v>62.302862419205901</v>
      </c>
      <c r="G90" s="130">
        <v>0</v>
      </c>
      <c r="H90" s="130">
        <v>0</v>
      </c>
      <c r="I90" s="130">
        <v>0</v>
      </c>
      <c r="J90" s="130">
        <v>0</v>
      </c>
      <c r="K90" s="130">
        <v>0</v>
      </c>
      <c r="L90" s="130">
        <v>0</v>
      </c>
      <c r="M90" s="130">
        <v>0</v>
      </c>
      <c r="N90" s="130">
        <v>58.581154954775897</v>
      </c>
      <c r="O90" s="27"/>
      <c r="P90" s="256"/>
      <c r="Q90" s="256"/>
      <c r="R90" s="256"/>
      <c r="S90" s="256"/>
      <c r="T90" s="256"/>
      <c r="U90" s="274"/>
      <c r="V90" s="147"/>
      <c r="W90" s="148"/>
      <c r="X90" s="148"/>
      <c r="Y90" s="148"/>
      <c r="Z90" s="148"/>
      <c r="AA90" s="148"/>
      <c r="AB90" s="148"/>
      <c r="AC90" s="148"/>
    </row>
    <row r="91" spans="1:34" s="1" customFormat="1" ht="12" customHeight="1" x14ac:dyDescent="0.2">
      <c r="A91" s="96" t="s">
        <v>102</v>
      </c>
      <c r="B91" s="130">
        <v>22.728295819935699</v>
      </c>
      <c r="C91" s="130">
        <v>36.863861386138602</v>
      </c>
      <c r="D91" s="130">
        <v>52.041176470588198</v>
      </c>
      <c r="E91" s="130">
        <v>47.505681818181799</v>
      </c>
      <c r="F91" s="130">
        <v>40.326086956521699</v>
      </c>
      <c r="G91" s="130">
        <v>0</v>
      </c>
      <c r="H91" s="130">
        <v>0</v>
      </c>
      <c r="I91" s="130">
        <v>0</v>
      </c>
      <c r="J91" s="130">
        <v>0</v>
      </c>
      <c r="K91" s="130">
        <v>0</v>
      </c>
      <c r="L91" s="130">
        <v>0</v>
      </c>
      <c r="M91" s="130">
        <v>0</v>
      </c>
      <c r="N91" s="130">
        <v>37.182650862069003</v>
      </c>
      <c r="O91" s="27"/>
      <c r="P91" s="256"/>
      <c r="Q91" s="256"/>
      <c r="R91" s="274"/>
      <c r="S91" s="274"/>
      <c r="T91" s="274"/>
      <c r="U91" s="274"/>
      <c r="V91" s="147"/>
      <c r="W91" s="148"/>
      <c r="X91" s="148"/>
      <c r="Y91" s="148"/>
      <c r="Z91" s="148"/>
      <c r="AA91" s="148"/>
      <c r="AB91" s="148"/>
    </row>
    <row r="92" spans="1:34" s="1" customFormat="1" ht="12" x14ac:dyDescent="0.2">
      <c r="A92" s="96" t="s">
        <v>132</v>
      </c>
      <c r="B92" s="130">
        <v>5.1134601832276303</v>
      </c>
      <c r="C92" s="130">
        <v>5.7682619647355198</v>
      </c>
      <c r="D92" s="130">
        <v>10.1376744186046</v>
      </c>
      <c r="E92" s="130">
        <v>8.4455852156057496</v>
      </c>
      <c r="F92" s="130">
        <v>8.8903061224489797</v>
      </c>
      <c r="G92" s="130">
        <v>0</v>
      </c>
      <c r="H92" s="130">
        <v>0</v>
      </c>
      <c r="I92" s="130">
        <v>0</v>
      </c>
      <c r="J92" s="130">
        <v>0</v>
      </c>
      <c r="K92" s="130">
        <v>0</v>
      </c>
      <c r="L92" s="130">
        <v>0</v>
      </c>
      <c r="M92" s="130">
        <v>0</v>
      </c>
      <c r="N92" s="130">
        <v>7.1631791483113103</v>
      </c>
      <c r="O92" s="27"/>
      <c r="P92" s="256"/>
      <c r="Q92" s="256"/>
      <c r="R92" s="256"/>
      <c r="S92" s="256"/>
      <c r="T92" s="256"/>
      <c r="U92" s="256"/>
      <c r="V92" s="147"/>
      <c r="W92" s="148"/>
      <c r="X92" s="148"/>
      <c r="Y92" s="148"/>
      <c r="Z92" s="148"/>
      <c r="AA92" s="148"/>
      <c r="AB92" s="148"/>
    </row>
    <row r="93" spans="1:34" s="1" customFormat="1" ht="12" x14ac:dyDescent="0.2">
      <c r="A93" s="93" t="s">
        <v>154</v>
      </c>
      <c r="B93" s="123">
        <v>23.5280077571418</v>
      </c>
      <c r="C93" s="124">
        <v>23.716231911353901</v>
      </c>
      <c r="D93" s="123">
        <v>24.904299147718302</v>
      </c>
      <c r="E93" s="124">
        <v>23.3671293220991</v>
      </c>
      <c r="F93" s="123">
        <v>20.4331601668252</v>
      </c>
      <c r="G93" s="124">
        <v>0</v>
      </c>
      <c r="H93" s="124">
        <v>0</v>
      </c>
      <c r="I93" s="123">
        <v>0</v>
      </c>
      <c r="J93" s="124">
        <v>0</v>
      </c>
      <c r="K93" s="123">
        <v>0</v>
      </c>
      <c r="L93" s="123">
        <v>0</v>
      </c>
      <c r="M93" s="124">
        <v>0</v>
      </c>
      <c r="N93" s="123">
        <v>23.549548735102199</v>
      </c>
      <c r="O93" s="27"/>
      <c r="P93" s="27"/>
      <c r="Q93" s="27"/>
      <c r="R93" s="27"/>
      <c r="S93" s="27"/>
      <c r="T93" s="27"/>
      <c r="U93" s="27"/>
      <c r="V93" s="31"/>
    </row>
    <row r="94" spans="1:34" s="1" customFormat="1" ht="12" x14ac:dyDescent="0.2">
      <c r="A94" s="95" t="s">
        <v>69</v>
      </c>
      <c r="B94" s="130">
        <v>49.940357142857103</v>
      </c>
      <c r="C94" s="130">
        <v>51.615227039945403</v>
      </c>
      <c r="D94" s="130">
        <v>59.106133700895903</v>
      </c>
      <c r="E94" s="130">
        <v>50.463695735689598</v>
      </c>
      <c r="F94" s="130">
        <v>59.236842105263101</v>
      </c>
      <c r="G94" s="130">
        <v>0</v>
      </c>
      <c r="H94" s="130">
        <v>0</v>
      </c>
      <c r="I94" s="130">
        <v>0</v>
      </c>
      <c r="J94" s="130">
        <v>0</v>
      </c>
      <c r="K94" s="130">
        <v>0</v>
      </c>
      <c r="L94" s="130">
        <v>0</v>
      </c>
      <c r="M94" s="130">
        <v>0</v>
      </c>
      <c r="N94" s="130">
        <v>53.523151844164097</v>
      </c>
      <c r="O94" s="27"/>
      <c r="P94" s="27"/>
      <c r="Q94" s="27"/>
      <c r="R94" s="27"/>
      <c r="S94" s="27"/>
      <c r="T94" s="27"/>
      <c r="U94" s="27"/>
      <c r="V94" s="31"/>
    </row>
    <row r="95" spans="1:34" s="1" customFormat="1" ht="12" x14ac:dyDescent="0.2">
      <c r="A95" s="96" t="s">
        <v>102</v>
      </c>
      <c r="B95" s="130">
        <v>26.325056433408601</v>
      </c>
      <c r="C95" s="130">
        <v>42.220708446866503</v>
      </c>
      <c r="D95" s="130">
        <v>41.064335664335701</v>
      </c>
      <c r="E95" s="130">
        <v>42.892791127541599</v>
      </c>
      <c r="F95" s="130">
        <v>32.899613899613897</v>
      </c>
      <c r="G95" s="130">
        <v>0</v>
      </c>
      <c r="H95" s="130">
        <v>0</v>
      </c>
      <c r="I95" s="130">
        <v>0</v>
      </c>
      <c r="J95" s="130">
        <v>0</v>
      </c>
      <c r="K95" s="130">
        <v>0</v>
      </c>
      <c r="L95" s="130">
        <v>0</v>
      </c>
      <c r="M95" s="130">
        <v>0</v>
      </c>
      <c r="N95" s="130">
        <v>36.810526315789502</v>
      </c>
      <c r="O95" s="27"/>
      <c r="P95" s="27"/>
      <c r="Q95" s="27"/>
      <c r="R95" s="27"/>
      <c r="S95" s="27"/>
      <c r="T95" s="27"/>
      <c r="U95" s="27"/>
      <c r="V95" s="31"/>
    </row>
    <row r="96" spans="1:34" s="1" customFormat="1" ht="12" x14ac:dyDescent="0.2">
      <c r="A96" s="96" t="s">
        <v>132</v>
      </c>
      <c r="B96" s="130">
        <v>20.2232359045313</v>
      </c>
      <c r="C96" s="130">
        <v>20.336135347946399</v>
      </c>
      <c r="D96" s="130">
        <v>20.972143364088002</v>
      </c>
      <c r="E96" s="130">
        <v>20.1817824737814</v>
      </c>
      <c r="F96" s="130">
        <v>16.028804886101</v>
      </c>
      <c r="G96" s="130">
        <v>0</v>
      </c>
      <c r="H96" s="130">
        <v>0</v>
      </c>
      <c r="I96" s="130">
        <v>0</v>
      </c>
      <c r="J96" s="130">
        <v>0</v>
      </c>
      <c r="K96" s="130">
        <v>0</v>
      </c>
      <c r="L96" s="130">
        <v>0</v>
      </c>
      <c r="M96" s="130">
        <v>0</v>
      </c>
      <c r="N96" s="130">
        <v>19.9875979056518</v>
      </c>
      <c r="O96" s="27"/>
      <c r="P96" s="27"/>
      <c r="Q96" s="27"/>
      <c r="R96" s="27"/>
      <c r="S96" s="27"/>
      <c r="T96" s="27"/>
      <c r="U96" s="27"/>
      <c r="V96" s="31"/>
    </row>
    <row r="97" spans="1:33" s="1" customFormat="1" ht="12" x14ac:dyDescent="0.2">
      <c r="A97" s="90"/>
      <c r="F97" s="9"/>
      <c r="G97" s="9"/>
      <c r="H97" s="9"/>
      <c r="I97" s="9"/>
      <c r="J97" s="9"/>
      <c r="K97" s="9"/>
      <c r="L97" s="27"/>
      <c r="M97" s="27"/>
      <c r="N97" s="27"/>
      <c r="O97" s="27"/>
      <c r="P97" s="27"/>
      <c r="Q97" s="27"/>
      <c r="R97" s="27"/>
      <c r="S97" s="27"/>
      <c r="T97" s="27"/>
      <c r="U97" s="27"/>
      <c r="V97" s="31"/>
    </row>
    <row r="98" spans="1:33" s="1" customFormat="1" ht="12" x14ac:dyDescent="0.2">
      <c r="A98" s="380"/>
      <c r="B98" s="377"/>
      <c r="C98" s="377"/>
      <c r="D98" s="377"/>
      <c r="E98" s="377"/>
      <c r="F98" s="377"/>
      <c r="G98" s="377"/>
      <c r="H98" s="377"/>
      <c r="I98" s="377"/>
      <c r="J98" s="377"/>
      <c r="K98" s="377"/>
      <c r="L98" s="377"/>
      <c r="M98" s="377"/>
      <c r="N98" s="377"/>
      <c r="O98" s="377"/>
      <c r="P98" s="377"/>
      <c r="Q98" s="377"/>
      <c r="R98" s="377"/>
      <c r="S98" s="377"/>
      <c r="T98" s="377"/>
      <c r="U98" s="377"/>
      <c r="V98" s="381"/>
    </row>
    <row r="99" spans="1:33" s="1" customFormat="1" ht="12" x14ac:dyDescent="0.2">
      <c r="A99" s="90"/>
      <c r="F99" s="9"/>
      <c r="G99" s="9"/>
      <c r="H99" s="9"/>
      <c r="I99" s="9"/>
      <c r="J99" s="9"/>
      <c r="K99" s="9"/>
      <c r="L99" s="27"/>
      <c r="M99" s="27"/>
      <c r="N99" s="27"/>
      <c r="O99" s="27"/>
      <c r="P99" s="27"/>
      <c r="Q99" s="27"/>
      <c r="R99" s="27"/>
      <c r="S99" s="256"/>
      <c r="T99" s="256"/>
      <c r="U99" s="256"/>
      <c r="V99" s="147"/>
    </row>
    <row r="100" spans="1:33" s="9" customFormat="1" ht="24.75" customHeight="1" x14ac:dyDescent="0.2">
      <c r="A100" s="382" t="s">
        <v>855</v>
      </c>
      <c r="B100" s="358"/>
      <c r="C100" s="358"/>
      <c r="D100" s="358"/>
      <c r="E100" s="358"/>
      <c r="F100" s="358"/>
      <c r="G100" s="358"/>
      <c r="H100" s="358"/>
      <c r="I100" s="358"/>
      <c r="J100" s="358"/>
      <c r="K100" s="358"/>
      <c r="L100" s="358"/>
      <c r="M100" s="358"/>
      <c r="N100" s="358"/>
      <c r="O100" s="27"/>
      <c r="P100" s="256"/>
      <c r="Q100" s="256"/>
      <c r="R100" s="256"/>
      <c r="S100" s="256"/>
      <c r="T100" s="256"/>
      <c r="U100" s="256"/>
      <c r="V100" s="147"/>
      <c r="W100" s="152"/>
      <c r="X100" s="152"/>
      <c r="Y100" s="152"/>
      <c r="Z100" s="152"/>
      <c r="AA100" s="152"/>
      <c r="AB100" s="152"/>
    </row>
    <row r="101" spans="1:33" s="1" customFormat="1" ht="12" x14ac:dyDescent="0.2">
      <c r="A101" s="22" t="s">
        <v>151</v>
      </c>
      <c r="B101" s="224" t="s">
        <v>137</v>
      </c>
      <c r="C101" s="224" t="s">
        <v>138</v>
      </c>
      <c r="D101" s="224" t="s">
        <v>139</v>
      </c>
      <c r="E101" s="224" t="s">
        <v>140</v>
      </c>
      <c r="F101" s="224" t="s">
        <v>141</v>
      </c>
      <c r="G101" s="224" t="s">
        <v>142</v>
      </c>
      <c r="H101" s="224" t="s">
        <v>143</v>
      </c>
      <c r="I101" s="224" t="s">
        <v>144</v>
      </c>
      <c r="J101" s="224" t="s">
        <v>145</v>
      </c>
      <c r="K101" s="224" t="s">
        <v>147</v>
      </c>
      <c r="L101" s="224" t="s">
        <v>148</v>
      </c>
      <c r="M101" s="224" t="s">
        <v>149</v>
      </c>
      <c r="N101" s="224" t="s">
        <v>155</v>
      </c>
      <c r="O101" s="27"/>
      <c r="P101" s="274"/>
      <c r="Q101" s="256"/>
      <c r="R101" s="256"/>
      <c r="S101" s="256"/>
      <c r="T101" s="256"/>
      <c r="U101" s="256"/>
      <c r="V101" s="147"/>
      <c r="W101" s="148"/>
      <c r="X101" s="148"/>
      <c r="Y101" s="148"/>
      <c r="Z101" s="148"/>
      <c r="AA101" s="148"/>
      <c r="AB101" s="148"/>
      <c r="AC101" s="148"/>
      <c r="AD101" s="148"/>
      <c r="AE101" s="148"/>
      <c r="AF101" s="148"/>
    </row>
    <row r="102" spans="1:33" s="1" customFormat="1" ht="12.75" customHeight="1" thickBot="1" x14ac:dyDescent="0.25">
      <c r="A102" s="85" t="s">
        <v>1</v>
      </c>
      <c r="B102" s="126">
        <v>22812.193548387098</v>
      </c>
      <c r="C102" s="127">
        <v>23337.9666666667</v>
      </c>
      <c r="D102" s="126">
        <v>21566.3870967742</v>
      </c>
      <c r="E102" s="127">
        <v>21572.096774193498</v>
      </c>
      <c r="F102" s="126">
        <v>19460.692307692301</v>
      </c>
      <c r="G102" s="127">
        <v>0</v>
      </c>
      <c r="H102" s="127">
        <v>0</v>
      </c>
      <c r="I102" s="126">
        <v>0</v>
      </c>
      <c r="J102" s="127">
        <v>0</v>
      </c>
      <c r="K102" s="126">
        <v>0</v>
      </c>
      <c r="L102" s="126">
        <v>0</v>
      </c>
      <c r="M102" s="127">
        <v>0</v>
      </c>
      <c r="N102" s="126">
        <v>22041.169117647099</v>
      </c>
      <c r="O102" s="27"/>
      <c r="P102" s="274"/>
      <c r="Q102" s="274"/>
      <c r="R102" s="274"/>
      <c r="S102" s="274"/>
      <c r="T102" s="241"/>
      <c r="U102" s="274"/>
      <c r="V102" s="149"/>
      <c r="W102" s="150"/>
      <c r="X102" s="150"/>
      <c r="Y102" s="150"/>
      <c r="Z102" s="150"/>
      <c r="AA102" s="150"/>
      <c r="AB102" s="150"/>
    </row>
    <row r="103" spans="1:33" s="1" customFormat="1" ht="12.75" thickTop="1" x14ac:dyDescent="0.2">
      <c r="A103" s="86" t="s">
        <v>844</v>
      </c>
      <c r="B103" s="128">
        <v>911.06451612903197</v>
      </c>
      <c r="C103" s="128">
        <v>1060.56666666667</v>
      </c>
      <c r="D103" s="128">
        <v>655.09677419354796</v>
      </c>
      <c r="E103" s="128">
        <v>251</v>
      </c>
      <c r="F103" s="128">
        <v>228.15384615384599</v>
      </c>
      <c r="G103" s="128">
        <v>0</v>
      </c>
      <c r="H103" s="128">
        <v>0</v>
      </c>
      <c r="I103" s="128">
        <v>0</v>
      </c>
      <c r="J103" s="128">
        <v>0</v>
      </c>
      <c r="K103" s="128">
        <v>0</v>
      </c>
      <c r="L103" s="128">
        <v>0</v>
      </c>
      <c r="M103" s="128">
        <v>0</v>
      </c>
      <c r="N103" s="128">
        <v>669.96323529411802</v>
      </c>
      <c r="O103" s="27"/>
      <c r="P103" s="274"/>
      <c r="Q103" s="274"/>
      <c r="R103" s="274"/>
      <c r="S103" s="274"/>
      <c r="T103" s="274"/>
      <c r="U103" s="274"/>
      <c r="V103" s="149"/>
      <c r="W103" s="150"/>
      <c r="X103" s="150"/>
      <c r="Y103" s="150"/>
      <c r="Z103" s="150"/>
      <c r="AA103" s="150"/>
      <c r="AB103" s="150"/>
      <c r="AC103" s="150"/>
      <c r="AD103" s="150"/>
      <c r="AE103" s="150"/>
      <c r="AF103" s="150"/>
      <c r="AG103" s="150"/>
    </row>
    <row r="104" spans="1:33" s="1" customFormat="1" ht="12" x14ac:dyDescent="0.2">
      <c r="A104" s="87" t="s">
        <v>126</v>
      </c>
      <c r="B104" s="129">
        <v>21901.129032258101</v>
      </c>
      <c r="C104" s="129">
        <v>22277.4</v>
      </c>
      <c r="D104" s="129">
        <v>20911.2903225806</v>
      </c>
      <c r="E104" s="129">
        <v>21321.096774193498</v>
      </c>
      <c r="F104" s="129">
        <v>19232.538461538501</v>
      </c>
      <c r="G104" s="129">
        <v>0</v>
      </c>
      <c r="H104" s="129">
        <v>0</v>
      </c>
      <c r="I104" s="129">
        <v>0</v>
      </c>
      <c r="J104" s="129">
        <v>0</v>
      </c>
      <c r="K104" s="129">
        <v>0</v>
      </c>
      <c r="L104" s="129">
        <v>0</v>
      </c>
      <c r="M104" s="129">
        <v>0</v>
      </c>
      <c r="N104" s="129">
        <v>21371.205882352901</v>
      </c>
      <c r="O104" s="27"/>
      <c r="P104" s="274"/>
      <c r="Q104" s="274"/>
      <c r="R104" s="274"/>
      <c r="S104" s="274"/>
      <c r="T104" s="274"/>
      <c r="U104" s="274"/>
      <c r="V104" s="149"/>
      <c r="W104" s="150"/>
      <c r="X104" s="150"/>
      <c r="Y104" s="150"/>
      <c r="Z104" s="150"/>
      <c r="AA104" s="148"/>
      <c r="AB104" s="150"/>
      <c r="AF104" s="150"/>
      <c r="AG104" s="150"/>
    </row>
    <row r="105" spans="1:33" s="3" customFormat="1" ht="23.25" customHeight="1" x14ac:dyDescent="0.2">
      <c r="A105" s="90"/>
      <c r="B105" s="1"/>
      <c r="C105" s="1"/>
      <c r="D105" s="1"/>
      <c r="E105" s="1"/>
      <c r="F105" s="9"/>
      <c r="G105" s="9"/>
      <c r="H105" s="9"/>
      <c r="I105" s="9"/>
      <c r="J105" s="9"/>
      <c r="K105" s="9"/>
      <c r="L105" s="27"/>
      <c r="M105" s="27"/>
      <c r="N105" s="27"/>
      <c r="O105" s="27"/>
      <c r="P105" s="274"/>
      <c r="Q105" s="274"/>
      <c r="R105" s="274"/>
      <c r="S105" s="274"/>
      <c r="T105" s="274"/>
      <c r="U105" s="274"/>
      <c r="V105" s="149"/>
      <c r="W105" s="151"/>
      <c r="X105" s="151"/>
      <c r="Y105" s="151"/>
      <c r="Z105" s="151"/>
      <c r="AA105" s="151"/>
      <c r="AB105" s="151"/>
      <c r="AC105" s="151"/>
      <c r="AD105" s="151"/>
      <c r="AE105" s="151"/>
      <c r="AF105" s="151"/>
      <c r="AG105" s="151"/>
    </row>
    <row r="106" spans="1:33" s="1" customFormat="1" ht="12.75" customHeight="1" x14ac:dyDescent="0.2">
      <c r="A106" s="382" t="s">
        <v>856</v>
      </c>
      <c r="B106" s="358"/>
      <c r="C106" s="358"/>
      <c r="D106" s="358"/>
      <c r="E106" s="358"/>
      <c r="F106" s="358"/>
      <c r="G106" s="358"/>
      <c r="H106" s="358"/>
      <c r="I106" s="358"/>
      <c r="J106" s="358"/>
      <c r="K106" s="358"/>
      <c r="L106" s="358"/>
      <c r="M106" s="358"/>
      <c r="N106" s="358"/>
      <c r="O106" s="27"/>
      <c r="P106" s="27"/>
      <c r="Q106" s="274"/>
      <c r="R106" s="274"/>
      <c r="S106" s="256"/>
      <c r="T106" s="256"/>
      <c r="U106" s="256"/>
      <c r="V106" s="149"/>
      <c r="W106" s="150"/>
      <c r="X106" s="150"/>
      <c r="Y106" s="150"/>
      <c r="Z106" s="150"/>
      <c r="AA106" s="150"/>
    </row>
    <row r="107" spans="1:33" s="1" customFormat="1" ht="12.75" customHeight="1" x14ac:dyDescent="0.2">
      <c r="A107" s="22" t="s">
        <v>151</v>
      </c>
      <c r="B107" s="224" t="s">
        <v>137</v>
      </c>
      <c r="C107" s="224" t="s">
        <v>138</v>
      </c>
      <c r="D107" s="224" t="s">
        <v>139</v>
      </c>
      <c r="E107" s="224" t="s">
        <v>140</v>
      </c>
      <c r="F107" s="224" t="s">
        <v>141</v>
      </c>
      <c r="G107" s="224" t="s">
        <v>142</v>
      </c>
      <c r="H107" s="224" t="s">
        <v>143</v>
      </c>
      <c r="I107" s="224" t="s">
        <v>144</v>
      </c>
      <c r="J107" s="224" t="s">
        <v>145</v>
      </c>
      <c r="K107" s="224" t="s">
        <v>147</v>
      </c>
      <c r="L107" s="224" t="s">
        <v>148</v>
      </c>
      <c r="M107" s="224" t="s">
        <v>149</v>
      </c>
      <c r="N107" s="224" t="s">
        <v>155</v>
      </c>
      <c r="O107" s="27"/>
      <c r="P107" s="256"/>
      <c r="Q107" s="256"/>
      <c r="R107" s="256"/>
      <c r="S107" s="256"/>
      <c r="T107" s="256"/>
      <c r="U107" s="256"/>
      <c r="V107" s="147"/>
      <c r="W107" s="148"/>
      <c r="X107" s="148"/>
      <c r="Y107" s="148"/>
      <c r="Z107" s="148"/>
      <c r="AA107" s="148"/>
      <c r="AB107" s="148"/>
      <c r="AC107" s="148"/>
      <c r="AD107" s="148"/>
      <c r="AE107" s="148"/>
      <c r="AF107" s="148"/>
    </row>
    <row r="108" spans="1:33" s="9" customFormat="1" ht="14.25" customHeight="1" thickBot="1" x14ac:dyDescent="0.25">
      <c r="A108" s="85" t="s">
        <v>1</v>
      </c>
      <c r="B108" s="131">
        <v>23.5280077571418</v>
      </c>
      <c r="C108" s="132">
        <v>23.716231911353901</v>
      </c>
      <c r="D108" s="131">
        <v>24.904299147718302</v>
      </c>
      <c r="E108" s="132">
        <v>23.3671293220991</v>
      </c>
      <c r="F108" s="131">
        <v>20.4331601668252</v>
      </c>
      <c r="G108" s="132">
        <v>0</v>
      </c>
      <c r="H108" s="132">
        <v>0</v>
      </c>
      <c r="I108" s="131">
        <v>0</v>
      </c>
      <c r="J108" s="132">
        <v>0</v>
      </c>
      <c r="K108" s="131">
        <v>0</v>
      </c>
      <c r="L108" s="131">
        <v>0</v>
      </c>
      <c r="M108" s="131">
        <v>0</v>
      </c>
      <c r="N108" s="131">
        <v>23.549548735102199</v>
      </c>
      <c r="P108" s="152"/>
      <c r="Q108" s="152"/>
      <c r="R108" s="152"/>
      <c r="S108" s="152"/>
      <c r="T108" s="152"/>
      <c r="U108" s="152"/>
      <c r="V108" s="275"/>
      <c r="W108" s="152"/>
      <c r="X108" s="152"/>
      <c r="Y108" s="152"/>
      <c r="Z108" s="152"/>
      <c r="AA108" s="276"/>
      <c r="AB108" s="152"/>
    </row>
    <row r="109" spans="1:33" s="1" customFormat="1" ht="12.75" thickTop="1" x14ac:dyDescent="0.2">
      <c r="A109" s="86" t="s">
        <v>844</v>
      </c>
      <c r="B109" s="133">
        <v>3.9140345164441501</v>
      </c>
      <c r="C109" s="133">
        <v>2.8880323054331898</v>
      </c>
      <c r="D109" s="133">
        <v>3.3185759926973999</v>
      </c>
      <c r="E109" s="133">
        <v>5.6787330316742102</v>
      </c>
      <c r="F109" s="133">
        <v>7.1072555205047303</v>
      </c>
      <c r="G109" s="133">
        <v>0</v>
      </c>
      <c r="H109" s="133">
        <v>0</v>
      </c>
      <c r="I109" s="133">
        <v>0</v>
      </c>
      <c r="J109" s="133">
        <v>0</v>
      </c>
      <c r="K109" s="133">
        <v>0</v>
      </c>
      <c r="L109" s="133">
        <v>0</v>
      </c>
      <c r="M109" s="133">
        <v>0</v>
      </c>
      <c r="N109" s="133">
        <v>3.5591080698442701</v>
      </c>
      <c r="O109" s="27"/>
      <c r="P109" s="27"/>
      <c r="Q109" s="27"/>
      <c r="R109" s="27"/>
      <c r="S109" s="27"/>
      <c r="T109" s="27"/>
      <c r="U109" s="27"/>
      <c r="V109" s="277"/>
    </row>
    <row r="110" spans="1:33" s="1" customFormat="1" ht="12.75" customHeight="1" x14ac:dyDescent="0.2">
      <c r="A110" s="87" t="s">
        <v>126</v>
      </c>
      <c r="B110" s="130">
        <v>29.355650154798798</v>
      </c>
      <c r="C110" s="130">
        <v>28.0129501306373</v>
      </c>
      <c r="D110" s="130">
        <v>28.354550428597499</v>
      </c>
      <c r="E110" s="130">
        <v>23.786864710092999</v>
      </c>
      <c r="F110" s="130">
        <v>20.749588014981299</v>
      </c>
      <c r="G110" s="130">
        <v>0</v>
      </c>
      <c r="H110" s="130">
        <v>0</v>
      </c>
      <c r="I110" s="130">
        <v>0</v>
      </c>
      <c r="J110" s="130">
        <v>0</v>
      </c>
      <c r="K110" s="130">
        <v>0</v>
      </c>
      <c r="L110" s="130">
        <v>0</v>
      </c>
      <c r="M110" s="130">
        <v>0</v>
      </c>
      <c r="N110" s="130">
        <v>26.476309743837799</v>
      </c>
      <c r="O110" s="27"/>
      <c r="P110" s="27"/>
      <c r="Q110" s="27"/>
      <c r="R110" s="256"/>
      <c r="S110" s="256"/>
      <c r="T110" s="256"/>
      <c r="U110" s="256"/>
      <c r="V110" s="278"/>
      <c r="W110" s="148"/>
      <c r="X110" s="148"/>
      <c r="Y110" s="148"/>
      <c r="Z110" s="148"/>
      <c r="AA110" s="148"/>
      <c r="AB110" s="148"/>
      <c r="AC110" s="148"/>
    </row>
    <row r="111" spans="1:33" s="1" customFormat="1" ht="12.75" customHeight="1" x14ac:dyDescent="0.2">
      <c r="A111" s="88"/>
      <c r="B111" s="279"/>
      <c r="C111" s="279"/>
      <c r="D111" s="279"/>
      <c r="E111" s="279"/>
      <c r="F111" s="279"/>
      <c r="G111" s="279"/>
      <c r="H111" s="279"/>
      <c r="I111" s="279"/>
      <c r="J111" s="279"/>
      <c r="K111" s="279"/>
      <c r="L111" s="279"/>
      <c r="M111" s="279"/>
      <c r="N111" s="279"/>
      <c r="O111" s="27"/>
      <c r="P111" s="27"/>
      <c r="Q111" s="27"/>
      <c r="R111" s="27"/>
      <c r="S111" s="27"/>
      <c r="T111" s="27"/>
      <c r="U111" s="27"/>
      <c r="V111" s="277"/>
    </row>
    <row r="112" spans="1:33" s="1" customFormat="1" ht="12" x14ac:dyDescent="0.2">
      <c r="A112" s="382" t="s">
        <v>857</v>
      </c>
      <c r="B112" s="358"/>
      <c r="C112" s="358"/>
      <c r="D112" s="358"/>
      <c r="E112" s="358"/>
      <c r="F112" s="358"/>
      <c r="G112" s="358"/>
      <c r="H112" s="358"/>
      <c r="I112" s="358"/>
      <c r="J112" s="358"/>
      <c r="K112" s="358"/>
      <c r="L112" s="358"/>
      <c r="M112" s="358"/>
      <c r="N112" s="358"/>
      <c r="O112" s="27"/>
      <c r="P112" s="27"/>
      <c r="Q112" s="27"/>
      <c r="R112" s="256"/>
      <c r="S112" s="256"/>
      <c r="T112" s="256"/>
      <c r="U112" s="256"/>
      <c r="V112" s="278"/>
      <c r="W112" s="148"/>
      <c r="X112" s="148"/>
      <c r="Y112" s="148"/>
      <c r="Z112" s="148"/>
      <c r="AA112" s="148"/>
      <c r="AB112" s="148"/>
      <c r="AC112" s="148"/>
    </row>
    <row r="113" spans="1:29" s="1" customFormat="1" ht="12" x14ac:dyDescent="0.2">
      <c r="A113" s="22" t="s">
        <v>858</v>
      </c>
      <c r="B113" s="224" t="s">
        <v>137</v>
      </c>
      <c r="C113" s="224" t="s">
        <v>138</v>
      </c>
      <c r="D113" s="224" t="s">
        <v>139</v>
      </c>
      <c r="E113" s="224" t="s">
        <v>140</v>
      </c>
      <c r="F113" s="224" t="s">
        <v>141</v>
      </c>
      <c r="G113" s="224" t="s">
        <v>142</v>
      </c>
      <c r="H113" s="224" t="s">
        <v>143</v>
      </c>
      <c r="I113" s="224" t="s">
        <v>144</v>
      </c>
      <c r="J113" s="224" t="s">
        <v>145</v>
      </c>
      <c r="K113" s="224" t="s">
        <v>147</v>
      </c>
      <c r="L113" s="224" t="s">
        <v>148</v>
      </c>
      <c r="M113" s="224" t="s">
        <v>149</v>
      </c>
      <c r="N113" s="224" t="s">
        <v>155</v>
      </c>
      <c r="O113" s="27"/>
      <c r="P113" s="27"/>
      <c r="Q113" s="27"/>
      <c r="R113" s="256"/>
      <c r="S113" s="256"/>
      <c r="T113" s="256"/>
      <c r="U113" s="256"/>
      <c r="V113" s="278"/>
      <c r="W113" s="148"/>
      <c r="X113" s="148"/>
      <c r="Y113" s="148"/>
      <c r="Z113" s="148"/>
      <c r="AA113" s="148"/>
      <c r="AB113" s="148"/>
      <c r="AC113" s="148"/>
    </row>
    <row r="114" spans="1:29" ht="15.75" thickBot="1" x14ac:dyDescent="0.3">
      <c r="A114" s="85" t="s">
        <v>1</v>
      </c>
      <c r="B114" s="131">
        <v>29.355650154798798</v>
      </c>
      <c r="C114" s="132">
        <v>28.0129501306373</v>
      </c>
      <c r="D114" s="131">
        <v>28.354550428597499</v>
      </c>
      <c r="E114" s="132">
        <v>23.786864710092999</v>
      </c>
      <c r="F114" s="131">
        <v>20.749588014981299</v>
      </c>
      <c r="G114" s="132">
        <v>0</v>
      </c>
      <c r="H114" s="132">
        <v>0</v>
      </c>
      <c r="I114" s="131">
        <v>0</v>
      </c>
      <c r="J114" s="132">
        <v>0</v>
      </c>
      <c r="K114" s="231">
        <v>0</v>
      </c>
      <c r="L114" s="132">
        <v>0</v>
      </c>
      <c r="M114" s="132">
        <v>0</v>
      </c>
      <c r="N114" s="280">
        <v>26.476309743837799</v>
      </c>
      <c r="V114" s="277"/>
    </row>
    <row r="115" spans="1:29" ht="15.75" thickTop="1" x14ac:dyDescent="0.25">
      <c r="A115" s="86" t="s">
        <v>65</v>
      </c>
      <c r="B115" s="133">
        <v>28.046029919447601</v>
      </c>
      <c r="C115" s="133">
        <v>26.326177347916499</v>
      </c>
      <c r="D115" s="133">
        <v>25.254074542008802</v>
      </c>
      <c r="E115" s="133">
        <v>21.324812764571799</v>
      </c>
      <c r="F115" s="133">
        <v>17.076143429009399</v>
      </c>
      <c r="G115" s="133">
        <v>0</v>
      </c>
      <c r="H115" s="133">
        <v>0</v>
      </c>
      <c r="I115" s="133">
        <v>0</v>
      </c>
      <c r="J115" s="133">
        <v>0</v>
      </c>
      <c r="K115" s="281">
        <v>0</v>
      </c>
      <c r="L115" s="133">
        <v>0</v>
      </c>
      <c r="M115" s="133">
        <v>0</v>
      </c>
      <c r="N115" s="282">
        <v>24.010477145839001</v>
      </c>
      <c r="V115" s="277"/>
    </row>
    <row r="116" spans="1:29" x14ac:dyDescent="0.25">
      <c r="A116" s="87" t="s">
        <v>83</v>
      </c>
      <c r="B116" s="130">
        <v>34.552271088680598</v>
      </c>
      <c r="C116" s="130">
        <v>36.726826990427298</v>
      </c>
      <c r="D116" s="130">
        <v>48.414713896457798</v>
      </c>
      <c r="E116" s="130">
        <v>41.725088967971502</v>
      </c>
      <c r="F116" s="130">
        <v>47.5550031075202</v>
      </c>
      <c r="G116" s="130">
        <v>0</v>
      </c>
      <c r="H116" s="130">
        <v>0</v>
      </c>
      <c r="I116" s="130">
        <v>0</v>
      </c>
      <c r="J116" s="130">
        <v>0</v>
      </c>
      <c r="K116" s="242">
        <v>0</v>
      </c>
      <c r="L116" s="130">
        <v>0</v>
      </c>
      <c r="M116" s="130">
        <v>0</v>
      </c>
      <c r="N116" s="283">
        <v>40.711787072243297</v>
      </c>
      <c r="O116" s="135"/>
      <c r="V116" s="277"/>
    </row>
    <row r="117" spans="1:29" x14ac:dyDescent="0.25">
      <c r="B117" s="135"/>
      <c r="C117" s="135"/>
      <c r="D117" s="135"/>
      <c r="E117" s="135"/>
      <c r="F117" s="135"/>
      <c r="G117" s="135"/>
      <c r="H117" s="135"/>
      <c r="I117" s="135"/>
      <c r="J117" s="135"/>
      <c r="K117" s="135"/>
      <c r="L117" s="135"/>
      <c r="M117" s="135"/>
      <c r="V117" s="277"/>
    </row>
    <row r="118" spans="1:29" ht="15.75" thickBot="1" x14ac:dyDescent="0.3">
      <c r="A118" s="227"/>
      <c r="B118" s="227"/>
      <c r="C118" s="227"/>
      <c r="D118" s="227"/>
      <c r="E118" s="227"/>
      <c r="F118" s="227"/>
      <c r="G118" s="227"/>
      <c r="H118" s="227"/>
      <c r="I118" s="227"/>
      <c r="J118" s="227"/>
      <c r="K118" s="227"/>
      <c r="L118" s="227"/>
      <c r="M118" s="227"/>
      <c r="N118" s="227"/>
      <c r="O118" s="227"/>
      <c r="P118" s="227"/>
      <c r="Q118" s="227"/>
      <c r="R118" s="227"/>
      <c r="S118" s="227"/>
      <c r="T118" s="227"/>
      <c r="U118" s="227"/>
      <c r="V118" s="228"/>
    </row>
    <row r="119" spans="1:29" x14ac:dyDescent="0.25">
      <c r="B119" s="136"/>
      <c r="C119" s="136"/>
      <c r="D119" s="136"/>
      <c r="E119" s="136"/>
      <c r="F119" s="136"/>
      <c r="G119" s="136"/>
      <c r="H119" s="136"/>
      <c r="I119" s="136"/>
      <c r="J119" s="136"/>
      <c r="K119" s="136"/>
      <c r="L119" s="136"/>
      <c r="M119" s="136"/>
      <c r="P119" s="136"/>
    </row>
    <row r="120" spans="1:29" x14ac:dyDescent="0.25">
      <c r="A120" s="375"/>
      <c r="B120" s="375"/>
      <c r="C120" s="375"/>
      <c r="D120" s="375"/>
      <c r="E120" s="375"/>
      <c r="F120" s="375"/>
      <c r="G120" s="375"/>
      <c r="H120" s="375"/>
      <c r="I120" s="375"/>
      <c r="J120" s="375"/>
      <c r="K120" s="375"/>
      <c r="L120" s="375"/>
      <c r="M120" s="375"/>
      <c r="N120" s="375"/>
    </row>
    <row r="121" spans="1:29" x14ac:dyDescent="0.25">
      <c r="A121" s="284"/>
      <c r="B121" s="284"/>
      <c r="C121" s="285"/>
      <c r="D121" s="136"/>
      <c r="E121" s="136"/>
      <c r="F121" s="136"/>
      <c r="G121" s="136"/>
      <c r="H121" s="136"/>
      <c r="I121" s="136"/>
      <c r="J121" s="136"/>
      <c r="K121" s="136"/>
      <c r="L121" s="136"/>
      <c r="M121" s="135"/>
      <c r="P121" s="136"/>
    </row>
    <row r="122" spans="1:29" x14ac:dyDescent="0.25">
      <c r="A122" s="286"/>
      <c r="B122" s="286"/>
      <c r="C122" s="286"/>
      <c r="D122" s="136"/>
      <c r="E122" s="136"/>
      <c r="F122" s="136"/>
      <c r="G122" s="136"/>
      <c r="H122" s="135"/>
      <c r="I122" s="135"/>
    </row>
    <row r="123" spans="1:29" x14ac:dyDescent="0.25">
      <c r="A123" s="286"/>
      <c r="B123" s="286"/>
      <c r="C123" s="286"/>
      <c r="D123" s="135"/>
      <c r="E123" s="136"/>
      <c r="F123" s="135"/>
    </row>
    <row r="124" spans="1:29" x14ac:dyDescent="0.25">
      <c r="A124" s="286"/>
      <c r="B124" s="286"/>
      <c r="C124" s="286"/>
    </row>
    <row r="125" spans="1:29" x14ac:dyDescent="0.25">
      <c r="A125" s="286"/>
      <c r="B125" s="286"/>
      <c r="C125" s="286"/>
    </row>
  </sheetData>
  <mergeCells count="51">
    <mergeCell ref="A120:N120"/>
    <mergeCell ref="H31:I31"/>
    <mergeCell ref="A33:V33"/>
    <mergeCell ref="A36:E36"/>
    <mergeCell ref="A64:V64"/>
    <mergeCell ref="A66:N66"/>
    <mergeCell ref="A81:V81"/>
    <mergeCell ref="A83:N83"/>
    <mergeCell ref="A98:V98"/>
    <mergeCell ref="A100:N100"/>
    <mergeCell ref="A106:N106"/>
    <mergeCell ref="A112:N112"/>
    <mergeCell ref="H29:I29"/>
    <mergeCell ref="N29:O29"/>
    <mergeCell ref="P29:R29"/>
    <mergeCell ref="H30:I30"/>
    <mergeCell ref="N30:O30"/>
    <mergeCell ref="P30:R30"/>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5"/>
  <sheetViews>
    <sheetView showGridLines="0" zoomScaleNormal="100" zoomScalePageLayoutView="90" workbookViewId="0">
      <selection activeCell="A3" sqref="A3:D3"/>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9" customFormat="1" ht="27.75" customHeight="1" x14ac:dyDescent="0.2">
      <c r="A1" s="328" t="s">
        <v>50</v>
      </c>
      <c r="B1" s="328"/>
      <c r="C1" s="328"/>
      <c r="D1" s="328"/>
      <c r="U1" s="5"/>
    </row>
    <row r="2" spans="1:50" s="1" customFormat="1" ht="45.75" customHeight="1" x14ac:dyDescent="0.2">
      <c r="A2" s="329" t="s">
        <v>51</v>
      </c>
      <c r="B2" s="329"/>
      <c r="C2" s="329"/>
      <c r="D2" s="329"/>
      <c r="E2" s="329"/>
      <c r="F2" s="329"/>
      <c r="G2" s="329"/>
      <c r="H2" s="329"/>
      <c r="I2" s="384"/>
      <c r="J2" s="384"/>
      <c r="K2" s="384"/>
      <c r="L2" s="384"/>
      <c r="M2" s="384"/>
      <c r="N2" s="384"/>
      <c r="O2" s="384"/>
      <c r="P2" s="384"/>
      <c r="Q2" s="49"/>
      <c r="R2" s="49"/>
      <c r="S2" s="49"/>
      <c r="T2" s="49"/>
      <c r="U2" s="49"/>
      <c r="V2" s="48"/>
    </row>
    <row r="3" spans="1:50" ht="31.5" customHeight="1" x14ac:dyDescent="0.25">
      <c r="A3" s="327" t="s">
        <v>662</v>
      </c>
      <c r="B3" s="327"/>
      <c r="C3" s="327"/>
      <c r="D3" s="327"/>
      <c r="E3" s="46"/>
      <c r="F3" s="46"/>
      <c r="G3" s="46"/>
      <c r="H3" s="46"/>
      <c r="I3" s="50"/>
      <c r="J3" s="50"/>
      <c r="K3" s="50"/>
      <c r="L3" s="50"/>
      <c r="M3" s="50"/>
      <c r="N3" s="50"/>
      <c r="O3" s="50"/>
      <c r="P3" s="50"/>
      <c r="Q3" s="50"/>
      <c r="R3" s="50"/>
      <c r="S3" s="50"/>
      <c r="T3" s="50"/>
      <c r="U3" s="50"/>
      <c r="V3" s="46"/>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1:50" s="9" customFormat="1" ht="30.75" customHeight="1" x14ac:dyDescent="0.2">
      <c r="A4" s="383"/>
      <c r="B4" s="383"/>
      <c r="C4" s="383"/>
      <c r="D4" s="383"/>
      <c r="E4" s="383"/>
      <c r="F4" s="383"/>
      <c r="G4" s="383"/>
      <c r="H4" s="383"/>
      <c r="I4" s="383"/>
      <c r="J4" s="383"/>
      <c r="K4" s="383"/>
      <c r="L4" s="383"/>
      <c r="M4" s="383"/>
      <c r="N4" s="383"/>
      <c r="O4" s="383"/>
      <c r="P4" s="383"/>
      <c r="Q4" s="383"/>
      <c r="R4" s="383"/>
      <c r="S4" s="383"/>
      <c r="T4" s="383"/>
      <c r="U4" s="383"/>
      <c r="V4" s="383"/>
      <c r="W4" s="11"/>
      <c r="X4" s="11"/>
      <c r="Y4" s="11"/>
      <c r="Z4" s="11"/>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336"/>
      <c r="B6" s="337"/>
      <c r="C6" s="337"/>
      <c r="D6" s="337"/>
      <c r="E6" s="337"/>
      <c r="F6" s="337"/>
      <c r="G6" s="337"/>
      <c r="H6" s="337"/>
      <c r="I6" s="337"/>
      <c r="J6" s="337"/>
      <c r="K6" s="337"/>
      <c r="L6" s="337"/>
      <c r="M6" s="337"/>
      <c r="N6" s="337"/>
      <c r="O6" s="337"/>
      <c r="P6" s="337"/>
      <c r="Q6" s="337"/>
      <c r="R6" s="337"/>
      <c r="S6" s="337"/>
      <c r="T6" s="337"/>
      <c r="U6" s="337"/>
      <c r="V6" s="338"/>
      <c r="W6" s="2"/>
      <c r="X6" s="2"/>
      <c r="Y6" s="2"/>
      <c r="Z6" s="2"/>
    </row>
    <row r="7" spans="1:50" s="9" customFormat="1" ht="16.5" customHeight="1" x14ac:dyDescent="0.2">
      <c r="A7" s="83"/>
      <c r="B7" s="25"/>
      <c r="C7" s="25"/>
      <c r="D7" s="25"/>
      <c r="E7" s="25"/>
      <c r="F7" s="25"/>
      <c r="G7" s="25"/>
      <c r="H7" s="25"/>
      <c r="I7" s="5"/>
      <c r="J7" s="70"/>
      <c r="K7" s="70"/>
      <c r="L7" s="70"/>
      <c r="M7" s="5"/>
      <c r="N7" s="25"/>
      <c r="O7" s="25"/>
      <c r="P7" s="25"/>
      <c r="Q7" s="25"/>
      <c r="R7" s="25"/>
      <c r="S7" s="25"/>
      <c r="T7" s="25"/>
      <c r="U7" s="25"/>
      <c r="V7" s="26"/>
      <c r="W7" s="27"/>
      <c r="X7" s="27"/>
      <c r="Y7" s="27"/>
      <c r="Z7" s="27"/>
    </row>
    <row r="8" spans="1:50" s="72" customFormat="1" ht="30.6" customHeight="1" x14ac:dyDescent="0.2">
      <c r="A8" s="339" t="s">
        <v>659</v>
      </c>
      <c r="B8" s="385"/>
      <c r="C8" s="385"/>
      <c r="D8" s="385"/>
      <c r="E8" s="71"/>
      <c r="F8" s="71"/>
      <c r="G8" s="385" t="s">
        <v>643</v>
      </c>
      <c r="H8" s="385"/>
      <c r="I8" s="385"/>
      <c r="J8" s="385"/>
      <c r="K8" s="385"/>
      <c r="L8" s="84"/>
      <c r="M8" s="385" t="s">
        <v>661</v>
      </c>
      <c r="N8" s="385"/>
      <c r="O8" s="385"/>
      <c r="P8" s="385"/>
      <c r="Q8" s="385"/>
      <c r="R8" s="84"/>
      <c r="S8" s="84"/>
      <c r="T8" s="139"/>
      <c r="U8" s="139"/>
      <c r="V8" s="140"/>
      <c r="W8" s="73"/>
      <c r="X8" s="73"/>
      <c r="Y8" s="73"/>
      <c r="Z8" s="73"/>
    </row>
    <row r="9" spans="1:50" s="9" customFormat="1" ht="28.35" customHeight="1" x14ac:dyDescent="0.2">
      <c r="A9" s="22" t="s">
        <v>638</v>
      </c>
      <c r="B9" s="99" t="s">
        <v>125</v>
      </c>
      <c r="C9" s="99" t="s">
        <v>126</v>
      </c>
      <c r="D9" s="99" t="s">
        <v>1</v>
      </c>
      <c r="E9" s="25"/>
      <c r="F9" s="25"/>
      <c r="G9" s="334" t="s">
        <v>127</v>
      </c>
      <c r="H9" s="334"/>
      <c r="I9" s="79" t="s">
        <v>125</v>
      </c>
      <c r="J9" s="79" t="s">
        <v>126</v>
      </c>
      <c r="K9" s="79" t="s">
        <v>1</v>
      </c>
      <c r="L9" s="5"/>
      <c r="M9" s="334" t="s">
        <v>123</v>
      </c>
      <c r="N9" s="334"/>
      <c r="O9" s="334" t="s">
        <v>124</v>
      </c>
      <c r="P9" s="334"/>
      <c r="Q9" s="334"/>
      <c r="R9" s="25"/>
      <c r="S9" s="25"/>
      <c r="T9" s="25"/>
      <c r="U9" s="33"/>
      <c r="V9" s="31"/>
      <c r="W9" s="27"/>
      <c r="X9" s="27"/>
    </row>
    <row r="10" spans="1:50" s="9" customFormat="1" ht="16.5" customHeight="1" thickBot="1" x14ac:dyDescent="0.25">
      <c r="A10" s="85" t="s">
        <v>1</v>
      </c>
      <c r="B10" s="100">
        <v>319</v>
      </c>
      <c r="C10" s="100">
        <v>18749</v>
      </c>
      <c r="D10" s="100">
        <v>19068</v>
      </c>
      <c r="E10" s="25"/>
      <c r="F10" s="25"/>
      <c r="G10" s="386" t="s">
        <v>128</v>
      </c>
      <c r="H10" s="386"/>
      <c r="I10" s="28">
        <v>19.149999999999999</v>
      </c>
      <c r="J10" s="28">
        <v>137.15</v>
      </c>
      <c r="K10" s="28">
        <v>133.68</v>
      </c>
      <c r="L10" s="5"/>
      <c r="M10" s="345" t="s">
        <v>1</v>
      </c>
      <c r="N10" s="345"/>
      <c r="O10" s="388">
        <v>2387</v>
      </c>
      <c r="P10" s="388"/>
      <c r="Q10" s="388"/>
      <c r="R10" s="25"/>
      <c r="S10" s="25"/>
      <c r="T10" s="25"/>
      <c r="U10" s="145"/>
      <c r="V10" s="157"/>
      <c r="W10" s="27"/>
      <c r="X10" s="27"/>
      <c r="Z10" s="141"/>
      <c r="AA10" s="141"/>
    </row>
    <row r="11" spans="1:50" s="9" customFormat="1" ht="13.35" customHeight="1" thickTop="1" x14ac:dyDescent="0.2">
      <c r="A11" s="86" t="s">
        <v>133</v>
      </c>
      <c r="B11" s="101">
        <v>307</v>
      </c>
      <c r="C11" s="101">
        <v>4086</v>
      </c>
      <c r="D11" s="101">
        <v>4393</v>
      </c>
      <c r="E11" s="25"/>
      <c r="F11" s="25"/>
      <c r="G11" s="387"/>
      <c r="H11" s="387"/>
      <c r="I11" s="78"/>
      <c r="J11" s="78"/>
      <c r="K11" s="78"/>
      <c r="L11" s="5"/>
      <c r="M11" s="350" t="s">
        <v>125</v>
      </c>
      <c r="N11" s="350"/>
      <c r="O11" s="402">
        <v>0</v>
      </c>
      <c r="P11" s="402"/>
      <c r="Q11" s="402"/>
      <c r="R11" s="25"/>
      <c r="S11" s="25"/>
      <c r="T11" s="25"/>
      <c r="U11" s="145"/>
      <c r="V11" s="157"/>
      <c r="W11" s="27"/>
      <c r="X11" s="27"/>
      <c r="Z11" s="141"/>
      <c r="AA11" s="141"/>
    </row>
    <row r="12" spans="1:50" s="9" customFormat="1" ht="13.35" customHeight="1" x14ac:dyDescent="0.2">
      <c r="A12" s="87" t="s">
        <v>134</v>
      </c>
      <c r="B12" s="102">
        <v>2</v>
      </c>
      <c r="C12" s="102">
        <v>11146</v>
      </c>
      <c r="D12" s="102">
        <v>11148</v>
      </c>
      <c r="E12" s="25"/>
      <c r="F12" s="25"/>
      <c r="G12" s="5"/>
      <c r="H12" s="5"/>
      <c r="I12" s="5"/>
      <c r="J12" s="5"/>
      <c r="K12" s="5"/>
      <c r="L12" s="5"/>
      <c r="M12" s="354" t="s">
        <v>126</v>
      </c>
      <c r="N12" s="354"/>
      <c r="O12" s="398">
        <v>2387</v>
      </c>
      <c r="P12" s="398"/>
      <c r="Q12" s="398"/>
      <c r="R12" s="25"/>
      <c r="S12" s="25"/>
      <c r="T12" s="25"/>
      <c r="U12" s="145"/>
      <c r="V12" s="157"/>
      <c r="W12" s="27"/>
      <c r="X12" s="27"/>
      <c r="Z12" s="141"/>
      <c r="AA12" s="141"/>
    </row>
    <row r="13" spans="1:50" s="9" customFormat="1" ht="13.35" customHeight="1" x14ac:dyDescent="0.2">
      <c r="A13" s="87" t="s">
        <v>135</v>
      </c>
      <c r="B13" s="102">
        <v>1</v>
      </c>
      <c r="C13" s="102">
        <v>2415</v>
      </c>
      <c r="D13" s="102">
        <v>2416</v>
      </c>
      <c r="E13" s="25"/>
      <c r="F13" s="25"/>
      <c r="G13" s="25"/>
      <c r="H13" s="25"/>
      <c r="I13" s="25"/>
      <c r="J13" s="25"/>
      <c r="K13" s="25"/>
      <c r="L13" s="5"/>
      <c r="M13" s="5"/>
      <c r="N13" s="5"/>
      <c r="O13" s="5"/>
      <c r="P13" s="5"/>
      <c r="Q13" s="5"/>
      <c r="R13" s="25"/>
      <c r="S13" s="25"/>
      <c r="T13" s="25"/>
      <c r="U13" s="145"/>
      <c r="V13" s="157"/>
      <c r="W13" s="27"/>
      <c r="X13" s="27"/>
      <c r="Z13" s="141"/>
      <c r="AA13" s="141"/>
    </row>
    <row r="14" spans="1:50" s="9" customFormat="1" ht="13.35" customHeight="1" x14ac:dyDescent="0.2">
      <c r="A14" s="87" t="s">
        <v>0</v>
      </c>
      <c r="B14" s="102">
        <v>9</v>
      </c>
      <c r="C14" s="102">
        <v>1102</v>
      </c>
      <c r="D14" s="102">
        <v>1111</v>
      </c>
      <c r="E14" s="25"/>
      <c r="F14" s="25"/>
      <c r="G14" s="25"/>
      <c r="H14" s="25"/>
      <c r="I14" s="25"/>
      <c r="J14" s="25"/>
      <c r="K14" s="25"/>
      <c r="L14" s="25"/>
      <c r="M14" s="25"/>
      <c r="N14" s="25"/>
      <c r="O14" s="25"/>
      <c r="P14" s="25"/>
      <c r="Q14" s="25"/>
      <c r="R14" s="25"/>
      <c r="S14" s="25"/>
      <c r="T14" s="25"/>
      <c r="U14" s="145"/>
      <c r="V14" s="157"/>
      <c r="W14" s="27"/>
      <c r="X14" s="27"/>
      <c r="Z14" s="141"/>
      <c r="AA14" s="141"/>
    </row>
    <row r="15" spans="1:50" s="9" customFormat="1" ht="16.5" customHeight="1" x14ac:dyDescent="0.2">
      <c r="A15" s="88"/>
      <c r="B15" s="29"/>
      <c r="C15" s="29"/>
      <c r="D15" s="29"/>
      <c r="E15" s="29"/>
      <c r="F15" s="29"/>
      <c r="G15" s="25"/>
      <c r="H15" s="25"/>
      <c r="I15" s="25"/>
      <c r="J15" s="25"/>
      <c r="K15" s="25"/>
      <c r="L15" s="25"/>
      <c r="M15" s="25"/>
      <c r="N15" s="25"/>
      <c r="O15" s="25"/>
      <c r="P15" s="25"/>
      <c r="Q15" s="25"/>
      <c r="R15" s="25"/>
      <c r="S15" s="25"/>
      <c r="T15" s="25"/>
      <c r="U15" s="25"/>
      <c r="V15" s="26"/>
      <c r="W15" s="27"/>
      <c r="X15" s="27"/>
      <c r="Y15" s="27"/>
      <c r="Z15" s="27"/>
    </row>
    <row r="16" spans="1:50" s="9" customFormat="1" ht="16.5" customHeight="1" x14ac:dyDescent="0.2">
      <c r="A16" s="341"/>
      <c r="B16" s="342"/>
      <c r="C16" s="342"/>
      <c r="D16" s="342"/>
      <c r="E16" s="342"/>
      <c r="F16" s="342"/>
      <c r="G16" s="342"/>
      <c r="H16" s="342"/>
      <c r="I16" s="342"/>
      <c r="J16" s="342"/>
      <c r="K16" s="342"/>
      <c r="L16" s="342"/>
      <c r="M16" s="342"/>
      <c r="N16" s="342"/>
      <c r="O16" s="342"/>
      <c r="P16" s="342"/>
      <c r="Q16" s="342"/>
      <c r="R16" s="342"/>
      <c r="S16" s="342"/>
      <c r="T16" s="342"/>
      <c r="U16" s="342"/>
      <c r="V16" s="343"/>
      <c r="W16" s="27"/>
      <c r="X16" s="27"/>
      <c r="Y16" s="27"/>
      <c r="Z16" s="27"/>
    </row>
    <row r="17" spans="1:26" s="9" customFormat="1" ht="16.5" customHeight="1" x14ac:dyDescent="0.2">
      <c r="A17" s="83"/>
      <c r="B17" s="25"/>
      <c r="C17" s="25"/>
      <c r="D17" s="25"/>
      <c r="E17" s="25"/>
      <c r="F17" s="25"/>
      <c r="G17" s="25"/>
      <c r="H17" s="25"/>
      <c r="I17" s="25"/>
      <c r="J17" s="25"/>
      <c r="K17" s="25"/>
      <c r="L17" s="25"/>
      <c r="M17" s="25"/>
      <c r="N17" s="25"/>
      <c r="O17" s="25"/>
      <c r="P17" s="25"/>
      <c r="Q17" s="25"/>
      <c r="R17" s="25"/>
      <c r="S17" s="25"/>
      <c r="T17" s="25"/>
      <c r="U17" s="25"/>
      <c r="V17" s="26"/>
      <c r="W17" s="27"/>
      <c r="X17" s="27"/>
      <c r="Y17" s="27"/>
      <c r="Z17" s="27"/>
    </row>
    <row r="18" spans="1:26" s="10" customFormat="1" ht="27.6" customHeight="1" x14ac:dyDescent="0.2">
      <c r="A18" s="339" t="s">
        <v>660</v>
      </c>
      <c r="B18" s="385"/>
      <c r="C18" s="385"/>
      <c r="D18" s="385"/>
      <c r="E18" s="385"/>
      <c r="F18" s="385"/>
      <c r="G18" s="89"/>
      <c r="H18" s="89"/>
      <c r="I18" s="393" t="s">
        <v>663</v>
      </c>
      <c r="J18" s="393"/>
      <c r="K18" s="393"/>
      <c r="L18" s="393"/>
      <c r="M18" s="393"/>
      <c r="N18" s="393"/>
      <c r="O18" s="393"/>
      <c r="P18" s="393"/>
      <c r="Q18" s="393"/>
      <c r="R18" s="393"/>
      <c r="S18" s="393"/>
      <c r="T18" s="393"/>
      <c r="U18" s="393"/>
      <c r="V18" s="359"/>
      <c r="W18" s="30"/>
      <c r="X18" s="30"/>
      <c r="Y18" s="30"/>
      <c r="Z18" s="30"/>
    </row>
    <row r="19" spans="1:26" s="1" customFormat="1" ht="28.7" customHeight="1" x14ac:dyDescent="0.2">
      <c r="A19" s="99" t="s">
        <v>129</v>
      </c>
      <c r="B19" s="99" t="s">
        <v>83</v>
      </c>
      <c r="C19" s="99" t="s">
        <v>130</v>
      </c>
      <c r="D19" s="99" t="s">
        <v>65</v>
      </c>
      <c r="E19" s="99" t="s">
        <v>131</v>
      </c>
      <c r="F19" s="99" t="s">
        <v>1</v>
      </c>
      <c r="G19" s="6"/>
      <c r="H19" s="6"/>
      <c r="I19" s="99" t="s">
        <v>136</v>
      </c>
      <c r="J19" s="99" t="s">
        <v>137</v>
      </c>
      <c r="K19" s="99" t="s">
        <v>138</v>
      </c>
      <c r="L19" s="99" t="s">
        <v>139</v>
      </c>
      <c r="M19" s="99" t="s">
        <v>140</v>
      </c>
      <c r="N19" s="99" t="s">
        <v>141</v>
      </c>
      <c r="O19" s="99" t="s">
        <v>142</v>
      </c>
      <c r="P19" s="99" t="s">
        <v>143</v>
      </c>
      <c r="Q19" s="99" t="s">
        <v>144</v>
      </c>
      <c r="R19" s="99" t="s">
        <v>145</v>
      </c>
      <c r="S19" s="99" t="s">
        <v>147</v>
      </c>
      <c r="T19" s="99" t="s">
        <v>148</v>
      </c>
      <c r="U19" s="99" t="s">
        <v>149</v>
      </c>
      <c r="V19" s="99" t="s">
        <v>1</v>
      </c>
      <c r="W19" s="32"/>
      <c r="X19" s="32"/>
      <c r="Y19" s="32"/>
      <c r="Z19" s="32"/>
    </row>
    <row r="20" spans="1:26" s="1" customFormat="1" ht="18" customHeight="1" thickBot="1" x14ac:dyDescent="0.25">
      <c r="A20" s="85" t="s">
        <v>1</v>
      </c>
      <c r="B20" s="100">
        <v>12853</v>
      </c>
      <c r="C20" s="105">
        <f>B20/F20</f>
        <v>0.67406125445773024</v>
      </c>
      <c r="D20" s="100">
        <v>6215</v>
      </c>
      <c r="E20" s="105">
        <f>D20/F20</f>
        <v>0.32593874554226976</v>
      </c>
      <c r="F20" s="100">
        <v>19068</v>
      </c>
      <c r="G20" s="6"/>
      <c r="H20" s="6"/>
      <c r="I20" s="23" t="s">
        <v>1</v>
      </c>
      <c r="J20" s="106">
        <v>24728</v>
      </c>
      <c r="K20" s="107">
        <v>22369</v>
      </c>
      <c r="L20" s="106">
        <v>23907</v>
      </c>
      <c r="M20" s="107">
        <v>22780</v>
      </c>
      <c r="N20" s="106">
        <v>22687</v>
      </c>
      <c r="O20" s="107">
        <v>19386</v>
      </c>
      <c r="P20" s="106">
        <v>8517</v>
      </c>
      <c r="Q20" s="107">
        <v>7277</v>
      </c>
      <c r="R20" s="106">
        <v>6688</v>
      </c>
      <c r="S20" s="106">
        <v>7540</v>
      </c>
      <c r="T20" s="107">
        <v>8274</v>
      </c>
      <c r="U20" s="106">
        <v>8716</v>
      </c>
      <c r="V20" s="111">
        <v>182869</v>
      </c>
      <c r="W20" s="32"/>
      <c r="X20" s="32"/>
      <c r="Y20" s="32"/>
      <c r="Z20" s="32"/>
    </row>
    <row r="21" spans="1:26" s="1" customFormat="1" ht="15" customHeight="1" thickTop="1" x14ac:dyDescent="0.2">
      <c r="A21" s="86" t="s">
        <v>69</v>
      </c>
      <c r="B21" s="101">
        <v>9250</v>
      </c>
      <c r="C21" s="103">
        <f t="shared" ref="C21:C23" si="0">B21/F21</f>
        <v>0.90499951081107521</v>
      </c>
      <c r="D21" s="101">
        <v>971</v>
      </c>
      <c r="E21" s="103">
        <f t="shared" ref="E21:E23" si="1">D21/F21</f>
        <v>9.5000489188924758E-2</v>
      </c>
      <c r="F21" s="101">
        <v>10221</v>
      </c>
      <c r="G21" s="6"/>
      <c r="H21" s="6"/>
      <c r="I21" s="24" t="s">
        <v>65</v>
      </c>
      <c r="J21" s="108">
        <v>13303</v>
      </c>
      <c r="K21" s="108">
        <v>12643</v>
      </c>
      <c r="L21" s="108">
        <v>14007</v>
      </c>
      <c r="M21" s="108">
        <v>10868</v>
      </c>
      <c r="N21" s="108">
        <v>11197</v>
      </c>
      <c r="O21" s="108">
        <v>9211</v>
      </c>
      <c r="P21" s="108">
        <v>2904</v>
      </c>
      <c r="Q21" s="108">
        <v>1883</v>
      </c>
      <c r="R21" s="108">
        <v>1585</v>
      </c>
      <c r="S21" s="108">
        <v>1685</v>
      </c>
      <c r="T21" s="108">
        <v>1740</v>
      </c>
      <c r="U21" s="108">
        <v>2069</v>
      </c>
      <c r="V21" s="110">
        <v>83095</v>
      </c>
      <c r="W21" s="32"/>
      <c r="X21" s="32"/>
      <c r="Y21" s="32"/>
      <c r="Z21" s="32"/>
    </row>
    <row r="22" spans="1:26" s="1" customFormat="1" ht="15" customHeight="1" x14ac:dyDescent="0.2">
      <c r="A22" s="87" t="s">
        <v>102</v>
      </c>
      <c r="B22" s="102">
        <v>2919</v>
      </c>
      <c r="C22" s="104">
        <f t="shared" si="0"/>
        <v>0.91590837778475054</v>
      </c>
      <c r="D22" s="102">
        <v>268</v>
      </c>
      <c r="E22" s="104">
        <f t="shared" si="1"/>
        <v>8.4091622215249448E-2</v>
      </c>
      <c r="F22" s="102">
        <v>3187</v>
      </c>
      <c r="G22" s="6"/>
      <c r="H22" s="6"/>
      <c r="I22" s="66" t="s">
        <v>657</v>
      </c>
      <c r="J22" s="109">
        <v>11425</v>
      </c>
      <c r="K22" s="109">
        <v>9726</v>
      </c>
      <c r="L22" s="109">
        <v>9900</v>
      </c>
      <c r="M22" s="109">
        <v>11912</v>
      </c>
      <c r="N22" s="109">
        <v>11490</v>
      </c>
      <c r="O22" s="109">
        <v>10175</v>
      </c>
      <c r="P22" s="109">
        <v>5613</v>
      </c>
      <c r="Q22" s="109">
        <v>5394</v>
      </c>
      <c r="R22" s="109">
        <v>5103</v>
      </c>
      <c r="S22" s="109">
        <v>5855</v>
      </c>
      <c r="T22" s="109">
        <v>6534</v>
      </c>
      <c r="U22" s="109">
        <v>6647</v>
      </c>
      <c r="V22" s="177">
        <v>99774</v>
      </c>
      <c r="W22" s="32"/>
      <c r="X22" s="32"/>
      <c r="Y22" s="32"/>
      <c r="Z22" s="32"/>
    </row>
    <row r="23" spans="1:26" s="1" customFormat="1" ht="15" customHeight="1" x14ac:dyDescent="0.2">
      <c r="A23" s="87" t="s">
        <v>132</v>
      </c>
      <c r="B23" s="102">
        <v>684</v>
      </c>
      <c r="C23" s="104">
        <f t="shared" si="0"/>
        <v>0.12084805653710247</v>
      </c>
      <c r="D23" s="102">
        <v>4976</v>
      </c>
      <c r="E23" s="104">
        <f t="shared" si="1"/>
        <v>0.87915194346289749</v>
      </c>
      <c r="F23" s="102">
        <v>5660</v>
      </c>
      <c r="G23" s="6"/>
      <c r="H23" s="6"/>
      <c r="I23" s="6"/>
      <c r="J23" s="6"/>
      <c r="K23" s="6"/>
      <c r="L23" s="6"/>
      <c r="M23" s="6"/>
      <c r="N23" s="6"/>
      <c r="O23" s="6"/>
      <c r="P23" s="6"/>
      <c r="Q23" s="6"/>
      <c r="R23" s="6"/>
      <c r="S23" s="6"/>
      <c r="T23" s="33"/>
      <c r="U23" s="33"/>
      <c r="V23" s="31"/>
      <c r="W23" s="32"/>
      <c r="X23" s="32"/>
      <c r="Y23" s="32"/>
      <c r="Z23" s="32"/>
    </row>
    <row r="24" spans="1:26" s="1" customFormat="1" ht="12" x14ac:dyDescent="0.2">
      <c r="A24" s="90"/>
      <c r="B24" s="6"/>
      <c r="C24" s="6"/>
      <c r="D24" s="6"/>
      <c r="E24" s="6"/>
      <c r="F24" s="6"/>
      <c r="G24" s="6"/>
      <c r="H24" s="6"/>
      <c r="I24" s="6"/>
      <c r="J24" s="6"/>
      <c r="K24" s="6"/>
      <c r="L24" s="6"/>
      <c r="M24" s="6"/>
      <c r="N24" s="6"/>
      <c r="O24" s="6"/>
      <c r="P24" s="6"/>
      <c r="Q24" s="6"/>
      <c r="R24" s="6"/>
      <c r="S24" s="6"/>
      <c r="T24" s="33"/>
      <c r="U24" s="33"/>
      <c r="V24" s="31"/>
      <c r="W24" s="32"/>
      <c r="X24" s="32"/>
      <c r="Y24" s="32"/>
      <c r="Z24" s="32"/>
    </row>
    <row r="25" spans="1:26" s="9" customFormat="1" ht="16.5" customHeight="1" x14ac:dyDescent="0.2">
      <c r="A25" s="341"/>
      <c r="B25" s="342"/>
      <c r="C25" s="342"/>
      <c r="D25" s="342"/>
      <c r="E25" s="342"/>
      <c r="F25" s="342"/>
      <c r="G25" s="342"/>
      <c r="H25" s="342"/>
      <c r="I25" s="342"/>
      <c r="J25" s="342"/>
      <c r="K25" s="342"/>
      <c r="L25" s="342"/>
      <c r="M25" s="342"/>
      <c r="N25" s="342"/>
      <c r="O25" s="342"/>
      <c r="P25" s="342"/>
      <c r="Q25" s="342"/>
      <c r="R25" s="342"/>
      <c r="S25" s="342"/>
      <c r="T25" s="342"/>
      <c r="U25" s="342"/>
      <c r="V25" s="343"/>
      <c r="W25" s="27"/>
      <c r="X25" s="27"/>
      <c r="Y25" s="27"/>
      <c r="Z25" s="27"/>
    </row>
    <row r="26" spans="1:26" s="1" customFormat="1" ht="12" x14ac:dyDescent="0.2">
      <c r="A26" s="90"/>
      <c r="B26" s="6"/>
      <c r="C26" s="6"/>
      <c r="D26" s="6"/>
      <c r="E26" s="6"/>
      <c r="F26" s="6"/>
      <c r="G26" s="6"/>
      <c r="H26" s="6"/>
      <c r="I26" s="6"/>
      <c r="J26" s="6"/>
      <c r="K26" s="6"/>
      <c r="L26" s="6"/>
      <c r="M26" s="6"/>
      <c r="N26" s="6"/>
      <c r="O26" s="6"/>
      <c r="P26" s="6"/>
      <c r="Q26" s="6"/>
      <c r="R26" s="6"/>
      <c r="S26" s="6"/>
      <c r="T26" s="33"/>
      <c r="U26" s="33"/>
      <c r="V26" s="31"/>
      <c r="W26" s="32"/>
      <c r="X26" s="32"/>
      <c r="Y26" s="32"/>
      <c r="Z26" s="32"/>
    </row>
    <row r="27" spans="1:26" s="75" customFormat="1" ht="21.6" customHeight="1" x14ac:dyDescent="0.2">
      <c r="A27" s="360" t="s">
        <v>664</v>
      </c>
      <c r="B27" s="394"/>
      <c r="C27" s="394"/>
      <c r="D27" s="394"/>
      <c r="E27" s="394"/>
      <c r="F27" s="67"/>
      <c r="G27" s="74"/>
      <c r="H27" s="394" t="s">
        <v>665</v>
      </c>
      <c r="I27" s="394"/>
      <c r="J27" s="394"/>
      <c r="K27" s="394"/>
      <c r="L27" s="394"/>
      <c r="M27" s="67"/>
      <c r="N27" s="394" t="s">
        <v>666</v>
      </c>
      <c r="O27" s="394"/>
      <c r="P27" s="394"/>
      <c r="Q27" s="394"/>
      <c r="R27" s="394"/>
      <c r="S27" s="67"/>
      <c r="T27" s="74"/>
      <c r="U27" s="74"/>
      <c r="V27" s="76"/>
      <c r="W27" s="77"/>
      <c r="X27" s="77"/>
      <c r="Y27" s="77"/>
      <c r="Z27" s="77"/>
    </row>
    <row r="28" spans="1:26" s="1" customFormat="1" ht="37.5" customHeight="1" x14ac:dyDescent="0.2">
      <c r="A28" s="22" t="s">
        <v>151</v>
      </c>
      <c r="B28" s="99" t="s">
        <v>69</v>
      </c>
      <c r="C28" s="99" t="s">
        <v>102</v>
      </c>
      <c r="D28" s="99" t="s">
        <v>132</v>
      </c>
      <c r="E28" s="99" t="s">
        <v>1</v>
      </c>
      <c r="F28" s="6"/>
      <c r="G28" s="6"/>
      <c r="H28" s="334" t="s">
        <v>151</v>
      </c>
      <c r="I28" s="334"/>
      <c r="J28" s="334" t="s">
        <v>1</v>
      </c>
      <c r="K28" s="334"/>
      <c r="L28" s="334"/>
      <c r="M28" s="33"/>
      <c r="N28" s="362"/>
      <c r="O28" s="363"/>
      <c r="P28" s="362" t="s">
        <v>146</v>
      </c>
      <c r="Q28" s="364"/>
      <c r="R28" s="363"/>
      <c r="S28" s="6"/>
      <c r="T28" s="6"/>
      <c r="U28" s="33"/>
      <c r="V28" s="91"/>
      <c r="W28" s="32"/>
      <c r="X28" s="32"/>
      <c r="Y28" s="32"/>
    </row>
    <row r="29" spans="1:26" s="1" customFormat="1" ht="15" customHeight="1" thickBot="1" x14ac:dyDescent="0.25">
      <c r="A29" s="85" t="s">
        <v>1</v>
      </c>
      <c r="B29" s="112">
        <v>98375</v>
      </c>
      <c r="C29" s="116">
        <v>23500</v>
      </c>
      <c r="D29" s="112">
        <v>60994</v>
      </c>
      <c r="E29" s="114">
        <v>182869</v>
      </c>
      <c r="F29" s="6"/>
      <c r="G29" s="6"/>
      <c r="H29" s="345" t="s">
        <v>1</v>
      </c>
      <c r="I29" s="345"/>
      <c r="J29" s="399">
        <v>61886</v>
      </c>
      <c r="K29" s="400"/>
      <c r="L29" s="401"/>
      <c r="M29" s="33"/>
      <c r="N29" s="365" t="s">
        <v>1</v>
      </c>
      <c r="O29" s="366"/>
      <c r="P29" s="367">
        <v>185884</v>
      </c>
      <c r="Q29" s="368"/>
      <c r="R29" s="369"/>
      <c r="S29" s="6"/>
      <c r="T29" s="6"/>
      <c r="U29" s="33"/>
      <c r="V29" s="91"/>
      <c r="W29" s="32"/>
      <c r="X29" s="32"/>
      <c r="Y29" s="32"/>
    </row>
    <row r="30" spans="1:26" s="1" customFormat="1" ht="15" customHeight="1" thickTop="1" x14ac:dyDescent="0.2">
      <c r="A30" s="86" t="s">
        <v>126</v>
      </c>
      <c r="B30" s="134">
        <v>15</v>
      </c>
      <c r="C30" s="134">
        <v>6</v>
      </c>
      <c r="D30" s="134">
        <v>1809</v>
      </c>
      <c r="E30" s="134">
        <v>1830</v>
      </c>
      <c r="F30" s="5"/>
      <c r="G30" s="5"/>
      <c r="H30" s="350" t="s">
        <v>125</v>
      </c>
      <c r="I30" s="350"/>
      <c r="J30" s="372">
        <v>5307</v>
      </c>
      <c r="K30" s="373"/>
      <c r="L30" s="374"/>
      <c r="M30" s="33"/>
      <c r="N30" s="370" t="s">
        <v>639</v>
      </c>
      <c r="O30" s="371"/>
      <c r="P30" s="372">
        <v>3310</v>
      </c>
      <c r="Q30" s="373"/>
      <c r="R30" s="374"/>
      <c r="S30" s="6"/>
      <c r="T30" s="6"/>
      <c r="U30" s="33"/>
      <c r="V30" s="91"/>
      <c r="W30" s="32"/>
      <c r="X30" s="32"/>
      <c r="Y30" s="32"/>
    </row>
    <row r="31" spans="1:26" s="1" customFormat="1" ht="12" x14ac:dyDescent="0.2">
      <c r="A31" s="87" t="s">
        <v>125</v>
      </c>
      <c r="B31" s="113">
        <v>98360</v>
      </c>
      <c r="C31" s="113">
        <v>23494</v>
      </c>
      <c r="D31" s="113">
        <v>59185</v>
      </c>
      <c r="E31" s="113">
        <v>181039</v>
      </c>
      <c r="F31" s="5"/>
      <c r="G31" s="5"/>
      <c r="H31" s="354" t="s">
        <v>126</v>
      </c>
      <c r="I31" s="354"/>
      <c r="J31" s="395">
        <v>56579</v>
      </c>
      <c r="K31" s="396"/>
      <c r="L31" s="397"/>
      <c r="M31" s="33"/>
      <c r="N31" s="33"/>
      <c r="O31" s="33"/>
      <c r="P31" s="33"/>
      <c r="Q31" s="33"/>
      <c r="R31" s="33"/>
      <c r="S31" s="6"/>
      <c r="T31" s="6"/>
      <c r="U31" s="33"/>
      <c r="V31" s="91"/>
      <c r="W31" s="32"/>
      <c r="X31" s="32"/>
      <c r="Y31" s="32"/>
    </row>
    <row r="32" spans="1:26" s="1" customFormat="1" ht="12" x14ac:dyDescent="0.2">
      <c r="A32" s="90"/>
      <c r="F32" s="5"/>
      <c r="G32" s="5"/>
      <c r="H32" s="5"/>
      <c r="I32" s="6"/>
      <c r="J32" s="6"/>
      <c r="K32" s="5"/>
      <c r="L32" s="33"/>
      <c r="M32" s="33"/>
      <c r="N32" s="33"/>
      <c r="O32" s="33"/>
      <c r="P32" s="33"/>
      <c r="Q32" s="33"/>
      <c r="R32" s="33"/>
      <c r="S32" s="33"/>
      <c r="T32" s="33"/>
      <c r="U32" s="33"/>
      <c r="V32" s="31"/>
      <c r="W32" s="32"/>
      <c r="X32" s="32"/>
      <c r="Y32" s="32"/>
      <c r="Z32" s="32"/>
    </row>
    <row r="33" spans="1:26" s="9" customFormat="1" ht="16.5" customHeight="1" x14ac:dyDescent="0.2">
      <c r="A33" s="341"/>
      <c r="B33" s="342"/>
      <c r="C33" s="342"/>
      <c r="D33" s="342"/>
      <c r="E33" s="342"/>
      <c r="F33" s="342"/>
      <c r="G33" s="342"/>
      <c r="H33" s="342"/>
      <c r="I33" s="342"/>
      <c r="J33" s="342"/>
      <c r="K33" s="342"/>
      <c r="L33" s="342"/>
      <c r="M33" s="342"/>
      <c r="N33" s="342"/>
      <c r="O33" s="342"/>
      <c r="P33" s="342"/>
      <c r="Q33" s="342"/>
      <c r="R33" s="342"/>
      <c r="S33" s="342"/>
      <c r="T33" s="342"/>
      <c r="U33" s="342"/>
      <c r="V33" s="343"/>
      <c r="W33" s="27"/>
      <c r="X33" s="27"/>
      <c r="Y33" s="27"/>
      <c r="Z33" s="27"/>
    </row>
    <row r="34" spans="1:26" s="1" customFormat="1" ht="12" x14ac:dyDescent="0.2">
      <c r="A34" s="90"/>
      <c r="B34" s="6"/>
      <c r="C34" s="6"/>
      <c r="D34" s="6"/>
      <c r="E34" s="6"/>
      <c r="F34" s="5"/>
      <c r="G34" s="5"/>
      <c r="H34" s="5"/>
      <c r="I34" s="6"/>
      <c r="J34" s="6"/>
      <c r="K34" s="5"/>
      <c r="L34" s="33"/>
      <c r="M34" s="33"/>
      <c r="N34" s="33"/>
      <c r="O34" s="33"/>
      <c r="P34" s="33"/>
      <c r="Q34" s="33"/>
      <c r="R34" s="33"/>
      <c r="S34" s="33"/>
      <c r="T34" s="33"/>
      <c r="U34" s="33"/>
      <c r="V34" s="31"/>
      <c r="W34" s="32"/>
      <c r="X34" s="32"/>
      <c r="Y34" s="32"/>
      <c r="Z34" s="32"/>
    </row>
    <row r="35" spans="1:26" s="1" customFormat="1" ht="12" x14ac:dyDescent="0.2">
      <c r="A35" s="90"/>
      <c r="B35" s="6"/>
      <c r="C35" s="6"/>
      <c r="D35" s="6"/>
      <c r="E35" s="6"/>
      <c r="F35" s="5"/>
      <c r="G35" s="5"/>
      <c r="H35" s="5"/>
      <c r="I35" s="144"/>
      <c r="J35" s="144"/>
      <c r="K35" s="143"/>
      <c r="L35" s="146"/>
      <c r="M35" s="146"/>
      <c r="N35" s="146"/>
      <c r="O35" s="146"/>
      <c r="P35" s="146"/>
      <c r="Q35" s="146"/>
      <c r="R35" s="146"/>
      <c r="S35" s="146"/>
      <c r="T35" s="33"/>
      <c r="U35" s="33"/>
      <c r="V35" s="31"/>
      <c r="W35" s="32"/>
      <c r="X35" s="32"/>
      <c r="Y35" s="32"/>
      <c r="Z35" s="32"/>
    </row>
    <row r="36" spans="1:26" s="1" customFormat="1" ht="22.5" customHeight="1" x14ac:dyDescent="0.2">
      <c r="A36" s="339" t="s">
        <v>667</v>
      </c>
      <c r="B36" s="385"/>
      <c r="C36" s="385"/>
      <c r="D36" s="385"/>
      <c r="E36" s="385"/>
      <c r="F36" s="67"/>
      <c r="G36" s="5"/>
      <c r="H36" s="143"/>
      <c r="I36" s="144"/>
      <c r="J36" s="144"/>
      <c r="K36" s="144"/>
      <c r="L36" s="144"/>
      <c r="M36" s="144"/>
      <c r="N36" s="144"/>
      <c r="O36" s="144"/>
      <c r="P36" s="144"/>
      <c r="Q36" s="144"/>
      <c r="R36" s="144"/>
      <c r="S36" s="144"/>
      <c r="T36" s="146"/>
      <c r="U36" s="146"/>
      <c r="V36" s="147"/>
      <c r="W36" s="153"/>
      <c r="X36" s="32"/>
      <c r="Y36" s="32"/>
      <c r="Z36" s="32"/>
    </row>
    <row r="37" spans="1:26" s="1" customFormat="1" ht="38.450000000000003" customHeight="1" x14ac:dyDescent="0.2">
      <c r="A37" s="92" t="s">
        <v>150</v>
      </c>
      <c r="B37" s="68" t="s">
        <v>69</v>
      </c>
      <c r="C37" s="68" t="s">
        <v>102</v>
      </c>
      <c r="D37" s="68" t="s">
        <v>132</v>
      </c>
      <c r="E37" s="68" t="s">
        <v>1</v>
      </c>
      <c r="F37" s="5"/>
      <c r="G37" s="6"/>
      <c r="H37" s="138"/>
      <c r="I37" s="138"/>
      <c r="J37" s="138"/>
      <c r="K37" s="138"/>
      <c r="L37" s="138"/>
      <c r="M37" s="138"/>
      <c r="N37" s="138"/>
      <c r="O37" s="138"/>
      <c r="P37" s="138"/>
      <c r="Q37" s="138"/>
      <c r="R37" s="145"/>
      <c r="S37" s="145"/>
      <c r="T37" s="145"/>
      <c r="U37" s="82"/>
      <c r="V37" s="91"/>
      <c r="W37" s="32"/>
      <c r="X37" s="32"/>
    </row>
    <row r="38" spans="1:26" s="1" customFormat="1" ht="15.75" customHeight="1" thickBot="1" x14ac:dyDescent="0.25">
      <c r="A38" s="93" t="s">
        <v>1</v>
      </c>
      <c r="B38" s="116">
        <v>11989</v>
      </c>
      <c r="C38" s="119">
        <v>9245</v>
      </c>
      <c r="D38" s="116">
        <v>40652</v>
      </c>
      <c r="E38" s="116">
        <v>61886</v>
      </c>
      <c r="F38" s="5"/>
      <c r="G38" s="6"/>
      <c r="H38" s="138"/>
      <c r="I38" s="138"/>
      <c r="J38" s="138"/>
      <c r="K38" s="138"/>
      <c r="L38" s="138"/>
      <c r="M38" s="138"/>
      <c r="N38" s="138"/>
      <c r="O38" s="138"/>
      <c r="P38" s="138"/>
      <c r="Q38" s="138"/>
      <c r="R38" s="145"/>
      <c r="S38" s="145"/>
      <c r="T38" s="145"/>
      <c r="U38" s="178"/>
      <c r="V38" s="179"/>
      <c r="W38" s="180"/>
      <c r="X38" s="180"/>
    </row>
    <row r="39" spans="1:26" s="1" customFormat="1" ht="12.75" thickTop="1" x14ac:dyDescent="0.2">
      <c r="A39" s="87" t="s">
        <v>605</v>
      </c>
      <c r="B39" s="117">
        <f>SUM(B40:B41)</f>
        <v>6892</v>
      </c>
      <c r="C39" s="117">
        <f t="shared" ref="C39:E39" si="2">SUM(C40:C41)</f>
        <v>6585</v>
      </c>
      <c r="D39" s="117">
        <f t="shared" si="2"/>
        <v>16259</v>
      </c>
      <c r="E39" s="115">
        <f t="shared" si="2"/>
        <v>29736</v>
      </c>
      <c r="F39" s="5"/>
      <c r="G39" s="6"/>
      <c r="H39" s="138"/>
      <c r="I39" s="138"/>
      <c r="J39" s="138"/>
      <c r="K39" s="138"/>
      <c r="L39" s="138"/>
      <c r="M39" s="138"/>
      <c r="N39" s="138"/>
      <c r="O39" s="138"/>
      <c r="P39" s="138"/>
      <c r="Q39" s="138"/>
      <c r="R39" s="145"/>
      <c r="S39" s="145"/>
      <c r="T39" s="145"/>
      <c r="U39" s="178"/>
      <c r="V39" s="179"/>
      <c r="W39" s="180"/>
      <c r="X39" s="180"/>
    </row>
    <row r="40" spans="1:26" s="1" customFormat="1" ht="12" x14ac:dyDescent="0.2">
      <c r="A40" s="94" t="s">
        <v>606</v>
      </c>
      <c r="B40" s="158">
        <v>1145</v>
      </c>
      <c r="C40" s="158">
        <v>1622</v>
      </c>
      <c r="D40" s="158">
        <v>2019</v>
      </c>
      <c r="E40" s="159">
        <v>4786</v>
      </c>
      <c r="F40" s="5"/>
      <c r="G40" s="6"/>
      <c r="H40" s="138"/>
      <c r="I40" s="138"/>
      <c r="J40" s="138"/>
      <c r="K40" s="138"/>
      <c r="L40" s="138"/>
      <c r="M40" s="138"/>
      <c r="N40" s="138"/>
      <c r="O40" s="138"/>
      <c r="P40" s="138"/>
      <c r="Q40" s="138"/>
      <c r="R40" s="145"/>
      <c r="S40" s="145"/>
      <c r="T40" s="145"/>
      <c r="U40" s="178"/>
      <c r="V40" s="179"/>
      <c r="W40" s="180"/>
      <c r="X40" s="180"/>
    </row>
    <row r="41" spans="1:26" s="1" customFormat="1" ht="12" x14ac:dyDescent="0.2">
      <c r="A41" s="94" t="s">
        <v>607</v>
      </c>
      <c r="B41" s="158">
        <v>5747</v>
      </c>
      <c r="C41" s="158">
        <v>4963</v>
      </c>
      <c r="D41" s="158">
        <v>14240</v>
      </c>
      <c r="E41" s="160">
        <v>24950</v>
      </c>
      <c r="F41" s="5"/>
      <c r="G41" s="6"/>
      <c r="H41" s="138"/>
      <c r="I41" s="138"/>
      <c r="J41" s="138"/>
      <c r="K41" s="138"/>
      <c r="L41" s="138"/>
      <c r="M41" s="176"/>
      <c r="N41" s="176"/>
      <c r="O41" s="176"/>
      <c r="P41" s="176"/>
      <c r="Q41" s="176"/>
      <c r="R41" s="137"/>
      <c r="S41" s="137"/>
      <c r="T41" s="137"/>
      <c r="U41" s="82"/>
      <c r="V41" s="91"/>
      <c r="W41" s="32"/>
      <c r="X41" s="32"/>
    </row>
    <row r="42" spans="1:26" s="1" customFormat="1" ht="12" x14ac:dyDescent="0.2">
      <c r="A42" s="87" t="s">
        <v>2</v>
      </c>
      <c r="B42" s="118">
        <v>1937</v>
      </c>
      <c r="C42" s="118">
        <v>1995</v>
      </c>
      <c r="D42" s="118">
        <v>10321</v>
      </c>
      <c r="E42" s="81">
        <v>14253</v>
      </c>
      <c r="F42" s="5"/>
      <c r="G42" s="6"/>
      <c r="H42" s="138"/>
      <c r="I42" s="138"/>
      <c r="J42" s="176"/>
      <c r="K42" s="138"/>
      <c r="L42" s="138"/>
      <c r="M42" s="176"/>
      <c r="N42" s="176"/>
      <c r="O42" s="176"/>
      <c r="P42" s="176"/>
      <c r="Q42" s="176"/>
      <c r="R42" s="137"/>
      <c r="S42" s="145"/>
      <c r="T42" s="137"/>
      <c r="U42" s="82"/>
      <c r="V42" s="91"/>
      <c r="W42" s="32"/>
      <c r="X42" s="32"/>
    </row>
    <row r="43" spans="1:26" s="1" customFormat="1" ht="12" x14ac:dyDescent="0.2">
      <c r="A43" s="87" t="s">
        <v>608</v>
      </c>
      <c r="B43" s="118">
        <v>2897</v>
      </c>
      <c r="C43" s="118">
        <v>518</v>
      </c>
      <c r="D43" s="118">
        <v>3205</v>
      </c>
      <c r="E43" s="81">
        <v>6620</v>
      </c>
      <c r="F43" s="5"/>
      <c r="G43" s="6"/>
      <c r="H43" s="6"/>
      <c r="I43" s="138"/>
      <c r="J43" s="176"/>
      <c r="K43" s="138"/>
      <c r="L43" s="138"/>
      <c r="M43" s="176"/>
      <c r="N43" s="176"/>
      <c r="O43" s="176"/>
      <c r="P43" s="176"/>
      <c r="Q43" s="176"/>
      <c r="R43" s="137"/>
      <c r="S43" s="137"/>
      <c r="T43" s="137"/>
      <c r="U43" s="82"/>
      <c r="V43" s="91"/>
      <c r="W43" s="32"/>
      <c r="X43" s="32"/>
    </row>
    <row r="44" spans="1:26" s="1" customFormat="1" ht="12" x14ac:dyDescent="0.2">
      <c r="A44" s="87" t="s">
        <v>609</v>
      </c>
      <c r="B44" s="118">
        <v>261</v>
      </c>
      <c r="C44" s="118">
        <v>146</v>
      </c>
      <c r="D44" s="118">
        <v>10866</v>
      </c>
      <c r="E44" s="81">
        <v>11273</v>
      </c>
      <c r="F44" s="5"/>
      <c r="G44" s="6"/>
      <c r="H44" s="6"/>
      <c r="I44" s="138"/>
      <c r="J44" s="176"/>
      <c r="K44" s="176"/>
      <c r="L44" s="176"/>
      <c r="M44" s="176"/>
      <c r="N44" s="176"/>
      <c r="O44" s="176"/>
      <c r="P44" s="176"/>
      <c r="Q44" s="176"/>
      <c r="R44" s="137"/>
      <c r="S44" s="137"/>
      <c r="T44" s="137"/>
      <c r="U44" s="82"/>
      <c r="V44" s="91"/>
      <c r="W44" s="32"/>
      <c r="X44" s="32"/>
    </row>
    <row r="45" spans="1:26" s="1" customFormat="1" ht="12" x14ac:dyDescent="0.2">
      <c r="A45" s="87" t="s">
        <v>610</v>
      </c>
      <c r="B45" s="118">
        <v>2</v>
      </c>
      <c r="C45" s="118">
        <v>1</v>
      </c>
      <c r="D45" s="118">
        <v>1</v>
      </c>
      <c r="E45" s="80">
        <v>4</v>
      </c>
      <c r="F45" s="5"/>
      <c r="G45" s="6"/>
      <c r="H45" s="6"/>
      <c r="I45" s="5"/>
      <c r="J45" s="137"/>
      <c r="K45" s="137"/>
      <c r="L45" s="137"/>
      <c r="M45" s="137"/>
      <c r="N45" s="137"/>
      <c r="O45" s="137"/>
      <c r="P45" s="137"/>
      <c r="Q45" s="137"/>
      <c r="R45" s="33"/>
      <c r="S45" s="33"/>
      <c r="T45" s="33"/>
      <c r="U45" s="82"/>
      <c r="V45" s="91"/>
      <c r="W45" s="32"/>
      <c r="X45" s="32"/>
    </row>
    <row r="46" spans="1:26" s="1" customFormat="1" ht="12" x14ac:dyDescent="0.2">
      <c r="A46" s="90"/>
      <c r="B46" s="6"/>
      <c r="C46" s="6"/>
      <c r="D46" s="6"/>
      <c r="E46" s="5"/>
      <c r="F46" s="5"/>
      <c r="G46" s="5"/>
      <c r="H46" s="6"/>
      <c r="I46" s="6"/>
      <c r="J46" s="5"/>
      <c r="K46" s="33"/>
      <c r="L46" s="33"/>
      <c r="M46" s="33"/>
      <c r="N46" s="33"/>
      <c r="O46" s="33"/>
      <c r="P46" s="33"/>
      <c r="Q46" s="33"/>
      <c r="R46" s="33"/>
      <c r="S46" s="33"/>
      <c r="T46" s="33"/>
      <c r="U46" s="33"/>
      <c r="V46" s="91"/>
      <c r="W46" s="32"/>
      <c r="X46" s="32"/>
      <c r="Y46" s="32"/>
    </row>
    <row r="47" spans="1:26" s="9" customFormat="1" ht="18" customHeight="1" x14ac:dyDescent="0.2">
      <c r="A47" s="376"/>
      <c r="B47" s="377"/>
      <c r="C47" s="377"/>
      <c r="D47" s="377"/>
      <c r="E47" s="377"/>
      <c r="F47" s="377"/>
      <c r="G47" s="377"/>
      <c r="H47" s="377"/>
      <c r="I47" s="377"/>
      <c r="J47" s="377"/>
      <c r="K47" s="377"/>
      <c r="L47" s="377"/>
      <c r="M47" s="377"/>
      <c r="N47" s="377"/>
      <c r="O47" s="377"/>
      <c r="P47" s="377"/>
      <c r="Q47" s="377"/>
      <c r="R47" s="377"/>
      <c r="S47" s="377"/>
      <c r="T47" s="377"/>
      <c r="U47" s="377"/>
      <c r="V47" s="378"/>
      <c r="W47" s="27"/>
      <c r="X47" s="27"/>
      <c r="Y47" s="27"/>
      <c r="Z47" s="27"/>
    </row>
    <row r="48" spans="1:26" s="1" customFormat="1" ht="12" x14ac:dyDescent="0.2">
      <c r="A48" s="90"/>
      <c r="B48" s="6"/>
      <c r="C48" s="6"/>
      <c r="D48" s="6"/>
      <c r="E48" s="6"/>
      <c r="F48" s="5"/>
      <c r="G48" s="5"/>
      <c r="H48" s="5"/>
      <c r="I48" s="6"/>
      <c r="J48" s="6"/>
      <c r="K48" s="5"/>
      <c r="L48" s="33"/>
      <c r="M48" s="33"/>
      <c r="N48" s="33"/>
      <c r="O48" s="33"/>
      <c r="P48" s="33"/>
      <c r="Q48" s="33"/>
      <c r="R48" s="33"/>
      <c r="S48" s="33"/>
      <c r="T48" s="33"/>
      <c r="U48" s="33"/>
      <c r="V48" s="31"/>
      <c r="W48" s="32"/>
      <c r="X48" s="32"/>
      <c r="Y48" s="32"/>
      <c r="Z48" s="32"/>
    </row>
    <row r="49" spans="1:29" s="1" customFormat="1" ht="23.25" customHeight="1" x14ac:dyDescent="0.2">
      <c r="A49" s="379" t="s">
        <v>668</v>
      </c>
      <c r="B49" s="392"/>
      <c r="C49" s="392"/>
      <c r="D49" s="392"/>
      <c r="E49" s="392"/>
      <c r="F49" s="392"/>
      <c r="G49" s="392"/>
      <c r="H49" s="392"/>
      <c r="I49" s="392"/>
      <c r="J49" s="392"/>
      <c r="K49" s="392"/>
      <c r="L49" s="392"/>
      <c r="M49" s="392"/>
      <c r="N49" s="392"/>
      <c r="O49" s="33"/>
      <c r="P49" s="33"/>
      <c r="Q49" s="146"/>
      <c r="R49" s="146"/>
      <c r="S49" s="146"/>
      <c r="T49" s="146"/>
      <c r="U49" s="146"/>
      <c r="V49" s="147"/>
      <c r="W49" s="153"/>
      <c r="X49" s="153"/>
      <c r="Y49" s="153"/>
      <c r="Z49" s="153"/>
      <c r="AA49" s="148"/>
      <c r="AB49" s="148"/>
    </row>
    <row r="50" spans="1:29" s="1" customFormat="1" ht="22.5" customHeight="1" x14ac:dyDescent="0.2">
      <c r="A50" s="22" t="s">
        <v>136</v>
      </c>
      <c r="B50" s="99" t="s">
        <v>137</v>
      </c>
      <c r="C50" s="99" t="s">
        <v>138</v>
      </c>
      <c r="D50" s="99" t="s">
        <v>139</v>
      </c>
      <c r="E50" s="99" t="s">
        <v>140</v>
      </c>
      <c r="F50" s="99" t="s">
        <v>141</v>
      </c>
      <c r="G50" s="99" t="s">
        <v>142</v>
      </c>
      <c r="H50" s="99" t="s">
        <v>143</v>
      </c>
      <c r="I50" s="99" t="s">
        <v>144</v>
      </c>
      <c r="J50" s="99" t="s">
        <v>145</v>
      </c>
      <c r="K50" s="99" t="s">
        <v>147</v>
      </c>
      <c r="L50" s="99" t="s">
        <v>148</v>
      </c>
      <c r="M50" s="99" t="s">
        <v>149</v>
      </c>
      <c r="N50" s="99" t="s">
        <v>155</v>
      </c>
      <c r="O50" s="33"/>
      <c r="P50" s="146"/>
      <c r="Q50" s="146"/>
      <c r="R50" s="146"/>
      <c r="S50" s="146"/>
      <c r="T50" s="146"/>
      <c r="U50" s="146"/>
      <c r="V50" s="147"/>
      <c r="W50" s="153"/>
      <c r="X50" s="153"/>
      <c r="Y50" s="153"/>
      <c r="Z50" s="153"/>
      <c r="AA50" s="148"/>
      <c r="AB50" s="148"/>
      <c r="AC50" s="148"/>
    </row>
    <row r="51" spans="1:29" s="1" customFormat="1" ht="12" x14ac:dyDescent="0.2">
      <c r="A51" s="93" t="s">
        <v>152</v>
      </c>
      <c r="B51" s="121">
        <v>31143.70968</v>
      </c>
      <c r="C51" s="122">
        <v>27523.56667</v>
      </c>
      <c r="D51" s="121">
        <v>24437.80645</v>
      </c>
      <c r="E51" s="122">
        <v>22593.74194</v>
      </c>
      <c r="F51" s="121">
        <v>20331.517240000001</v>
      </c>
      <c r="G51" s="122">
        <v>18513.77419</v>
      </c>
      <c r="H51" s="122">
        <v>15024.93333</v>
      </c>
      <c r="I51" s="121">
        <v>12085.29032</v>
      </c>
      <c r="J51" s="122">
        <v>10175.6</v>
      </c>
      <c r="K51" s="121">
        <v>8955.80645</v>
      </c>
      <c r="L51" s="121">
        <v>7581.9032299999999</v>
      </c>
      <c r="M51" s="122">
        <v>6731</v>
      </c>
      <c r="N51" s="121">
        <v>17098.19672</v>
      </c>
      <c r="O51" s="33"/>
      <c r="P51" s="137"/>
      <c r="Q51" s="137"/>
      <c r="R51" s="137"/>
      <c r="S51" s="137"/>
      <c r="T51" s="137"/>
      <c r="U51" s="137"/>
      <c r="V51" s="149"/>
      <c r="W51" s="154"/>
      <c r="X51" s="154"/>
      <c r="Y51" s="154"/>
      <c r="Z51" s="154"/>
      <c r="AA51" s="150"/>
      <c r="AB51" s="156"/>
    </row>
    <row r="52" spans="1:29" s="1" customFormat="1" ht="12" x14ac:dyDescent="0.2">
      <c r="A52" s="95" t="s">
        <v>69</v>
      </c>
      <c r="B52" s="120">
        <v>4740.83871</v>
      </c>
      <c r="C52" s="120">
        <v>3981.0333300000002</v>
      </c>
      <c r="D52" s="120">
        <v>3503.48387</v>
      </c>
      <c r="E52" s="120">
        <v>3307.9354800000001</v>
      </c>
      <c r="F52" s="120">
        <v>2980.7586200000001</v>
      </c>
      <c r="G52" s="120">
        <v>2867.9354800000001</v>
      </c>
      <c r="H52" s="120">
        <v>2676.8666699999999</v>
      </c>
      <c r="I52" s="120">
        <v>2351.8709699999999</v>
      </c>
      <c r="J52" s="120">
        <v>2131.8666699999999</v>
      </c>
      <c r="K52" s="120">
        <v>1826.0967700000001</v>
      </c>
      <c r="L52" s="120">
        <v>1489.2258099999999</v>
      </c>
      <c r="M52" s="120">
        <v>1124.26667</v>
      </c>
      <c r="N52" s="120">
        <v>2750.1967199999999</v>
      </c>
      <c r="O52" s="33"/>
      <c r="P52" s="137"/>
      <c r="Q52" s="137"/>
      <c r="R52" s="137"/>
      <c r="S52" s="137"/>
      <c r="T52" s="137"/>
      <c r="U52" s="145"/>
      <c r="V52" s="149"/>
      <c r="W52" s="154"/>
      <c r="X52" s="154"/>
      <c r="Y52" s="154"/>
      <c r="Z52" s="154"/>
      <c r="AA52" s="150"/>
      <c r="AB52" s="150"/>
      <c r="AC52" s="150"/>
    </row>
    <row r="53" spans="1:29" s="1" customFormat="1" ht="12" x14ac:dyDescent="0.2">
      <c r="A53" s="96" t="s">
        <v>102</v>
      </c>
      <c r="B53" s="120">
        <v>876.90323000000001</v>
      </c>
      <c r="C53" s="120">
        <v>747.96667000000002</v>
      </c>
      <c r="D53" s="120">
        <v>663.83870999999999</v>
      </c>
      <c r="E53" s="120">
        <v>676.25806</v>
      </c>
      <c r="F53" s="120">
        <v>616</v>
      </c>
      <c r="G53" s="120">
        <v>536.54839000000004</v>
      </c>
      <c r="H53" s="120">
        <v>469</v>
      </c>
      <c r="I53" s="120">
        <v>397.48387000000002</v>
      </c>
      <c r="J53" s="120">
        <v>362.36667</v>
      </c>
      <c r="K53" s="120">
        <v>319.16129000000001</v>
      </c>
      <c r="L53" s="120">
        <v>279.87097</v>
      </c>
      <c r="M53" s="120">
        <v>285.76666999999998</v>
      </c>
      <c r="N53" s="120">
        <v>519.31421</v>
      </c>
      <c r="O53" s="33"/>
      <c r="P53" s="146"/>
      <c r="Q53" s="146"/>
      <c r="R53" s="146"/>
      <c r="S53" s="146"/>
      <c r="T53" s="146"/>
      <c r="U53" s="146"/>
      <c r="V53" s="147"/>
      <c r="W53" s="153"/>
      <c r="X53" s="153"/>
      <c r="Y53" s="153"/>
      <c r="Z53" s="153"/>
      <c r="AA53" s="150"/>
      <c r="AB53" s="150"/>
      <c r="AC53" s="150"/>
    </row>
    <row r="54" spans="1:29" s="34" customFormat="1" ht="12" x14ac:dyDescent="0.2">
      <c r="A54" s="96" t="s">
        <v>132</v>
      </c>
      <c r="B54" s="120">
        <v>25525.96774</v>
      </c>
      <c r="C54" s="120">
        <v>22794.56667</v>
      </c>
      <c r="D54" s="120">
        <v>20270.48387</v>
      </c>
      <c r="E54" s="120">
        <v>18609.54839</v>
      </c>
      <c r="F54" s="120">
        <v>16734.758620000001</v>
      </c>
      <c r="G54" s="120">
        <v>15109.29032</v>
      </c>
      <c r="H54" s="120">
        <v>11879.06667</v>
      </c>
      <c r="I54" s="120">
        <v>9335.9354800000001</v>
      </c>
      <c r="J54" s="120">
        <v>7681.3666700000003</v>
      </c>
      <c r="K54" s="120">
        <v>6810.5483899999999</v>
      </c>
      <c r="L54" s="120">
        <v>5812.80645</v>
      </c>
      <c r="M54" s="120">
        <v>5320.9666699999998</v>
      </c>
      <c r="N54" s="120">
        <v>13828.68579</v>
      </c>
      <c r="O54" s="33"/>
      <c r="P54" s="137"/>
      <c r="Q54" s="137"/>
      <c r="R54" s="137"/>
      <c r="S54" s="137"/>
      <c r="T54" s="137"/>
      <c r="U54" s="137"/>
      <c r="V54" s="149"/>
      <c r="W54" s="155"/>
      <c r="X54" s="155"/>
      <c r="Y54" s="155"/>
      <c r="Z54" s="155"/>
      <c r="AA54" s="155"/>
      <c r="AB54" s="155"/>
    </row>
    <row r="55" spans="1:29" s="1" customFormat="1" ht="12" x14ac:dyDescent="0.2">
      <c r="A55" s="93" t="s">
        <v>153</v>
      </c>
      <c r="B55" s="121">
        <v>19074.12903</v>
      </c>
      <c r="C55" s="122">
        <v>18647.833330000001</v>
      </c>
      <c r="D55" s="121">
        <v>18312.77419</v>
      </c>
      <c r="E55" s="122">
        <v>18521.32258</v>
      </c>
      <c r="F55" s="121">
        <v>18981.413789999999</v>
      </c>
      <c r="G55" s="122">
        <v>19174.19355</v>
      </c>
      <c r="H55" s="122">
        <v>16798.400000000001</v>
      </c>
      <c r="I55" s="121">
        <v>15104.06452</v>
      </c>
      <c r="J55" s="122">
        <v>14028.333329999999</v>
      </c>
      <c r="K55" s="121">
        <v>13593.6129</v>
      </c>
      <c r="L55" s="121">
        <v>13815.12903</v>
      </c>
      <c r="M55" s="122">
        <v>13496.2</v>
      </c>
      <c r="N55" s="121">
        <v>16625.781419999999</v>
      </c>
      <c r="O55" s="33"/>
      <c r="P55" s="137"/>
      <c r="Q55" s="137"/>
      <c r="R55" s="137"/>
      <c r="S55" s="137"/>
      <c r="T55" s="137"/>
      <c r="U55" s="137"/>
      <c r="V55" s="149"/>
      <c r="W55" s="150"/>
      <c r="X55" s="150"/>
      <c r="Y55" s="150"/>
      <c r="Z55" s="150"/>
      <c r="AA55" s="150"/>
      <c r="AB55" s="150"/>
      <c r="AC55" s="150"/>
    </row>
    <row r="56" spans="1:29" s="1" customFormat="1" ht="12" x14ac:dyDescent="0.2">
      <c r="A56" s="95" t="s">
        <v>69</v>
      </c>
      <c r="B56" s="120">
        <v>13266.64516</v>
      </c>
      <c r="C56" s="120">
        <v>12851.133330000001</v>
      </c>
      <c r="D56" s="120">
        <v>12623.3871</v>
      </c>
      <c r="E56" s="120">
        <v>12683.6129</v>
      </c>
      <c r="F56" s="120">
        <v>12826.862069999999</v>
      </c>
      <c r="G56" s="120">
        <v>12947.06452</v>
      </c>
      <c r="H56" s="120">
        <v>11996.3</v>
      </c>
      <c r="I56" s="120">
        <v>11156.74194</v>
      </c>
      <c r="J56" s="120">
        <v>10430.299999999999</v>
      </c>
      <c r="K56" s="120">
        <v>10145.12903</v>
      </c>
      <c r="L56" s="120">
        <v>10178.74194</v>
      </c>
      <c r="M56" s="120">
        <v>9713.6666700000005</v>
      </c>
      <c r="N56" s="120">
        <v>11734.322399999999</v>
      </c>
      <c r="O56" s="33"/>
      <c r="P56" s="137"/>
      <c r="Q56" s="137"/>
      <c r="R56" s="137"/>
      <c r="S56" s="137"/>
      <c r="T56" s="137"/>
      <c r="U56" s="137"/>
      <c r="V56" s="149"/>
      <c r="W56" s="150"/>
      <c r="X56" s="150"/>
      <c r="Y56" s="150"/>
      <c r="Z56" s="150"/>
      <c r="AA56" s="150"/>
      <c r="AB56" s="150"/>
      <c r="AC56" s="156"/>
    </row>
    <row r="57" spans="1:29" s="1" customFormat="1" ht="12" x14ac:dyDescent="0.2">
      <c r="A57" s="96" t="s">
        <v>102</v>
      </c>
      <c r="B57" s="120">
        <v>3811.83871</v>
      </c>
      <c r="C57" s="120">
        <v>3782.1666700000001</v>
      </c>
      <c r="D57" s="120">
        <v>3765.2580600000001</v>
      </c>
      <c r="E57" s="120">
        <v>3921.1290300000001</v>
      </c>
      <c r="F57" s="120">
        <v>4053.65517</v>
      </c>
      <c r="G57" s="120">
        <v>4104.7741900000001</v>
      </c>
      <c r="H57" s="120">
        <v>3320.9666699999998</v>
      </c>
      <c r="I57" s="120">
        <v>2802.2903200000001</v>
      </c>
      <c r="J57" s="120">
        <v>2622.7</v>
      </c>
      <c r="K57" s="120">
        <v>2596.9354800000001</v>
      </c>
      <c r="L57" s="120">
        <v>2847.4516100000001</v>
      </c>
      <c r="M57" s="120">
        <v>3044.2</v>
      </c>
      <c r="N57" s="120">
        <v>3387.9699500000002</v>
      </c>
      <c r="O57" s="33"/>
      <c r="P57" s="137"/>
      <c r="Q57" s="137"/>
      <c r="R57" s="137"/>
      <c r="S57" s="137"/>
      <c r="T57" s="145"/>
      <c r="U57" s="137"/>
      <c r="V57" s="149"/>
      <c r="W57" s="150"/>
      <c r="X57" s="150"/>
      <c r="Y57" s="150"/>
      <c r="Z57" s="150"/>
      <c r="AA57" s="150"/>
      <c r="AB57" s="150"/>
      <c r="AC57" s="150"/>
    </row>
    <row r="58" spans="1:29" s="1" customFormat="1" ht="12" x14ac:dyDescent="0.2">
      <c r="A58" s="96" t="s">
        <v>132</v>
      </c>
      <c r="B58" s="120">
        <v>1995.64516</v>
      </c>
      <c r="C58" s="120">
        <v>2014.53333</v>
      </c>
      <c r="D58" s="120">
        <v>1924.1290300000001</v>
      </c>
      <c r="E58" s="120">
        <v>1916.5806500000001</v>
      </c>
      <c r="F58" s="120">
        <v>2100.8965499999999</v>
      </c>
      <c r="G58" s="120">
        <v>2122.35484</v>
      </c>
      <c r="H58" s="120">
        <v>1481.1333299999999</v>
      </c>
      <c r="I58" s="120">
        <v>1145.03226</v>
      </c>
      <c r="J58" s="120">
        <v>975.33333000000005</v>
      </c>
      <c r="K58" s="120">
        <v>851.54839000000004</v>
      </c>
      <c r="L58" s="120">
        <v>788.93547999999998</v>
      </c>
      <c r="M58" s="120">
        <v>738.33333000000005</v>
      </c>
      <c r="N58" s="120">
        <v>1503.4890700000001</v>
      </c>
      <c r="O58" s="33"/>
      <c r="P58" s="137"/>
      <c r="Q58" s="137"/>
      <c r="R58" s="137"/>
      <c r="S58" s="137"/>
      <c r="T58" s="137"/>
      <c r="U58" s="137"/>
      <c r="V58" s="149"/>
      <c r="W58" s="150"/>
      <c r="X58" s="150"/>
      <c r="Y58" s="150"/>
      <c r="Z58" s="156"/>
      <c r="AA58" s="150"/>
      <c r="AB58" s="150"/>
      <c r="AC58" s="150"/>
    </row>
    <row r="59" spans="1:29" s="1" customFormat="1" ht="12" x14ac:dyDescent="0.2">
      <c r="A59" s="93" t="s">
        <v>154</v>
      </c>
      <c r="B59" s="121">
        <v>50217.838710000004</v>
      </c>
      <c r="C59" s="122">
        <v>46171.4</v>
      </c>
      <c r="D59" s="121">
        <v>42750.580650000004</v>
      </c>
      <c r="E59" s="122">
        <v>41115.06452</v>
      </c>
      <c r="F59" s="121">
        <v>39312.93103</v>
      </c>
      <c r="G59" s="122">
        <v>37687.96774</v>
      </c>
      <c r="H59" s="122">
        <v>31823.333330000001</v>
      </c>
      <c r="I59" s="121">
        <v>27189.35484</v>
      </c>
      <c r="J59" s="122">
        <v>24203.93333</v>
      </c>
      <c r="K59" s="121">
        <v>22549.41935</v>
      </c>
      <c r="L59" s="121">
        <v>21397.03226</v>
      </c>
      <c r="M59" s="122">
        <v>20227.2</v>
      </c>
      <c r="N59" s="121">
        <v>33723.978139999999</v>
      </c>
      <c r="O59" s="33"/>
      <c r="P59" s="33"/>
      <c r="Q59" s="33"/>
      <c r="R59" s="137"/>
      <c r="S59" s="137"/>
      <c r="T59" s="137"/>
      <c r="U59" s="137"/>
      <c r="V59" s="149"/>
      <c r="W59" s="150"/>
      <c r="X59" s="150"/>
      <c r="Y59" s="150"/>
    </row>
    <row r="60" spans="1:29" s="1" customFormat="1" ht="12" x14ac:dyDescent="0.2">
      <c r="A60" s="95" t="s">
        <v>69</v>
      </c>
      <c r="B60" s="120">
        <v>18007.48387</v>
      </c>
      <c r="C60" s="120">
        <v>16832.166669999999</v>
      </c>
      <c r="D60" s="120">
        <v>16126.87097</v>
      </c>
      <c r="E60" s="120">
        <v>15991.54839</v>
      </c>
      <c r="F60" s="120">
        <v>15807.62069</v>
      </c>
      <c r="G60" s="120">
        <v>15815</v>
      </c>
      <c r="H60" s="120">
        <v>14673.166670000001</v>
      </c>
      <c r="I60" s="120">
        <v>13508.6129</v>
      </c>
      <c r="J60" s="120">
        <v>12562.166670000001</v>
      </c>
      <c r="K60" s="120">
        <v>11971.22581</v>
      </c>
      <c r="L60" s="120">
        <v>11667.96774</v>
      </c>
      <c r="M60" s="120">
        <v>10837.93333</v>
      </c>
      <c r="N60" s="120">
        <v>14484.519130000001</v>
      </c>
      <c r="O60" s="33"/>
      <c r="P60" s="33"/>
      <c r="Q60" s="33"/>
      <c r="R60" s="137"/>
      <c r="S60" s="33"/>
      <c r="T60" s="33"/>
      <c r="U60" s="33"/>
      <c r="V60" s="31"/>
    </row>
    <row r="61" spans="1:29" s="1" customFormat="1" ht="12" x14ac:dyDescent="0.2">
      <c r="A61" s="96" t="s">
        <v>102</v>
      </c>
      <c r="B61" s="120">
        <v>4688.7419399999999</v>
      </c>
      <c r="C61" s="120">
        <v>4530.1333299999997</v>
      </c>
      <c r="D61" s="120">
        <v>4429.0967700000001</v>
      </c>
      <c r="E61" s="120">
        <v>4597.3870999999999</v>
      </c>
      <c r="F61" s="120">
        <v>4669.65517</v>
      </c>
      <c r="G61" s="120">
        <v>4641.32258</v>
      </c>
      <c r="H61" s="120">
        <v>3789.9666699999998</v>
      </c>
      <c r="I61" s="120">
        <v>3199.7741900000001</v>
      </c>
      <c r="J61" s="120">
        <v>2985.0666700000002</v>
      </c>
      <c r="K61" s="120">
        <v>2916.0967700000001</v>
      </c>
      <c r="L61" s="120">
        <v>3127.32258</v>
      </c>
      <c r="M61" s="120">
        <v>3329.9666699999998</v>
      </c>
      <c r="N61" s="120">
        <v>3907.28415</v>
      </c>
      <c r="O61" s="33"/>
      <c r="P61" s="33"/>
      <c r="Q61" s="33"/>
      <c r="R61" s="33"/>
      <c r="S61" s="33"/>
      <c r="T61" s="33"/>
      <c r="U61" s="33"/>
      <c r="V61" s="31"/>
    </row>
    <row r="62" spans="1:29" s="1" customFormat="1" ht="12" x14ac:dyDescent="0.2">
      <c r="A62" s="96" t="s">
        <v>132</v>
      </c>
      <c r="B62" s="120">
        <v>27521.6129</v>
      </c>
      <c r="C62" s="120">
        <v>24809.1</v>
      </c>
      <c r="D62" s="120">
        <v>22194.6129</v>
      </c>
      <c r="E62" s="120">
        <v>20526.12903</v>
      </c>
      <c r="F62" s="120">
        <v>18835.655170000002</v>
      </c>
      <c r="G62" s="120">
        <v>17231.64516</v>
      </c>
      <c r="H62" s="120">
        <v>13360.2</v>
      </c>
      <c r="I62" s="120">
        <v>10480.96774</v>
      </c>
      <c r="J62" s="120">
        <v>8656.7000000000007</v>
      </c>
      <c r="K62" s="120">
        <v>7662.0967700000001</v>
      </c>
      <c r="L62" s="120">
        <v>6601.7419399999999</v>
      </c>
      <c r="M62" s="120">
        <v>6059.3</v>
      </c>
      <c r="N62" s="120">
        <v>15332.174859999999</v>
      </c>
      <c r="O62" s="33"/>
      <c r="P62" s="33"/>
      <c r="Q62" s="33"/>
      <c r="R62" s="33"/>
      <c r="S62" s="33"/>
      <c r="T62" s="33"/>
      <c r="U62" s="33"/>
      <c r="V62" s="31"/>
    </row>
    <row r="63" spans="1:29" s="1" customFormat="1" ht="12" x14ac:dyDescent="0.2">
      <c r="A63" s="90"/>
      <c r="B63" s="6"/>
      <c r="C63" s="6"/>
      <c r="D63" s="6"/>
      <c r="E63" s="6"/>
      <c r="F63" s="5"/>
      <c r="G63" s="5"/>
      <c r="H63" s="5"/>
      <c r="I63" s="5"/>
      <c r="J63" s="5"/>
      <c r="K63" s="5"/>
      <c r="L63" s="33"/>
      <c r="M63" s="33"/>
      <c r="N63" s="33"/>
      <c r="O63" s="33"/>
      <c r="P63" s="33"/>
      <c r="Q63" s="33"/>
      <c r="R63" s="33"/>
      <c r="S63" s="33"/>
      <c r="T63" s="33"/>
      <c r="U63" s="33"/>
      <c r="V63" s="31"/>
    </row>
    <row r="64" spans="1:29" s="1" customFormat="1" ht="12" customHeight="1" x14ac:dyDescent="0.2">
      <c r="A64" s="380"/>
      <c r="B64" s="377"/>
      <c r="C64" s="377"/>
      <c r="D64" s="377"/>
      <c r="E64" s="377"/>
      <c r="F64" s="377"/>
      <c r="G64" s="377"/>
      <c r="H64" s="377"/>
      <c r="I64" s="377"/>
      <c r="J64" s="377"/>
      <c r="K64" s="377"/>
      <c r="L64" s="377"/>
      <c r="M64" s="377"/>
      <c r="N64" s="377"/>
      <c r="O64" s="377"/>
      <c r="P64" s="377"/>
      <c r="Q64" s="377"/>
      <c r="R64" s="377"/>
      <c r="S64" s="377"/>
      <c r="T64" s="377"/>
      <c r="U64" s="377"/>
      <c r="V64" s="381"/>
    </row>
    <row r="65" spans="1:28" s="1" customFormat="1" ht="12" x14ac:dyDescent="0.2">
      <c r="A65" s="90"/>
      <c r="B65" s="6"/>
      <c r="C65" s="6"/>
      <c r="D65" s="6"/>
      <c r="E65" s="6"/>
      <c r="F65" s="5"/>
      <c r="G65" s="5"/>
      <c r="H65" s="5"/>
      <c r="I65" s="5"/>
      <c r="J65" s="5"/>
      <c r="K65" s="5"/>
      <c r="L65" s="33"/>
      <c r="M65" s="33"/>
      <c r="N65" s="33"/>
      <c r="O65" s="33"/>
      <c r="P65" s="33"/>
      <c r="Q65" s="33"/>
      <c r="R65" s="33"/>
      <c r="S65" s="33"/>
      <c r="T65" s="33"/>
      <c r="U65" s="33"/>
      <c r="V65" s="31"/>
    </row>
    <row r="66" spans="1:28" s="1" customFormat="1" ht="24.75" customHeight="1" x14ac:dyDescent="0.2">
      <c r="A66" s="379" t="s">
        <v>669</v>
      </c>
      <c r="B66" s="392"/>
      <c r="C66" s="392"/>
      <c r="D66" s="392"/>
      <c r="E66" s="392"/>
      <c r="F66" s="392"/>
      <c r="G66" s="392"/>
      <c r="H66" s="392"/>
      <c r="I66" s="392"/>
      <c r="J66" s="392"/>
      <c r="K66" s="392"/>
      <c r="L66" s="392"/>
      <c r="M66" s="392"/>
      <c r="N66" s="392"/>
      <c r="O66" s="33"/>
      <c r="P66" s="33"/>
      <c r="Q66" s="146"/>
      <c r="R66" s="146"/>
      <c r="S66" s="146"/>
      <c r="T66" s="146"/>
      <c r="U66" s="146"/>
      <c r="V66" s="147"/>
      <c r="W66" s="148"/>
      <c r="X66" s="148"/>
      <c r="Y66" s="148"/>
      <c r="Z66" s="148"/>
      <c r="AA66" s="148"/>
      <c r="AB66" s="148"/>
    </row>
    <row r="67" spans="1:28" s="1" customFormat="1" ht="12" x14ac:dyDescent="0.2">
      <c r="A67" s="22" t="s">
        <v>136</v>
      </c>
      <c r="B67" s="99" t="s">
        <v>137</v>
      </c>
      <c r="C67" s="99" t="s">
        <v>138</v>
      </c>
      <c r="D67" s="99" t="s">
        <v>139</v>
      </c>
      <c r="E67" s="99" t="s">
        <v>140</v>
      </c>
      <c r="F67" s="99" t="s">
        <v>141</v>
      </c>
      <c r="G67" s="99" t="s">
        <v>142</v>
      </c>
      <c r="H67" s="99" t="s">
        <v>143</v>
      </c>
      <c r="I67" s="99" t="s">
        <v>144</v>
      </c>
      <c r="J67" s="99" t="s">
        <v>145</v>
      </c>
      <c r="K67" s="99" t="s">
        <v>147</v>
      </c>
      <c r="L67" s="99" t="s">
        <v>148</v>
      </c>
      <c r="M67" s="99" t="s">
        <v>149</v>
      </c>
      <c r="N67" s="99" t="s">
        <v>155</v>
      </c>
      <c r="O67" s="33"/>
      <c r="P67" s="146"/>
      <c r="Q67" s="146"/>
      <c r="R67" s="146"/>
      <c r="S67" s="146"/>
      <c r="T67" s="146"/>
      <c r="U67" s="146"/>
      <c r="V67" s="147"/>
      <c r="W67" s="148"/>
      <c r="X67" s="148"/>
      <c r="Y67" s="148"/>
      <c r="Z67" s="148"/>
      <c r="AA67" s="148"/>
      <c r="AB67" s="148"/>
    </row>
    <row r="68" spans="1:28" s="1" customFormat="1" ht="12.75" customHeight="1" x14ac:dyDescent="0.2">
      <c r="A68" s="93" t="s">
        <v>152</v>
      </c>
      <c r="B68" s="123">
        <v>57.748269999999998</v>
      </c>
      <c r="C68" s="124">
        <v>56.589799999999997</v>
      </c>
      <c r="D68" s="123">
        <v>52.264679999999998</v>
      </c>
      <c r="E68" s="124">
        <v>60.988819999999997</v>
      </c>
      <c r="F68" s="123">
        <v>59.100079999999998</v>
      </c>
      <c r="G68" s="124">
        <v>54.063560000000003</v>
      </c>
      <c r="H68" s="124">
        <v>85.903459999999995</v>
      </c>
      <c r="I68" s="123">
        <v>109.64126</v>
      </c>
      <c r="J68" s="124">
        <v>134.86288999999999</v>
      </c>
      <c r="K68" s="123">
        <v>122.18868999999999</v>
      </c>
      <c r="L68" s="123">
        <v>123.70177</v>
      </c>
      <c r="M68" s="124">
        <v>131.04668000000001</v>
      </c>
      <c r="N68" s="123">
        <v>67.603200000000001</v>
      </c>
      <c r="O68" s="33"/>
      <c r="P68" s="146"/>
      <c r="Q68" s="146"/>
      <c r="R68" s="146"/>
      <c r="S68" s="146"/>
      <c r="T68" s="146"/>
      <c r="U68" s="146"/>
      <c r="V68" s="147"/>
      <c r="W68" s="148"/>
      <c r="X68" s="148"/>
      <c r="Y68" s="148"/>
      <c r="Z68" s="148"/>
      <c r="AA68" s="148"/>
    </row>
    <row r="69" spans="1:28" s="1" customFormat="1" ht="12" x14ac:dyDescent="0.2">
      <c r="A69" s="95" t="s">
        <v>69</v>
      </c>
      <c r="B69" s="125">
        <v>37.756619999999998</v>
      </c>
      <c r="C69" s="125">
        <v>37.849769999999999</v>
      </c>
      <c r="D69" s="125">
        <v>33.200099999999999</v>
      </c>
      <c r="E69" s="125">
        <v>33.936320000000002</v>
      </c>
      <c r="F69" s="125">
        <v>28.701899999999998</v>
      </c>
      <c r="G69" s="125">
        <v>24.823260000000001</v>
      </c>
      <c r="H69" s="125">
        <v>31.391549999999999</v>
      </c>
      <c r="I69" s="125">
        <v>43.908900000000003</v>
      </c>
      <c r="J69" s="125">
        <v>66.469830000000002</v>
      </c>
      <c r="K69" s="125">
        <v>76.606930000000006</v>
      </c>
      <c r="L69" s="125">
        <v>82.982870000000005</v>
      </c>
      <c r="M69" s="125">
        <v>78.283820000000006</v>
      </c>
      <c r="N69" s="125">
        <v>38.230670000000003</v>
      </c>
      <c r="O69" s="33"/>
      <c r="P69" s="33"/>
      <c r="Q69" s="33"/>
      <c r="R69" s="33"/>
      <c r="S69" s="33"/>
      <c r="T69" s="33"/>
      <c r="U69" s="33"/>
      <c r="V69" s="31"/>
    </row>
    <row r="70" spans="1:28" s="1" customFormat="1" ht="12" x14ac:dyDescent="0.2">
      <c r="A70" s="96" t="s">
        <v>102</v>
      </c>
      <c r="B70" s="125">
        <v>65.004419999999996</v>
      </c>
      <c r="C70" s="125">
        <v>61.150829999999999</v>
      </c>
      <c r="D70" s="125">
        <v>60.622010000000003</v>
      </c>
      <c r="E70" s="125">
        <v>60.700769999999999</v>
      </c>
      <c r="F70" s="125">
        <v>57.995559999999998</v>
      </c>
      <c r="G70" s="125">
        <v>51.883330000000001</v>
      </c>
      <c r="H70" s="125">
        <v>86.813659999999999</v>
      </c>
      <c r="I70" s="125">
        <v>117.06931</v>
      </c>
      <c r="J70" s="125">
        <v>147.6875</v>
      </c>
      <c r="K70" s="125">
        <v>131.75281000000001</v>
      </c>
      <c r="L70" s="125">
        <v>130.73117999999999</v>
      </c>
      <c r="M70" s="125">
        <v>152.25962000000001</v>
      </c>
      <c r="N70" s="125">
        <v>73.082480000000004</v>
      </c>
      <c r="O70" s="33"/>
      <c r="P70" s="33"/>
      <c r="Q70" s="33"/>
      <c r="R70" s="33"/>
      <c r="S70" s="33"/>
      <c r="T70" s="33"/>
      <c r="U70" s="33"/>
      <c r="V70" s="31"/>
    </row>
    <row r="71" spans="1:28" s="1" customFormat="1" ht="12" x14ac:dyDescent="0.2">
      <c r="A71" s="96" t="s">
        <v>132</v>
      </c>
      <c r="B71" s="125">
        <v>65.33314</v>
      </c>
      <c r="C71" s="125">
        <v>63.347540000000002</v>
      </c>
      <c r="D71" s="125">
        <v>58.670720000000003</v>
      </c>
      <c r="E71" s="125">
        <v>73.284800000000004</v>
      </c>
      <c r="F71" s="125">
        <v>74.161429999999996</v>
      </c>
      <c r="G71" s="125">
        <v>70.213250000000002</v>
      </c>
      <c r="H71" s="125">
        <v>121.96691</v>
      </c>
      <c r="I71" s="125">
        <v>149.73042000000001</v>
      </c>
      <c r="J71" s="125">
        <v>167.17222000000001</v>
      </c>
      <c r="K71" s="125">
        <v>148.05381</v>
      </c>
      <c r="L71" s="125">
        <v>146.74599000000001</v>
      </c>
      <c r="M71" s="125">
        <v>157.03758999999999</v>
      </c>
      <c r="N71" s="125">
        <v>80.622470000000007</v>
      </c>
      <c r="O71" s="33"/>
      <c r="P71" s="146"/>
      <c r="Q71" s="146"/>
      <c r="R71" s="146"/>
      <c r="S71" s="146"/>
      <c r="T71" s="146"/>
      <c r="U71" s="146"/>
      <c r="V71" s="147"/>
      <c r="W71" s="148"/>
      <c r="X71" s="148"/>
      <c r="Y71" s="148"/>
      <c r="Z71" s="148"/>
    </row>
    <row r="72" spans="1:28" s="1" customFormat="1" ht="12" x14ac:dyDescent="0.2">
      <c r="A72" s="93" t="s">
        <v>153</v>
      </c>
      <c r="B72" s="123">
        <v>51.296149999999997</v>
      </c>
      <c r="C72" s="124">
        <v>54.210619999999999</v>
      </c>
      <c r="D72" s="123">
        <v>58.525919999999999</v>
      </c>
      <c r="E72" s="124">
        <v>52.549280000000003</v>
      </c>
      <c r="F72" s="123">
        <v>52.58446</v>
      </c>
      <c r="G72" s="124">
        <v>47.912039999999998</v>
      </c>
      <c r="H72" s="124">
        <v>64.507869999999997</v>
      </c>
      <c r="I72" s="123">
        <v>64.810559999999995</v>
      </c>
      <c r="J72" s="124">
        <v>67.997219999999999</v>
      </c>
      <c r="K72" s="123">
        <v>72.464680000000001</v>
      </c>
      <c r="L72" s="123">
        <v>74.066670000000002</v>
      </c>
      <c r="M72" s="124">
        <v>77.910749999999993</v>
      </c>
      <c r="N72" s="123">
        <v>59.376570000000001</v>
      </c>
      <c r="O72" s="33"/>
      <c r="P72" s="33"/>
      <c r="Q72" s="33"/>
      <c r="R72" s="33"/>
      <c r="S72" s="33"/>
      <c r="T72" s="33"/>
      <c r="U72" s="33"/>
      <c r="V72" s="31"/>
    </row>
    <row r="73" spans="1:28" s="1" customFormat="1" ht="12" x14ac:dyDescent="0.2">
      <c r="A73" s="95" t="s">
        <v>69</v>
      </c>
      <c r="B73" s="125">
        <v>52.744790000000002</v>
      </c>
      <c r="C73" s="125">
        <v>55.562100000000001</v>
      </c>
      <c r="D73" s="125">
        <v>61.19406</v>
      </c>
      <c r="E73" s="125">
        <v>52.627780000000001</v>
      </c>
      <c r="F73" s="125">
        <v>52.923929999999999</v>
      </c>
      <c r="G73" s="125">
        <v>48.990270000000002</v>
      </c>
      <c r="H73" s="125">
        <v>64.29522</v>
      </c>
      <c r="I73" s="125">
        <v>61.853090000000002</v>
      </c>
      <c r="J73" s="125">
        <v>66.827579999999998</v>
      </c>
      <c r="K73" s="125">
        <v>70.606800000000007</v>
      </c>
      <c r="L73" s="125">
        <v>72.358239999999995</v>
      </c>
      <c r="M73" s="125">
        <v>80.542379999999994</v>
      </c>
      <c r="N73" s="125">
        <v>60.051400000000001</v>
      </c>
      <c r="O73" s="33"/>
      <c r="P73" s="33"/>
      <c r="Q73" s="33"/>
      <c r="R73" s="33"/>
      <c r="S73" s="33"/>
      <c r="T73" s="33"/>
      <c r="U73" s="33"/>
      <c r="V73" s="31"/>
    </row>
    <row r="74" spans="1:28" s="1" customFormat="1" ht="12" customHeight="1" x14ac:dyDescent="0.2">
      <c r="A74" s="96" t="s">
        <v>102</v>
      </c>
      <c r="B74" s="125">
        <v>49.484589999999997</v>
      </c>
      <c r="C74" s="125">
        <v>52.003520000000002</v>
      </c>
      <c r="D74" s="125">
        <v>53.932659999999998</v>
      </c>
      <c r="E74" s="125">
        <v>51.036090000000002</v>
      </c>
      <c r="F74" s="125">
        <v>52.73283</v>
      </c>
      <c r="G74" s="125">
        <v>47.938519999999997</v>
      </c>
      <c r="H74" s="125">
        <v>61.603059999999999</v>
      </c>
      <c r="I74" s="125">
        <v>64.624610000000004</v>
      </c>
      <c r="J74" s="125">
        <v>65.13449</v>
      </c>
      <c r="K74" s="125">
        <v>67.446830000000006</v>
      </c>
      <c r="L74" s="125">
        <v>71.195650000000001</v>
      </c>
      <c r="M74" s="125">
        <v>67.359650000000002</v>
      </c>
      <c r="N74" s="125">
        <v>56.74785</v>
      </c>
      <c r="O74" s="33"/>
      <c r="P74" s="33"/>
      <c r="Q74" s="33"/>
      <c r="R74" s="33"/>
      <c r="S74" s="33"/>
      <c r="T74" s="33"/>
      <c r="U74" s="33"/>
      <c r="V74" s="31"/>
    </row>
    <row r="75" spans="1:28" s="1" customFormat="1" ht="12" x14ac:dyDescent="0.2">
      <c r="A75" s="96" t="s">
        <v>132</v>
      </c>
      <c r="B75" s="125">
        <v>45.434750000000001</v>
      </c>
      <c r="C75" s="125">
        <v>49.696730000000002</v>
      </c>
      <c r="D75" s="125">
        <v>50.226869999999998</v>
      </c>
      <c r="E75" s="125">
        <v>54.670859999999998</v>
      </c>
      <c r="F75" s="125">
        <v>50.533140000000003</v>
      </c>
      <c r="G75" s="125">
        <v>42.181620000000002</v>
      </c>
      <c r="H75" s="125">
        <v>72.655320000000003</v>
      </c>
      <c r="I75" s="125">
        <v>102.20833</v>
      </c>
      <c r="J75" s="125">
        <v>91.905289999999994</v>
      </c>
      <c r="K75" s="125">
        <v>114.61490999999999</v>
      </c>
      <c r="L75" s="125">
        <v>102.32438999999999</v>
      </c>
      <c r="M75" s="125">
        <v>87.782219999999995</v>
      </c>
      <c r="N75" s="125">
        <v>59.960979999999999</v>
      </c>
      <c r="O75" s="33"/>
      <c r="P75" s="33"/>
      <c r="Q75" s="33"/>
      <c r="R75" s="33"/>
      <c r="S75" s="33"/>
      <c r="T75" s="33"/>
      <c r="U75" s="33"/>
      <c r="V75" s="31"/>
    </row>
    <row r="76" spans="1:28" s="1" customFormat="1" ht="12" x14ac:dyDescent="0.2">
      <c r="A76" s="93" t="s">
        <v>154</v>
      </c>
      <c r="B76" s="123">
        <v>55.196219999999997</v>
      </c>
      <c r="C76" s="124">
        <v>55.656610000000001</v>
      </c>
      <c r="D76" s="123">
        <v>54.68235</v>
      </c>
      <c r="E76" s="124">
        <v>57.083159999999999</v>
      </c>
      <c r="F76" s="123">
        <v>56.130470000000003</v>
      </c>
      <c r="G76" s="124">
        <v>51.003509999999999</v>
      </c>
      <c r="H76" s="124">
        <v>73.792050000000003</v>
      </c>
      <c r="I76" s="123">
        <v>80.890910000000005</v>
      </c>
      <c r="J76" s="124">
        <v>91.010080000000002</v>
      </c>
      <c r="K76" s="123">
        <v>88.824740000000006</v>
      </c>
      <c r="L76" s="123">
        <v>88.734610000000004</v>
      </c>
      <c r="M76" s="124">
        <v>91.539770000000004</v>
      </c>
      <c r="N76" s="123">
        <v>63.541020000000003</v>
      </c>
      <c r="O76" s="33"/>
      <c r="P76" s="33"/>
      <c r="Q76" s="33"/>
      <c r="R76" s="33"/>
      <c r="S76" s="33"/>
      <c r="T76" s="33"/>
      <c r="U76" s="33"/>
      <c r="V76" s="31"/>
    </row>
    <row r="77" spans="1:28" s="1" customFormat="1" ht="12" x14ac:dyDescent="0.2">
      <c r="A77" s="95" t="s">
        <v>69</v>
      </c>
      <c r="B77" s="125">
        <v>47.063879999999997</v>
      </c>
      <c r="C77" s="125">
        <v>49.009680000000003</v>
      </c>
      <c r="D77" s="125">
        <v>50.855759999999997</v>
      </c>
      <c r="E77" s="125">
        <v>46.332059999999998</v>
      </c>
      <c r="F77" s="125">
        <v>44.141330000000004</v>
      </c>
      <c r="G77" s="125">
        <v>40.646059999999999</v>
      </c>
      <c r="H77" s="125">
        <v>54.599649999999997</v>
      </c>
      <c r="I77" s="125">
        <v>57.964210000000001</v>
      </c>
      <c r="J77" s="125">
        <v>66.763840000000002</v>
      </c>
      <c r="K77" s="125">
        <v>71.724909999999994</v>
      </c>
      <c r="L77" s="125">
        <v>74.145920000000004</v>
      </c>
      <c r="M77" s="125">
        <v>80.230490000000003</v>
      </c>
      <c r="N77" s="125">
        <v>53.372839999999997</v>
      </c>
      <c r="O77" s="33"/>
      <c r="P77" s="33"/>
      <c r="Q77" s="33"/>
      <c r="R77" s="33"/>
      <c r="S77" s="33"/>
      <c r="T77" s="33"/>
      <c r="U77" s="33"/>
      <c r="V77" s="31"/>
    </row>
    <row r="78" spans="1:28" s="1" customFormat="1" ht="12" x14ac:dyDescent="0.2">
      <c r="A78" s="96" t="s">
        <v>102</v>
      </c>
      <c r="B78" s="125">
        <v>51.975900000000003</v>
      </c>
      <c r="C78" s="125">
        <v>53.792319999999997</v>
      </c>
      <c r="D78" s="125">
        <v>55.045780000000001</v>
      </c>
      <c r="E78" s="125">
        <v>52.500779999999999</v>
      </c>
      <c r="F78" s="125">
        <v>53.607680000000002</v>
      </c>
      <c r="G78" s="125">
        <v>48.378300000000003</v>
      </c>
      <c r="H78" s="125">
        <v>63.951970000000003</v>
      </c>
      <c r="I78" s="125">
        <v>68.427139999999994</v>
      </c>
      <c r="J78" s="125">
        <v>71.79983</v>
      </c>
      <c r="K78" s="125">
        <v>72.376400000000004</v>
      </c>
      <c r="L78" s="125">
        <v>75.204920000000001</v>
      </c>
      <c r="M78" s="125">
        <v>72.227119999999999</v>
      </c>
      <c r="N78" s="125">
        <v>58.845379999999999</v>
      </c>
      <c r="O78" s="33"/>
      <c r="P78" s="33"/>
      <c r="Q78" s="33"/>
      <c r="R78" s="33"/>
      <c r="S78" s="33"/>
      <c r="T78" s="33"/>
      <c r="U78" s="33"/>
      <c r="V78" s="31"/>
    </row>
    <row r="79" spans="1:28" s="1" customFormat="1" ht="12" x14ac:dyDescent="0.2">
      <c r="A79" s="96" t="s">
        <v>132</v>
      </c>
      <c r="B79" s="125">
        <v>63.531280000000002</v>
      </c>
      <c r="C79" s="125">
        <v>62.087110000000003</v>
      </c>
      <c r="D79" s="125">
        <v>57.938009999999998</v>
      </c>
      <c r="E79" s="125">
        <v>70.912390000000002</v>
      </c>
      <c r="F79" s="125">
        <v>70.854709999999997</v>
      </c>
      <c r="G79" s="125">
        <v>65.590159999999997</v>
      </c>
      <c r="H79" s="125">
        <v>113.76963000000001</v>
      </c>
      <c r="I79" s="125">
        <v>142.53063</v>
      </c>
      <c r="J79" s="125">
        <v>156.1926</v>
      </c>
      <c r="K79" s="125">
        <v>142.84969000000001</v>
      </c>
      <c r="L79" s="125">
        <v>137.78297000000001</v>
      </c>
      <c r="M79" s="125">
        <v>141.80547000000001</v>
      </c>
      <c r="N79" s="125">
        <v>78.074190000000002</v>
      </c>
      <c r="O79" s="33"/>
      <c r="P79" s="33"/>
      <c r="Q79" s="33"/>
      <c r="R79" s="33"/>
      <c r="S79" s="33"/>
      <c r="T79" s="33"/>
      <c r="U79" s="33"/>
      <c r="V79" s="31"/>
    </row>
    <row r="80" spans="1:28" s="1" customFormat="1" ht="12" x14ac:dyDescent="0.2">
      <c r="A80" s="90"/>
      <c r="B80" s="6"/>
      <c r="C80" s="6"/>
      <c r="D80" s="6"/>
      <c r="E80" s="6"/>
      <c r="F80" s="5"/>
      <c r="G80" s="5"/>
      <c r="H80" s="5"/>
      <c r="I80" s="5"/>
      <c r="J80" s="5"/>
      <c r="K80" s="5"/>
      <c r="L80" s="33"/>
      <c r="M80" s="33"/>
      <c r="N80" s="33"/>
      <c r="O80" s="33"/>
      <c r="P80" s="33"/>
      <c r="Q80" s="33"/>
      <c r="R80" s="33"/>
      <c r="S80" s="33"/>
      <c r="T80" s="33"/>
      <c r="U80" s="33"/>
      <c r="V80" s="31"/>
    </row>
    <row r="81" spans="1:27" s="1" customFormat="1" ht="12" x14ac:dyDescent="0.2">
      <c r="A81" s="380"/>
      <c r="B81" s="377"/>
      <c r="C81" s="377"/>
      <c r="D81" s="377"/>
      <c r="E81" s="377"/>
      <c r="F81" s="377"/>
      <c r="G81" s="377"/>
      <c r="H81" s="377"/>
      <c r="I81" s="377"/>
      <c r="J81" s="377"/>
      <c r="K81" s="377"/>
      <c r="L81" s="377"/>
      <c r="M81" s="377"/>
      <c r="N81" s="377"/>
      <c r="O81" s="377"/>
      <c r="P81" s="377"/>
      <c r="Q81" s="377"/>
      <c r="R81" s="377"/>
      <c r="S81" s="377"/>
      <c r="T81" s="377"/>
      <c r="U81" s="377"/>
      <c r="V81" s="381"/>
    </row>
    <row r="82" spans="1:27" s="1" customFormat="1" ht="12" x14ac:dyDescent="0.2">
      <c r="A82" s="90"/>
      <c r="B82" s="6"/>
      <c r="C82" s="6"/>
      <c r="D82" s="6"/>
      <c r="E82" s="6"/>
      <c r="F82" s="5"/>
      <c r="G82" s="5"/>
      <c r="H82" s="5"/>
      <c r="I82" s="5"/>
      <c r="J82" s="5"/>
      <c r="K82" s="5"/>
      <c r="L82" s="33"/>
      <c r="M82" s="33"/>
      <c r="N82" s="33"/>
      <c r="O82" s="33"/>
      <c r="P82" s="33"/>
      <c r="Q82" s="33"/>
      <c r="R82" s="33"/>
      <c r="S82" s="33"/>
      <c r="T82" s="33"/>
      <c r="U82" s="33"/>
      <c r="V82" s="31"/>
    </row>
    <row r="83" spans="1:27" s="9" customFormat="1" ht="24.75" customHeight="1" x14ac:dyDescent="0.2">
      <c r="A83" s="382" t="s">
        <v>670</v>
      </c>
      <c r="B83" s="393"/>
      <c r="C83" s="393"/>
      <c r="D83" s="393"/>
      <c r="E83" s="393"/>
      <c r="F83" s="393"/>
      <c r="G83" s="393"/>
      <c r="H83" s="393"/>
      <c r="I83" s="393"/>
      <c r="J83" s="393"/>
      <c r="K83" s="393"/>
      <c r="L83" s="393"/>
      <c r="M83" s="393"/>
      <c r="N83" s="393"/>
      <c r="O83" s="33"/>
      <c r="P83" s="146"/>
      <c r="Q83" s="146"/>
      <c r="R83" s="146"/>
      <c r="S83" s="146"/>
      <c r="T83" s="146"/>
      <c r="U83" s="146"/>
      <c r="V83" s="147"/>
      <c r="W83" s="152"/>
      <c r="X83" s="152"/>
      <c r="Y83" s="152"/>
      <c r="Z83" s="152"/>
      <c r="AA83" s="152"/>
    </row>
    <row r="84" spans="1:27" s="1" customFormat="1" ht="12" x14ac:dyDescent="0.2">
      <c r="A84" s="22" t="s">
        <v>151</v>
      </c>
      <c r="B84" s="99" t="s">
        <v>137</v>
      </c>
      <c r="C84" s="99" t="s">
        <v>138</v>
      </c>
      <c r="D84" s="99" t="s">
        <v>139</v>
      </c>
      <c r="E84" s="99" t="s">
        <v>140</v>
      </c>
      <c r="F84" s="99" t="s">
        <v>141</v>
      </c>
      <c r="G84" s="99" t="s">
        <v>142</v>
      </c>
      <c r="H84" s="99" t="s">
        <v>143</v>
      </c>
      <c r="I84" s="99" t="s">
        <v>144</v>
      </c>
      <c r="J84" s="99" t="s">
        <v>145</v>
      </c>
      <c r="K84" s="99" t="s">
        <v>147</v>
      </c>
      <c r="L84" s="99" t="s">
        <v>148</v>
      </c>
      <c r="M84" s="99" t="s">
        <v>149</v>
      </c>
      <c r="N84" s="99" t="s">
        <v>155</v>
      </c>
      <c r="O84" s="33"/>
      <c r="P84" s="137"/>
      <c r="Q84" s="146"/>
      <c r="R84" s="146"/>
      <c r="S84" s="146"/>
      <c r="T84" s="146"/>
      <c r="U84" s="146"/>
      <c r="V84" s="147"/>
      <c r="W84" s="148"/>
      <c r="X84" s="148"/>
      <c r="Y84" s="148"/>
      <c r="Z84" s="148"/>
    </row>
    <row r="85" spans="1:27" s="1" customFormat="1" ht="12.75" customHeight="1" thickBot="1" x14ac:dyDescent="0.25">
      <c r="A85" s="85" t="s">
        <v>1</v>
      </c>
      <c r="B85" s="126">
        <v>50217.838710000004</v>
      </c>
      <c r="C85" s="127">
        <v>46171.4</v>
      </c>
      <c r="D85" s="126">
        <v>42750.580650000004</v>
      </c>
      <c r="E85" s="127">
        <v>41115.06452</v>
      </c>
      <c r="F85" s="126">
        <v>39312.93103</v>
      </c>
      <c r="G85" s="127">
        <v>37687.96774</v>
      </c>
      <c r="H85" s="127">
        <v>31823.333330000001</v>
      </c>
      <c r="I85" s="126">
        <v>27189.35484</v>
      </c>
      <c r="J85" s="127">
        <v>24203.93333</v>
      </c>
      <c r="K85" s="126">
        <v>22549.41935</v>
      </c>
      <c r="L85" s="126">
        <v>21397.03226</v>
      </c>
      <c r="M85" s="127">
        <v>20227.2</v>
      </c>
      <c r="N85" s="126">
        <v>33723.978139999999</v>
      </c>
      <c r="O85" s="33"/>
      <c r="P85" s="137"/>
      <c r="Q85" s="137"/>
      <c r="R85" s="137"/>
      <c r="S85" s="137"/>
      <c r="T85" s="145"/>
      <c r="U85" s="137"/>
      <c r="V85" s="149"/>
      <c r="W85" s="150"/>
      <c r="X85" s="150"/>
      <c r="Y85" s="150"/>
      <c r="Z85" s="150"/>
      <c r="AA85" s="150"/>
    </row>
    <row r="86" spans="1:27" s="1" customFormat="1" ht="12.75" thickTop="1" x14ac:dyDescent="0.2">
      <c r="A86" s="86" t="s">
        <v>125</v>
      </c>
      <c r="B86" s="128">
        <v>1590.2258099999999</v>
      </c>
      <c r="C86" s="128">
        <v>1836.1333299999999</v>
      </c>
      <c r="D86" s="128">
        <v>1544.83871</v>
      </c>
      <c r="E86" s="128">
        <v>1436.2258099999999</v>
      </c>
      <c r="F86" s="128">
        <v>1436.5517199999999</v>
      </c>
      <c r="G86" s="128">
        <v>1590.8709699999999</v>
      </c>
      <c r="H86" s="128">
        <v>766.96667000000002</v>
      </c>
      <c r="I86" s="128">
        <v>367.48387000000002</v>
      </c>
      <c r="J86" s="128">
        <v>269.39999999999998</v>
      </c>
      <c r="K86" s="128">
        <v>346.83870999999999</v>
      </c>
      <c r="L86" s="128">
        <v>262.51612999999998</v>
      </c>
      <c r="M86" s="128">
        <v>237.76667</v>
      </c>
      <c r="N86" s="128">
        <v>973.43443000000002</v>
      </c>
      <c r="O86" s="33"/>
      <c r="P86" s="137"/>
      <c r="Q86" s="137"/>
      <c r="R86" s="137"/>
      <c r="S86" s="137"/>
      <c r="T86" s="137"/>
      <c r="U86" s="137"/>
      <c r="V86" s="149"/>
      <c r="W86" s="150"/>
      <c r="X86" s="150"/>
      <c r="Y86" s="150"/>
      <c r="Z86" s="150"/>
    </row>
    <row r="87" spans="1:27" s="1" customFormat="1" ht="12" x14ac:dyDescent="0.2">
      <c r="A87" s="87" t="s">
        <v>126</v>
      </c>
      <c r="B87" s="129">
        <v>48627.6129</v>
      </c>
      <c r="C87" s="129">
        <v>44335.266669999997</v>
      </c>
      <c r="D87" s="129">
        <v>41205.74194</v>
      </c>
      <c r="E87" s="129">
        <v>39678.838710000004</v>
      </c>
      <c r="F87" s="129">
        <v>37876.379309999997</v>
      </c>
      <c r="G87" s="129">
        <v>36097.096769999996</v>
      </c>
      <c r="H87" s="129">
        <v>31056.366669999999</v>
      </c>
      <c r="I87" s="129">
        <v>26821.87097</v>
      </c>
      <c r="J87" s="129">
        <v>23934.533329999998</v>
      </c>
      <c r="K87" s="129">
        <v>22202.58065</v>
      </c>
      <c r="L87" s="129">
        <v>21134.51613</v>
      </c>
      <c r="M87" s="129">
        <v>19989.43333</v>
      </c>
      <c r="N87" s="129">
        <v>32750.543720000001</v>
      </c>
      <c r="O87" s="33"/>
      <c r="P87" s="137"/>
      <c r="Q87" s="137"/>
      <c r="R87" s="137"/>
      <c r="S87" s="137"/>
      <c r="T87" s="137"/>
      <c r="U87" s="137"/>
      <c r="V87" s="149"/>
      <c r="W87" s="150"/>
      <c r="X87" s="150"/>
      <c r="Y87" s="150"/>
      <c r="Z87" s="150"/>
      <c r="AA87" s="150"/>
    </row>
    <row r="88" spans="1:27" s="3" customFormat="1" ht="23.25" customHeight="1" x14ac:dyDescent="0.2">
      <c r="A88" s="90"/>
      <c r="B88" s="6"/>
      <c r="C88" s="6"/>
      <c r="D88" s="6"/>
      <c r="E88" s="6"/>
      <c r="F88" s="5"/>
      <c r="G88" s="5"/>
      <c r="H88" s="5"/>
      <c r="I88" s="5"/>
      <c r="J88" s="5"/>
      <c r="K88" s="5"/>
      <c r="L88" s="33"/>
      <c r="M88" s="33"/>
      <c r="N88" s="33"/>
      <c r="O88" s="33"/>
      <c r="P88" s="137"/>
      <c r="Q88" s="137"/>
      <c r="R88" s="137"/>
      <c r="S88" s="137"/>
      <c r="T88" s="137"/>
      <c r="U88" s="137"/>
      <c r="V88" s="149"/>
      <c r="W88" s="151"/>
      <c r="X88" s="151"/>
      <c r="Y88" s="151"/>
    </row>
    <row r="89" spans="1:27" s="1" customFormat="1" ht="12.75" customHeight="1" x14ac:dyDescent="0.2">
      <c r="A89" s="380"/>
      <c r="B89" s="377"/>
      <c r="C89" s="377"/>
      <c r="D89" s="377"/>
      <c r="E89" s="377"/>
      <c r="F89" s="377"/>
      <c r="G89" s="377"/>
      <c r="H89" s="377"/>
      <c r="I89" s="377"/>
      <c r="J89" s="377"/>
      <c r="K89" s="377"/>
      <c r="L89" s="377"/>
      <c r="M89" s="377"/>
      <c r="N89" s="377"/>
      <c r="O89" s="377"/>
      <c r="P89" s="377"/>
      <c r="Q89" s="377"/>
      <c r="R89" s="377"/>
      <c r="S89" s="377"/>
      <c r="T89" s="377"/>
      <c r="U89" s="377"/>
      <c r="V89" s="381"/>
    </row>
    <row r="90" spans="1:27" s="1" customFormat="1" ht="12.75" customHeight="1" x14ac:dyDescent="0.2">
      <c r="A90" s="90"/>
      <c r="B90" s="6"/>
      <c r="C90" s="6"/>
      <c r="D90" s="6"/>
      <c r="E90" s="6"/>
      <c r="F90" s="5"/>
      <c r="G90" s="5"/>
      <c r="H90" s="5"/>
      <c r="I90" s="5"/>
      <c r="J90" s="5"/>
      <c r="K90" s="5"/>
      <c r="L90" s="33"/>
      <c r="M90" s="33"/>
      <c r="N90" s="33"/>
      <c r="O90" s="33"/>
      <c r="P90" s="33"/>
      <c r="Q90" s="33"/>
      <c r="R90" s="33"/>
      <c r="S90" s="33"/>
      <c r="T90" s="33"/>
      <c r="U90" s="33"/>
      <c r="V90" s="31"/>
    </row>
    <row r="91" spans="1:27" s="9" customFormat="1" ht="24.75" customHeight="1" x14ac:dyDescent="0.2">
      <c r="A91" s="382" t="s">
        <v>671</v>
      </c>
      <c r="B91" s="393"/>
      <c r="C91" s="393"/>
      <c r="D91" s="393"/>
      <c r="E91" s="393"/>
      <c r="F91" s="393"/>
      <c r="G91" s="393"/>
      <c r="H91" s="393"/>
      <c r="I91" s="393"/>
      <c r="J91" s="393"/>
      <c r="K91" s="393"/>
      <c r="L91" s="393"/>
      <c r="M91" s="393"/>
      <c r="N91" s="393"/>
      <c r="O91" s="33"/>
      <c r="P91" s="146"/>
      <c r="Q91" s="146"/>
      <c r="R91" s="146"/>
      <c r="S91" s="146"/>
      <c r="T91" s="146"/>
      <c r="U91" s="146"/>
      <c r="V91" s="147"/>
      <c r="W91" s="152"/>
      <c r="X91" s="152"/>
      <c r="Y91" s="152"/>
      <c r="Z91" s="152"/>
      <c r="AA91" s="152"/>
    </row>
    <row r="92" spans="1:27" s="1" customFormat="1" ht="12" x14ac:dyDescent="0.2">
      <c r="A92" s="22" t="s">
        <v>151</v>
      </c>
      <c r="B92" s="99" t="s">
        <v>137</v>
      </c>
      <c r="C92" s="99" t="s">
        <v>138</v>
      </c>
      <c r="D92" s="99" t="s">
        <v>139</v>
      </c>
      <c r="E92" s="99" t="s">
        <v>140</v>
      </c>
      <c r="F92" s="99" t="s">
        <v>141</v>
      </c>
      <c r="G92" s="99" t="s">
        <v>142</v>
      </c>
      <c r="H92" s="99" t="s">
        <v>143</v>
      </c>
      <c r="I92" s="99" t="s">
        <v>144</v>
      </c>
      <c r="J92" s="99" t="s">
        <v>145</v>
      </c>
      <c r="K92" s="99" t="s">
        <v>147</v>
      </c>
      <c r="L92" s="99" t="s">
        <v>148</v>
      </c>
      <c r="M92" s="99" t="s">
        <v>149</v>
      </c>
      <c r="N92" s="99" t="s">
        <v>155</v>
      </c>
      <c r="O92" s="33"/>
      <c r="P92" s="33"/>
      <c r="Q92" s="33"/>
      <c r="R92" s="33"/>
      <c r="S92" s="33"/>
      <c r="T92" s="33"/>
      <c r="U92" s="33"/>
      <c r="V92" s="31"/>
    </row>
    <row r="93" spans="1:27" s="1" customFormat="1" ht="12.75" customHeight="1" thickBot="1" x14ac:dyDescent="0.25">
      <c r="A93" s="85" t="s">
        <v>1</v>
      </c>
      <c r="B93" s="131">
        <v>55.196219999999997</v>
      </c>
      <c r="C93" s="132">
        <v>55.656610000000001</v>
      </c>
      <c r="D93" s="131">
        <v>54.68235</v>
      </c>
      <c r="E93" s="132">
        <v>57.083159999999999</v>
      </c>
      <c r="F93" s="131">
        <v>56.130470000000003</v>
      </c>
      <c r="G93" s="132">
        <v>51.003509999999999</v>
      </c>
      <c r="H93" s="132">
        <v>73.792050000000003</v>
      </c>
      <c r="I93" s="131">
        <v>80.890910000000005</v>
      </c>
      <c r="J93" s="132">
        <v>91.010080000000002</v>
      </c>
      <c r="K93" s="131">
        <v>88.824740000000006</v>
      </c>
      <c r="L93" s="131">
        <v>88.734610000000004</v>
      </c>
      <c r="M93" s="132">
        <v>91.539770000000004</v>
      </c>
      <c r="N93" s="131">
        <v>63.541020000000003</v>
      </c>
      <c r="O93" s="33"/>
      <c r="P93" s="33"/>
      <c r="Q93" s="33"/>
      <c r="R93" s="33"/>
      <c r="S93" s="33"/>
      <c r="T93" s="33"/>
      <c r="U93" s="33"/>
      <c r="V93" s="31"/>
    </row>
    <row r="94" spans="1:27" s="1" customFormat="1" ht="12.75" thickTop="1" x14ac:dyDescent="0.2">
      <c r="A94" s="86" t="s">
        <v>125</v>
      </c>
      <c r="B94" s="133">
        <v>24.787990000000001</v>
      </c>
      <c r="C94" s="133">
        <v>39.352440000000001</v>
      </c>
      <c r="D94" s="133">
        <v>32.341900000000003</v>
      </c>
      <c r="E94" s="133">
        <v>54.740479999999998</v>
      </c>
      <c r="F94" s="133">
        <v>56.144739999999999</v>
      </c>
      <c r="G94" s="133">
        <v>64.247010000000003</v>
      </c>
      <c r="H94" s="133">
        <v>61.28689</v>
      </c>
      <c r="I94" s="133">
        <v>78.128569999999996</v>
      </c>
      <c r="J94" s="133">
        <v>42.88</v>
      </c>
      <c r="K94" s="133">
        <v>100.52542</v>
      </c>
      <c r="L94" s="133">
        <v>71.227270000000004</v>
      </c>
      <c r="M94" s="133">
        <v>167.62857</v>
      </c>
      <c r="N94" s="133">
        <v>50.132429999999999</v>
      </c>
      <c r="O94" s="33"/>
      <c r="P94" s="33"/>
      <c r="Q94" s="33"/>
      <c r="R94" s="33"/>
      <c r="S94" s="33"/>
      <c r="T94" s="33"/>
      <c r="U94" s="33"/>
      <c r="V94" s="31"/>
    </row>
    <row r="95" spans="1:27" s="1" customFormat="1" ht="12" x14ac:dyDescent="0.2">
      <c r="A95" s="87" t="s">
        <v>126</v>
      </c>
      <c r="B95" s="130">
        <v>55.494639999999997</v>
      </c>
      <c r="C95" s="130">
        <v>55.879480000000001</v>
      </c>
      <c r="D95" s="130">
        <v>55.012340000000002</v>
      </c>
      <c r="E95" s="130">
        <v>57.111330000000002</v>
      </c>
      <c r="F95" s="130">
        <v>56.130290000000002</v>
      </c>
      <c r="G95" s="130">
        <v>50.854179999999999</v>
      </c>
      <c r="H95" s="130">
        <v>73.902649999999994</v>
      </c>
      <c r="I95" s="130">
        <v>80.909319999999994</v>
      </c>
      <c r="J95" s="130">
        <v>91.139480000000006</v>
      </c>
      <c r="K95" s="130">
        <v>88.744380000000007</v>
      </c>
      <c r="L95" s="130">
        <v>88.820959999999999</v>
      </c>
      <c r="M95" s="130">
        <v>91.268609999999995</v>
      </c>
      <c r="N95" s="130">
        <v>63.681530000000002</v>
      </c>
      <c r="O95" s="33"/>
      <c r="P95" s="33"/>
      <c r="Q95" s="33"/>
      <c r="R95" s="33"/>
      <c r="S95" s="33"/>
      <c r="T95" s="33"/>
      <c r="U95" s="33"/>
      <c r="V95" s="31"/>
    </row>
    <row r="96" spans="1:27" s="36" customFormat="1" x14ac:dyDescent="0.25">
      <c r="A96" s="97"/>
      <c r="B96" s="35"/>
      <c r="C96" s="35"/>
      <c r="D96" s="35"/>
      <c r="E96" s="35"/>
      <c r="F96" s="35"/>
      <c r="G96" s="35"/>
      <c r="H96" s="35"/>
      <c r="I96" s="35"/>
      <c r="J96" s="35"/>
      <c r="K96" s="35"/>
      <c r="L96" s="35"/>
      <c r="M96" s="35"/>
      <c r="N96" s="35"/>
      <c r="O96" s="35"/>
      <c r="P96" s="35"/>
      <c r="Q96" s="35"/>
      <c r="R96" s="35"/>
      <c r="S96" s="35"/>
      <c r="T96" s="35"/>
      <c r="U96" s="35"/>
      <c r="V96" s="98"/>
    </row>
    <row r="97" spans="1:22" s="36" customFormat="1" ht="15.75" thickBot="1" x14ac:dyDescent="0.3">
      <c r="A97" s="389"/>
      <c r="B97" s="390"/>
      <c r="C97" s="390"/>
      <c r="D97" s="390"/>
      <c r="E97" s="390"/>
      <c r="F97" s="390"/>
      <c r="G97" s="390"/>
      <c r="H97" s="390"/>
      <c r="I97" s="390"/>
      <c r="J97" s="390"/>
      <c r="K97" s="390"/>
      <c r="L97" s="390"/>
      <c r="M97" s="390"/>
      <c r="N97" s="390"/>
      <c r="O97" s="390"/>
      <c r="P97" s="390"/>
      <c r="Q97" s="390"/>
      <c r="R97" s="390"/>
      <c r="S97" s="390"/>
      <c r="T97" s="390"/>
      <c r="U97" s="390"/>
      <c r="V97" s="391"/>
    </row>
    <row r="98" spans="1:22" s="36" customFormat="1" x14ac:dyDescent="0.25">
      <c r="A98" s="69"/>
    </row>
    <row r="99" spans="1:22" x14ac:dyDescent="0.25">
      <c r="B99" s="135"/>
      <c r="C99" s="135"/>
      <c r="D99" s="135"/>
      <c r="E99" s="135"/>
      <c r="F99" s="135"/>
      <c r="G99" s="135"/>
      <c r="H99" s="135"/>
      <c r="I99" s="135"/>
      <c r="J99" s="135"/>
      <c r="K99" s="135"/>
    </row>
    <row r="100" spans="1:22" x14ac:dyDescent="0.25">
      <c r="B100" s="135"/>
      <c r="C100" s="135"/>
      <c r="D100" s="135"/>
      <c r="E100" s="135"/>
      <c r="F100" s="135"/>
      <c r="G100" s="135"/>
      <c r="H100" s="135"/>
      <c r="I100" s="135"/>
      <c r="J100" s="135"/>
      <c r="K100" s="135"/>
      <c r="L100" s="135"/>
      <c r="M100" s="135"/>
    </row>
    <row r="101" spans="1:22" x14ac:dyDescent="0.25">
      <c r="B101" s="136"/>
      <c r="C101" s="136"/>
      <c r="D101" s="136"/>
      <c r="E101" s="136"/>
      <c r="F101" s="136"/>
      <c r="G101" s="136"/>
      <c r="H101" s="136"/>
      <c r="I101" s="136"/>
      <c r="J101" s="136"/>
      <c r="K101" s="136"/>
      <c r="L101" s="135"/>
      <c r="M101" s="135"/>
    </row>
    <row r="102" spans="1:22" x14ac:dyDescent="0.25">
      <c r="B102" s="136"/>
      <c r="C102" s="136"/>
      <c r="D102" s="136"/>
      <c r="E102" s="136"/>
      <c r="F102" s="136"/>
      <c r="G102" s="136"/>
      <c r="H102" s="136"/>
      <c r="I102" s="136"/>
      <c r="J102" s="136"/>
      <c r="K102" s="136"/>
      <c r="L102" s="136"/>
      <c r="M102" s="136"/>
    </row>
    <row r="103" spans="1:22" x14ac:dyDescent="0.25">
      <c r="B103" s="136"/>
      <c r="C103" s="136"/>
      <c r="D103" s="136"/>
      <c r="E103" s="136"/>
      <c r="F103" s="136"/>
      <c r="G103" s="136"/>
      <c r="H103" s="136"/>
      <c r="I103" s="136"/>
      <c r="J103" s="136"/>
      <c r="K103" s="136"/>
      <c r="L103" s="142"/>
      <c r="M103" s="136"/>
    </row>
    <row r="104" spans="1:22" x14ac:dyDescent="0.25">
      <c r="B104" s="136"/>
      <c r="C104" s="136"/>
      <c r="D104" s="136"/>
      <c r="E104" s="136"/>
      <c r="F104" s="136"/>
      <c r="G104" s="136"/>
      <c r="H104" s="136"/>
      <c r="I104" s="136"/>
      <c r="J104" s="136"/>
      <c r="K104" s="136"/>
      <c r="L104" s="136"/>
    </row>
    <row r="105" spans="1:22" x14ac:dyDescent="0.25">
      <c r="B105" s="136"/>
      <c r="C105" s="136"/>
      <c r="D105" s="136"/>
      <c r="E105" s="136"/>
      <c r="F105" s="136"/>
      <c r="G105" s="136"/>
    </row>
  </sheetData>
  <mergeCells count="54">
    <mergeCell ref="O12:Q12"/>
    <mergeCell ref="M9:N9"/>
    <mergeCell ref="O9:Q9"/>
    <mergeCell ref="M8:Q8"/>
    <mergeCell ref="J29:L29"/>
    <mergeCell ref="O11:Q11"/>
    <mergeCell ref="A49:N49"/>
    <mergeCell ref="I18:V18"/>
    <mergeCell ref="A27:E27"/>
    <mergeCell ref="H27:L27"/>
    <mergeCell ref="N27:R27"/>
    <mergeCell ref="A36:E36"/>
    <mergeCell ref="P30:R30"/>
    <mergeCell ref="J30:L30"/>
    <mergeCell ref="J31:L31"/>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B320-9814-4749-AC1F-48B5D8B77C28}">
  <dimension ref="A1:BB59"/>
  <sheetViews>
    <sheetView zoomScale="60" zoomScaleNormal="60" workbookViewId="0">
      <pane xSplit="1" topLeftCell="B1" activePane="topRight" state="frozen"/>
      <selection sqref="A1:D1"/>
      <selection pane="topRight" sqref="A1:D1"/>
    </sheetView>
  </sheetViews>
  <sheetFormatPr defaultColWidth="9.140625" defaultRowHeight="15.75" x14ac:dyDescent="0.25"/>
  <cols>
    <col min="1" max="1" width="66.85546875" style="288" bestFit="1" customWidth="1"/>
    <col min="2" max="13" width="6.85546875" style="288" bestFit="1" customWidth="1"/>
    <col min="14" max="14" width="7.42578125" style="288" customWidth="1"/>
    <col min="15" max="15" width="7.140625" style="288" customWidth="1"/>
    <col min="16" max="16" width="8.42578125" style="288" customWidth="1"/>
    <col min="17" max="17" width="8.5703125" style="288" customWidth="1"/>
    <col min="18" max="18" width="7.42578125" style="288" customWidth="1"/>
    <col min="19" max="19" width="8.140625" style="288" customWidth="1"/>
    <col min="20" max="22" width="7.85546875" style="288" bestFit="1" customWidth="1"/>
    <col min="23" max="25" width="8.140625" style="288" bestFit="1" customWidth="1"/>
    <col min="26" max="26" width="7.85546875" style="288" bestFit="1" customWidth="1"/>
    <col min="27" max="28" width="8.140625" style="288" bestFit="1" customWidth="1"/>
    <col min="29" max="16384" width="9.140625" style="288"/>
  </cols>
  <sheetData>
    <row r="1" spans="1:53" x14ac:dyDescent="0.25">
      <c r="A1" s="287" t="s">
        <v>859</v>
      </c>
      <c r="B1" s="287"/>
      <c r="C1" s="287"/>
      <c r="D1" s="287"/>
      <c r="E1" s="287"/>
      <c r="F1" s="287"/>
      <c r="G1" s="287"/>
      <c r="H1" s="287"/>
      <c r="I1" s="287"/>
      <c r="J1" s="287"/>
      <c r="K1" s="287"/>
      <c r="L1" s="287"/>
      <c r="M1" s="287"/>
      <c r="N1" s="287"/>
      <c r="O1" s="287"/>
      <c r="P1" s="287"/>
      <c r="Q1" s="287"/>
      <c r="R1" s="287"/>
      <c r="S1" s="287"/>
      <c r="T1" s="287"/>
      <c r="U1" s="287"/>
      <c r="V1" s="287"/>
      <c r="W1" s="287"/>
      <c r="X1" s="287"/>
      <c r="Y1" s="287"/>
      <c r="Z1" s="287"/>
      <c r="AA1" s="287"/>
    </row>
    <row r="2" spans="1:53" x14ac:dyDescent="0.25">
      <c r="A2" s="287"/>
    </row>
    <row r="3" spans="1:53" x14ac:dyDescent="0.25">
      <c r="A3" s="287"/>
    </row>
    <row r="4" spans="1:53" x14ac:dyDescent="0.25">
      <c r="A4" s="410" t="s">
        <v>860</v>
      </c>
      <c r="B4" s="289">
        <v>2020</v>
      </c>
      <c r="C4" s="290"/>
      <c r="D4" s="290"/>
      <c r="E4" s="290"/>
      <c r="F4" s="290"/>
      <c r="G4" s="290"/>
      <c r="H4" s="290"/>
      <c r="I4" s="290"/>
      <c r="J4" s="290"/>
      <c r="K4" s="290"/>
      <c r="L4" s="290"/>
      <c r="M4" s="291"/>
      <c r="N4" s="292">
        <v>2021</v>
      </c>
      <c r="O4" s="293"/>
      <c r="P4" s="293"/>
      <c r="Q4" s="293"/>
      <c r="R4" s="293"/>
      <c r="S4" s="293"/>
      <c r="T4" s="293"/>
      <c r="U4" s="293"/>
      <c r="V4" s="293"/>
      <c r="W4" s="293"/>
      <c r="X4" s="293"/>
      <c r="Y4" s="293"/>
      <c r="Z4" s="293"/>
      <c r="AA4" s="293"/>
      <c r="AB4" s="293"/>
      <c r="AC4" s="293"/>
      <c r="AD4" s="293"/>
      <c r="AE4" s="293"/>
      <c r="AF4" s="293"/>
      <c r="AG4" s="293"/>
      <c r="AH4" s="293"/>
      <c r="AI4" s="293"/>
      <c r="AJ4" s="293"/>
      <c r="AK4" s="294"/>
      <c r="AL4" s="295">
        <v>2022</v>
      </c>
      <c r="AM4" s="296"/>
      <c r="AN4" s="296"/>
      <c r="AO4" s="297"/>
      <c r="AP4" s="298"/>
      <c r="AQ4" s="298"/>
      <c r="AR4" s="298"/>
      <c r="AS4" s="298"/>
    </row>
    <row r="5" spans="1:53" x14ac:dyDescent="0.25">
      <c r="A5" s="410"/>
      <c r="B5" s="408" t="s">
        <v>861</v>
      </c>
      <c r="C5" s="409"/>
      <c r="D5" s="408" t="s">
        <v>862</v>
      </c>
      <c r="E5" s="409"/>
      <c r="F5" s="408" t="s">
        <v>863</v>
      </c>
      <c r="G5" s="409"/>
      <c r="H5" s="408" t="s">
        <v>864</v>
      </c>
      <c r="I5" s="409"/>
      <c r="J5" s="408" t="s">
        <v>865</v>
      </c>
      <c r="K5" s="409"/>
      <c r="L5" s="408" t="s">
        <v>866</v>
      </c>
      <c r="M5" s="409"/>
      <c r="N5" s="405" t="s">
        <v>867</v>
      </c>
      <c r="O5" s="406"/>
      <c r="P5" s="405" t="s">
        <v>868</v>
      </c>
      <c r="Q5" s="406"/>
      <c r="R5" s="405" t="s">
        <v>869</v>
      </c>
      <c r="S5" s="406"/>
      <c r="T5" s="405" t="s">
        <v>870</v>
      </c>
      <c r="U5" s="406"/>
      <c r="V5" s="405" t="s">
        <v>144</v>
      </c>
      <c r="W5" s="406"/>
      <c r="X5" s="405" t="s">
        <v>871</v>
      </c>
      <c r="Y5" s="406"/>
      <c r="Z5" s="405" t="s">
        <v>861</v>
      </c>
      <c r="AA5" s="406"/>
      <c r="AB5" s="405" t="s">
        <v>862</v>
      </c>
      <c r="AC5" s="406"/>
      <c r="AD5" s="405" t="s">
        <v>863</v>
      </c>
      <c r="AE5" s="406"/>
      <c r="AF5" s="405" t="s">
        <v>864</v>
      </c>
      <c r="AG5" s="406"/>
      <c r="AH5" s="405" t="s">
        <v>865</v>
      </c>
      <c r="AI5" s="406"/>
      <c r="AJ5" s="405" t="s">
        <v>866</v>
      </c>
      <c r="AK5" s="406"/>
      <c r="AL5" s="403" t="s">
        <v>867</v>
      </c>
      <c r="AM5" s="404"/>
      <c r="AN5" s="403" t="s">
        <v>868</v>
      </c>
      <c r="AO5" s="404"/>
      <c r="AP5" s="298"/>
      <c r="AQ5" s="298"/>
      <c r="AR5" s="298"/>
      <c r="AS5" s="298"/>
      <c r="AT5" s="298"/>
      <c r="AU5" s="298"/>
      <c r="AV5" s="298"/>
      <c r="AW5" s="298"/>
      <c r="AX5" s="298"/>
      <c r="AY5" s="298"/>
      <c r="AZ5" s="298"/>
      <c r="BA5" s="298"/>
    </row>
    <row r="6" spans="1:53" x14ac:dyDescent="0.25">
      <c r="A6" s="410"/>
      <c r="B6" s="299" t="s">
        <v>872</v>
      </c>
      <c r="C6" s="299" t="s">
        <v>873</v>
      </c>
      <c r="D6" s="299" t="s">
        <v>872</v>
      </c>
      <c r="E6" s="299" t="s">
        <v>873</v>
      </c>
      <c r="F6" s="299" t="s">
        <v>872</v>
      </c>
      <c r="G6" s="299" t="s">
        <v>873</v>
      </c>
      <c r="H6" s="299" t="s">
        <v>872</v>
      </c>
      <c r="I6" s="299" t="s">
        <v>873</v>
      </c>
      <c r="J6" s="299" t="s">
        <v>872</v>
      </c>
      <c r="K6" s="299" t="s">
        <v>873</v>
      </c>
      <c r="L6" s="299" t="s">
        <v>872</v>
      </c>
      <c r="M6" s="299" t="s">
        <v>873</v>
      </c>
      <c r="N6" s="300" t="s">
        <v>872</v>
      </c>
      <c r="O6" s="300" t="s">
        <v>873</v>
      </c>
      <c r="P6" s="300" t="s">
        <v>872</v>
      </c>
      <c r="Q6" s="300" t="s">
        <v>873</v>
      </c>
      <c r="R6" s="300" t="s">
        <v>872</v>
      </c>
      <c r="S6" s="300" t="s">
        <v>873</v>
      </c>
      <c r="T6" s="300" t="s">
        <v>872</v>
      </c>
      <c r="U6" s="300" t="s">
        <v>873</v>
      </c>
      <c r="V6" s="300" t="s">
        <v>872</v>
      </c>
      <c r="W6" s="300" t="s">
        <v>873</v>
      </c>
      <c r="X6" s="300" t="s">
        <v>872</v>
      </c>
      <c r="Y6" s="300" t="s">
        <v>873</v>
      </c>
      <c r="Z6" s="300" t="s">
        <v>872</v>
      </c>
      <c r="AA6" s="300" t="s">
        <v>873</v>
      </c>
      <c r="AB6" s="300" t="s">
        <v>872</v>
      </c>
      <c r="AC6" s="300" t="s">
        <v>873</v>
      </c>
      <c r="AD6" s="300" t="s">
        <v>872</v>
      </c>
      <c r="AE6" s="300" t="s">
        <v>873</v>
      </c>
      <c r="AF6" s="300" t="s">
        <v>872</v>
      </c>
      <c r="AG6" s="300" t="s">
        <v>873</v>
      </c>
      <c r="AH6" s="300" t="s">
        <v>872</v>
      </c>
      <c r="AI6" s="300" t="s">
        <v>873</v>
      </c>
      <c r="AJ6" s="300" t="s">
        <v>872</v>
      </c>
      <c r="AK6" s="300" t="s">
        <v>873</v>
      </c>
      <c r="AL6" s="301" t="s">
        <v>872</v>
      </c>
      <c r="AM6" s="301" t="s">
        <v>873</v>
      </c>
      <c r="AN6" s="301" t="s">
        <v>872</v>
      </c>
      <c r="AO6" s="301" t="s">
        <v>873</v>
      </c>
      <c r="AP6" s="298"/>
    </row>
    <row r="7" spans="1:53" x14ac:dyDescent="0.25">
      <c r="A7" s="302" t="s">
        <v>874</v>
      </c>
      <c r="B7" s="303">
        <v>166.45621</v>
      </c>
      <c r="C7" s="303">
        <v>166.60888</v>
      </c>
      <c r="D7" s="303">
        <v>166.07884000000001</v>
      </c>
      <c r="E7" s="303">
        <v>163.90737999999999</v>
      </c>
      <c r="F7" s="303">
        <v>162.40288000000001</v>
      </c>
      <c r="G7" s="303">
        <v>156.58816999999999</v>
      </c>
      <c r="H7" s="303">
        <v>155.78474</v>
      </c>
      <c r="I7" s="303">
        <v>156.10682</v>
      </c>
      <c r="J7" s="303">
        <v>154.09211999999999</v>
      </c>
      <c r="K7" s="303">
        <v>148.91552999999999</v>
      </c>
      <c r="L7" s="303">
        <v>140.98845</v>
      </c>
      <c r="M7" s="303">
        <v>143.2731</v>
      </c>
      <c r="N7" s="304">
        <v>144.33805000000001</v>
      </c>
      <c r="O7" s="304">
        <v>142.70872</v>
      </c>
      <c r="P7" s="304">
        <v>143.90504999999999</v>
      </c>
      <c r="Q7" s="304">
        <v>142.70633000000001</v>
      </c>
      <c r="R7" s="304">
        <v>128.1009</v>
      </c>
      <c r="S7" s="304">
        <v>111.64449999999999</v>
      </c>
      <c r="T7" s="304">
        <v>92.941900000000004</v>
      </c>
      <c r="U7" s="304">
        <v>76.255539999999996</v>
      </c>
      <c r="V7" s="304">
        <v>65.216229999999996</v>
      </c>
      <c r="W7" s="304">
        <v>63.734160000000003</v>
      </c>
      <c r="X7" s="304">
        <v>59.766379999999998</v>
      </c>
      <c r="Y7" s="304">
        <v>60.389389999999999</v>
      </c>
      <c r="Z7" s="304">
        <v>58.88015</v>
      </c>
      <c r="AA7" s="304">
        <v>61.948590000000003</v>
      </c>
      <c r="AB7" s="304">
        <v>57.586829999999999</v>
      </c>
      <c r="AC7" s="304">
        <v>61.311149999999998</v>
      </c>
      <c r="AD7" s="304">
        <v>64.787239999999997</v>
      </c>
      <c r="AE7" s="304">
        <v>64.646240000000006</v>
      </c>
      <c r="AF7" s="304">
        <v>45.065213219187299</v>
      </c>
      <c r="AG7" s="304">
        <v>44.524688455197897</v>
      </c>
      <c r="AH7" s="304">
        <v>45.344251038360198</v>
      </c>
      <c r="AI7" s="304">
        <v>47.989664400069998</v>
      </c>
      <c r="AJ7" s="304">
        <v>45.589835026818101</v>
      </c>
      <c r="AK7" s="304">
        <v>43.430898417746299</v>
      </c>
      <c r="AL7" s="304">
        <v>45.577774092648902</v>
      </c>
      <c r="AM7" s="304">
        <v>44.692319486830201</v>
      </c>
      <c r="AN7" s="304">
        <v>49.116288520465197</v>
      </c>
      <c r="AO7" s="304">
        <v>0</v>
      </c>
    </row>
    <row r="8" spans="1:53" x14ac:dyDescent="0.25">
      <c r="A8" s="302" t="s">
        <v>875</v>
      </c>
      <c r="B8" s="303">
        <v>83.423079999999999</v>
      </c>
      <c r="C8" s="303">
        <v>92.953590000000005</v>
      </c>
      <c r="D8" s="303">
        <v>128.72662</v>
      </c>
      <c r="E8" s="303">
        <v>116.94904</v>
      </c>
      <c r="F8" s="303">
        <v>137.77778000000001</v>
      </c>
      <c r="G8" s="303">
        <v>63.13308</v>
      </c>
      <c r="H8" s="303">
        <v>60.2</v>
      </c>
      <c r="I8" s="303">
        <v>73.017650000000003</v>
      </c>
      <c r="J8" s="303">
        <v>66.228070000000002</v>
      </c>
      <c r="K8" s="303">
        <v>54.49785</v>
      </c>
      <c r="L8" s="303">
        <v>65.342860000000002</v>
      </c>
      <c r="M8" s="303">
        <v>33.012549999999997</v>
      </c>
      <c r="N8" s="304">
        <v>41.149430000000002</v>
      </c>
      <c r="O8" s="304">
        <v>16.395389999999999</v>
      </c>
      <c r="P8" s="304">
        <v>12.27163</v>
      </c>
      <c r="Q8" s="304">
        <v>13.5214</v>
      </c>
      <c r="R8" s="304">
        <v>3.4177</v>
      </c>
      <c r="S8" s="304">
        <v>4.7975500000000002</v>
      </c>
      <c r="T8" s="304">
        <v>7.6909400000000003</v>
      </c>
      <c r="U8" s="304">
        <v>4.40313</v>
      </c>
      <c r="V8" s="304">
        <v>5.7128100000000002</v>
      </c>
      <c r="W8" s="304">
        <v>4.3956</v>
      </c>
      <c r="X8" s="304">
        <v>5.35121</v>
      </c>
      <c r="Y8" s="304">
        <v>4.3433200000000003</v>
      </c>
      <c r="Z8" s="304">
        <v>4.0528599999999999</v>
      </c>
      <c r="AA8" s="304">
        <v>5.9111700000000003</v>
      </c>
      <c r="AB8" s="304">
        <v>4.9472800000000001</v>
      </c>
      <c r="AC8" s="304">
        <v>2.9433500000000001</v>
      </c>
      <c r="AD8" s="304">
        <v>2.59226</v>
      </c>
      <c r="AE8" s="304">
        <v>2.8071100000000002</v>
      </c>
      <c r="AF8" s="304">
        <v>3.6459900442475002</v>
      </c>
      <c r="AG8" s="304">
        <v>1.8878057980383001</v>
      </c>
      <c r="AH8" s="304">
        <v>1.96674846986797</v>
      </c>
      <c r="AI8" s="304">
        <v>1.4770919718956499</v>
      </c>
      <c r="AJ8" s="304">
        <v>1.51549914487457</v>
      </c>
      <c r="AK8" s="304">
        <v>2.8028270609314401</v>
      </c>
      <c r="AL8" s="304">
        <v>3.6791555733047301</v>
      </c>
      <c r="AM8" s="304">
        <v>5.4827323717945298</v>
      </c>
      <c r="AN8" s="304">
        <v>4.36987917795798</v>
      </c>
      <c r="AO8" s="304">
        <v>0</v>
      </c>
    </row>
    <row r="9" spans="1:53" x14ac:dyDescent="0.25">
      <c r="A9" s="302" t="s">
        <v>876</v>
      </c>
      <c r="B9" s="303">
        <v>287.27668999999997</v>
      </c>
      <c r="C9" s="303">
        <v>299.18414000000001</v>
      </c>
      <c r="D9" s="303">
        <v>303.41052000000002</v>
      </c>
      <c r="E9" s="303">
        <v>321.93230999999997</v>
      </c>
      <c r="F9" s="303">
        <v>334.91737000000001</v>
      </c>
      <c r="G9" s="303">
        <v>346.06366000000003</v>
      </c>
      <c r="H9" s="303">
        <v>350.20936999999998</v>
      </c>
      <c r="I9" s="303">
        <v>359.56124999999997</v>
      </c>
      <c r="J9" s="303">
        <v>368.41888999999998</v>
      </c>
      <c r="K9" s="303">
        <v>366.08258000000001</v>
      </c>
      <c r="L9" s="303">
        <v>361.91541000000001</v>
      </c>
      <c r="M9" s="303">
        <v>359.04696999999999</v>
      </c>
      <c r="N9" s="304">
        <v>344.00698999999997</v>
      </c>
      <c r="O9" s="304">
        <v>341.17102</v>
      </c>
      <c r="P9" s="304">
        <v>321.68135000000001</v>
      </c>
      <c r="Q9" s="304">
        <v>290.20193</v>
      </c>
      <c r="R9" s="304">
        <v>231.52411000000001</v>
      </c>
      <c r="S9" s="304">
        <v>117.73972999999999</v>
      </c>
      <c r="T9" s="304">
        <v>87.502520000000004</v>
      </c>
      <c r="U9" s="304">
        <v>70.530349999999999</v>
      </c>
      <c r="V9" s="304">
        <v>66.206050000000005</v>
      </c>
      <c r="W9" s="304">
        <v>69.484939999999995</v>
      </c>
      <c r="X9" s="304">
        <v>72.395160000000004</v>
      </c>
      <c r="Y9" s="304">
        <v>72.542649999999995</v>
      </c>
      <c r="Z9" s="304">
        <v>74.830719999999999</v>
      </c>
      <c r="AA9" s="304">
        <v>75.550510000000003</v>
      </c>
      <c r="AB9" s="304">
        <v>79.833640000000003</v>
      </c>
      <c r="AC9" s="304">
        <v>77.329480000000004</v>
      </c>
      <c r="AD9" s="304">
        <v>82.778530000000003</v>
      </c>
      <c r="AE9" s="304">
        <v>78.386970000000005</v>
      </c>
      <c r="AF9" s="304">
        <v>61.076213644468602</v>
      </c>
      <c r="AG9" s="304">
        <v>77.126144421860403</v>
      </c>
      <c r="AH9" s="304">
        <v>93.280116653391204</v>
      </c>
      <c r="AI9" s="304">
        <v>116.99735583267299</v>
      </c>
      <c r="AJ9" s="304">
        <v>141.41591207349001</v>
      </c>
      <c r="AK9" s="304">
        <v>171.75511528685499</v>
      </c>
      <c r="AL9" s="304">
        <v>200.04139520202</v>
      </c>
      <c r="AM9" s="304">
        <v>224.625501543209</v>
      </c>
      <c r="AN9" s="304">
        <v>246.61970996732001</v>
      </c>
      <c r="AO9" s="304">
        <v>0</v>
      </c>
    </row>
    <row r="10" spans="1:53" ht="16.5" thickBot="1" x14ac:dyDescent="0.3">
      <c r="A10" s="305" t="s">
        <v>877</v>
      </c>
      <c r="B10" s="306">
        <v>201.67815999999999</v>
      </c>
      <c r="C10" s="306">
        <v>174.51886999999999</v>
      </c>
      <c r="D10" s="306">
        <v>198.4898</v>
      </c>
      <c r="E10" s="306">
        <v>239.60975999999999</v>
      </c>
      <c r="F10" s="306">
        <v>296.81159000000002</v>
      </c>
      <c r="G10" s="306">
        <v>272.23077000000001</v>
      </c>
      <c r="H10" s="306">
        <v>186.91011</v>
      </c>
      <c r="I10" s="306">
        <v>177.17142999999999</v>
      </c>
      <c r="J10" s="306">
        <v>247.56863000000001</v>
      </c>
      <c r="K10" s="306">
        <v>147.31578999999999</v>
      </c>
      <c r="L10" s="306">
        <v>206.96666999999999</v>
      </c>
      <c r="M10" s="306">
        <v>46.453130000000002</v>
      </c>
      <c r="N10" s="307">
        <v>27.838709999999999</v>
      </c>
      <c r="O10" s="307">
        <v>13.11842</v>
      </c>
      <c r="P10" s="307">
        <v>22.243590000000001</v>
      </c>
      <c r="Q10" s="307">
        <v>23.435479999999998</v>
      </c>
      <c r="R10" s="307">
        <v>0</v>
      </c>
      <c r="S10" s="307">
        <v>0</v>
      </c>
      <c r="T10" s="307">
        <v>0</v>
      </c>
      <c r="U10" s="307">
        <v>0</v>
      </c>
      <c r="V10" s="307">
        <v>0</v>
      </c>
      <c r="W10" s="307">
        <v>0</v>
      </c>
      <c r="X10" s="307">
        <v>0</v>
      </c>
      <c r="Y10" s="307">
        <v>0</v>
      </c>
      <c r="Z10" s="307">
        <v>0</v>
      </c>
      <c r="AA10" s="307">
        <v>10</v>
      </c>
      <c r="AB10" s="307">
        <v>0</v>
      </c>
      <c r="AC10" s="307">
        <v>0</v>
      </c>
      <c r="AD10" s="307">
        <v>0</v>
      </c>
      <c r="AE10" s="307">
        <v>0</v>
      </c>
      <c r="AF10" s="307">
        <v>0</v>
      </c>
      <c r="AG10" s="307">
        <v>0</v>
      </c>
      <c r="AH10" s="307">
        <v>0</v>
      </c>
      <c r="AI10" s="307">
        <v>0</v>
      </c>
      <c r="AJ10" s="307">
        <v>0</v>
      </c>
      <c r="AK10" s="307">
        <v>0</v>
      </c>
      <c r="AL10" s="307">
        <v>0</v>
      </c>
      <c r="AM10" s="307">
        <v>0</v>
      </c>
      <c r="AN10" s="307">
        <v>0</v>
      </c>
      <c r="AO10" s="307">
        <v>0</v>
      </c>
    </row>
    <row r="11" spans="1:53" x14ac:dyDescent="0.25">
      <c r="A11" s="308" t="s">
        <v>1</v>
      </c>
      <c r="B11" s="309">
        <v>183.48498000000001</v>
      </c>
      <c r="C11" s="309">
        <v>184.75197</v>
      </c>
      <c r="D11" s="309">
        <v>185.28295</v>
      </c>
      <c r="E11" s="309">
        <v>184.77921000000001</v>
      </c>
      <c r="F11" s="309">
        <v>184.77745999999999</v>
      </c>
      <c r="G11" s="309">
        <v>178.81926999999999</v>
      </c>
      <c r="H11" s="309">
        <v>177.94882999999999</v>
      </c>
      <c r="I11" s="309">
        <v>180.06950000000001</v>
      </c>
      <c r="J11" s="309">
        <v>178.56487000000001</v>
      </c>
      <c r="K11" s="309">
        <v>171.97140999999999</v>
      </c>
      <c r="L11" s="309">
        <v>164.59678</v>
      </c>
      <c r="M11" s="309">
        <v>164.15828999999999</v>
      </c>
      <c r="N11" s="310">
        <v>165.49565000000001</v>
      </c>
      <c r="O11" s="310">
        <v>158.70374000000001</v>
      </c>
      <c r="P11" s="310">
        <v>159.12960000000001</v>
      </c>
      <c r="Q11" s="310">
        <v>157.29579000000001</v>
      </c>
      <c r="R11" s="310">
        <v>131.27873</v>
      </c>
      <c r="S11" s="310">
        <v>103.40934</v>
      </c>
      <c r="T11" s="310">
        <v>86.666300000000007</v>
      </c>
      <c r="U11" s="310">
        <v>74.191019999999995</v>
      </c>
      <c r="V11" s="310">
        <v>63.978670000000001</v>
      </c>
      <c r="W11" s="310">
        <v>61.497920000000001</v>
      </c>
      <c r="X11" s="310">
        <v>59.282859999999999</v>
      </c>
      <c r="Y11" s="310">
        <v>60.462649999999996</v>
      </c>
      <c r="Z11" s="310">
        <v>58.61598</v>
      </c>
      <c r="AA11" s="310">
        <v>61.378810000000001</v>
      </c>
      <c r="AB11" s="310">
        <v>57.492809999999999</v>
      </c>
      <c r="AC11" s="310">
        <v>60.223689999999998</v>
      </c>
      <c r="AD11" s="310">
        <v>64.523359999999997</v>
      </c>
      <c r="AE11" s="310">
        <v>64.557969999999997</v>
      </c>
      <c r="AF11" s="310">
        <v>44.2952069969039</v>
      </c>
      <c r="AG11" s="310">
        <v>44.365423310927099</v>
      </c>
      <c r="AH11" s="310">
        <v>44.903277923283703</v>
      </c>
      <c r="AI11" s="310">
        <v>46.359931784909101</v>
      </c>
      <c r="AJ11" s="310">
        <v>44.674502667898402</v>
      </c>
      <c r="AK11" s="310">
        <v>44.033421871286897</v>
      </c>
      <c r="AL11" s="310">
        <v>45.759703358474503</v>
      </c>
      <c r="AM11" s="310">
        <v>44.870347769528202</v>
      </c>
      <c r="AN11" s="310">
        <v>49.236273462277403</v>
      </c>
      <c r="AO11" s="310">
        <v>0</v>
      </c>
    </row>
    <row r="13" spans="1:53" x14ac:dyDescent="0.25">
      <c r="A13" s="287" t="s">
        <v>878</v>
      </c>
      <c r="B13"/>
      <c r="C13"/>
      <c r="D13"/>
      <c r="E13"/>
      <c r="F13"/>
      <c r="G13"/>
      <c r="H13"/>
      <c r="I13"/>
      <c r="J13"/>
      <c r="K13"/>
      <c r="L13"/>
      <c r="M13"/>
      <c r="N13"/>
      <c r="O13"/>
      <c r="P13"/>
      <c r="Q13"/>
      <c r="R13"/>
      <c r="S13"/>
      <c r="T13"/>
      <c r="U13"/>
      <c r="V13"/>
      <c r="W13"/>
      <c r="X13"/>
      <c r="Y13"/>
      <c r="Z13"/>
      <c r="AA13"/>
    </row>
    <row r="14" spans="1:53" x14ac:dyDescent="0.25">
      <c r="A14" s="311"/>
      <c r="B14"/>
      <c r="C14"/>
      <c r="D14"/>
      <c r="E14"/>
      <c r="F14"/>
      <c r="G14"/>
      <c r="H14"/>
      <c r="I14"/>
      <c r="J14"/>
      <c r="K14"/>
      <c r="L14"/>
      <c r="M14"/>
      <c r="N14"/>
      <c r="O14"/>
      <c r="P14"/>
      <c r="Q14"/>
      <c r="R14"/>
      <c r="S14"/>
      <c r="T14"/>
      <c r="U14"/>
      <c r="V14"/>
      <c r="W14"/>
      <c r="X14"/>
      <c r="Y14"/>
      <c r="Z14"/>
      <c r="AA14"/>
    </row>
    <row r="15" spans="1:53" x14ac:dyDescent="0.25">
      <c r="A15" s="311"/>
      <c r="B15"/>
      <c r="C15"/>
      <c r="D15"/>
      <c r="E15"/>
      <c r="F15"/>
      <c r="G15"/>
      <c r="H15"/>
      <c r="I15"/>
      <c r="J15"/>
      <c r="K15"/>
      <c r="L15"/>
      <c r="M15"/>
      <c r="N15"/>
      <c r="O15"/>
      <c r="P15"/>
      <c r="Q15"/>
      <c r="R15"/>
      <c r="S15"/>
      <c r="T15"/>
      <c r="U15"/>
      <c r="V15"/>
      <c r="W15"/>
      <c r="X15"/>
      <c r="Y15"/>
      <c r="Z15"/>
      <c r="AA15"/>
    </row>
    <row r="16" spans="1:53" x14ac:dyDescent="0.25">
      <c r="A16" s="407" t="s">
        <v>860</v>
      </c>
      <c r="B16" s="289">
        <v>2020</v>
      </c>
      <c r="C16" s="290"/>
      <c r="D16" s="290"/>
      <c r="E16" s="290"/>
      <c r="F16" s="290"/>
      <c r="G16" s="290"/>
      <c r="H16" s="290"/>
      <c r="I16" s="290"/>
      <c r="J16" s="290"/>
      <c r="K16" s="290"/>
      <c r="L16" s="290"/>
      <c r="M16" s="291"/>
      <c r="N16" s="292">
        <v>2021</v>
      </c>
      <c r="O16" s="293"/>
      <c r="P16" s="293"/>
      <c r="Q16" s="293"/>
      <c r="R16" s="293"/>
      <c r="S16" s="293"/>
      <c r="T16" s="293"/>
      <c r="U16" s="293"/>
      <c r="V16" s="293"/>
      <c r="W16" s="293"/>
      <c r="X16" s="293"/>
      <c r="Y16" s="293"/>
      <c r="Z16" s="293"/>
      <c r="AA16" s="293"/>
      <c r="AB16" s="293"/>
      <c r="AC16" s="293"/>
      <c r="AD16" s="293"/>
      <c r="AE16" s="294"/>
      <c r="AF16" s="293"/>
      <c r="AG16" s="294"/>
      <c r="AH16" s="293"/>
      <c r="AI16" s="294"/>
      <c r="AJ16" s="293"/>
      <c r="AK16" s="294"/>
      <c r="AL16" s="295">
        <v>2022</v>
      </c>
      <c r="AM16" s="296"/>
      <c r="AN16" s="296"/>
      <c r="AO16" s="297"/>
      <c r="AP16" s="298"/>
      <c r="AQ16" s="298"/>
      <c r="AR16" s="298"/>
      <c r="AS16" s="298"/>
      <c r="AT16" s="298"/>
      <c r="AU16" s="298"/>
      <c r="AV16" s="298"/>
      <c r="AW16" s="298"/>
    </row>
    <row r="17" spans="1:54" x14ac:dyDescent="0.25">
      <c r="A17" s="407"/>
      <c r="B17" s="408" t="s">
        <v>861</v>
      </c>
      <c r="C17" s="409"/>
      <c r="D17" s="408" t="s">
        <v>862</v>
      </c>
      <c r="E17" s="409"/>
      <c r="F17" s="408" t="s">
        <v>863</v>
      </c>
      <c r="G17" s="409"/>
      <c r="H17" s="408" t="s">
        <v>864</v>
      </c>
      <c r="I17" s="409"/>
      <c r="J17" s="408" t="s">
        <v>865</v>
      </c>
      <c r="K17" s="409"/>
      <c r="L17" s="408" t="s">
        <v>866</v>
      </c>
      <c r="M17" s="409"/>
      <c r="N17" s="405" t="s">
        <v>867</v>
      </c>
      <c r="O17" s="406"/>
      <c r="P17" s="405" t="s">
        <v>868</v>
      </c>
      <c r="Q17" s="406"/>
      <c r="R17" s="405" t="s">
        <v>869</v>
      </c>
      <c r="S17" s="406"/>
      <c r="T17" s="405" t="s">
        <v>870</v>
      </c>
      <c r="U17" s="406"/>
      <c r="V17" s="405" t="s">
        <v>144</v>
      </c>
      <c r="W17" s="406"/>
      <c r="X17" s="405" t="s">
        <v>871</v>
      </c>
      <c r="Y17" s="406"/>
      <c r="Z17" s="405" t="s">
        <v>861</v>
      </c>
      <c r="AA17" s="406"/>
      <c r="AB17" s="405" t="s">
        <v>862</v>
      </c>
      <c r="AC17" s="406"/>
      <c r="AD17" s="405" t="s">
        <v>863</v>
      </c>
      <c r="AE17" s="406"/>
      <c r="AF17" s="405" t="s">
        <v>864</v>
      </c>
      <c r="AG17" s="406"/>
      <c r="AH17" s="405" t="s">
        <v>865</v>
      </c>
      <c r="AI17" s="406"/>
      <c r="AJ17" s="405" t="s">
        <v>866</v>
      </c>
      <c r="AK17" s="406"/>
      <c r="AL17" s="403" t="s">
        <v>867</v>
      </c>
      <c r="AM17" s="404"/>
      <c r="AN17" s="403" t="s">
        <v>868</v>
      </c>
      <c r="AO17" s="404"/>
      <c r="AP17" s="298"/>
      <c r="AQ17" s="298"/>
    </row>
    <row r="18" spans="1:54" x14ac:dyDescent="0.25">
      <c r="A18" s="407"/>
      <c r="B18" s="299" t="s">
        <v>872</v>
      </c>
      <c r="C18" s="299" t="s">
        <v>873</v>
      </c>
      <c r="D18" s="299" t="s">
        <v>872</v>
      </c>
      <c r="E18" s="299" t="s">
        <v>873</v>
      </c>
      <c r="F18" s="299" t="s">
        <v>872</v>
      </c>
      <c r="G18" s="299" t="s">
        <v>873</v>
      </c>
      <c r="H18" s="299" t="s">
        <v>872</v>
      </c>
      <c r="I18" s="299" t="s">
        <v>873</v>
      </c>
      <c r="J18" s="299" t="s">
        <v>872</v>
      </c>
      <c r="K18" s="299" t="s">
        <v>873</v>
      </c>
      <c r="L18" s="299" t="s">
        <v>872</v>
      </c>
      <c r="M18" s="299" t="s">
        <v>873</v>
      </c>
      <c r="N18" s="300" t="s">
        <v>872</v>
      </c>
      <c r="O18" s="300" t="s">
        <v>873</v>
      </c>
      <c r="P18" s="300" t="s">
        <v>872</v>
      </c>
      <c r="Q18" s="300" t="s">
        <v>873</v>
      </c>
      <c r="R18" s="300" t="s">
        <v>872</v>
      </c>
      <c r="S18" s="300" t="s">
        <v>873</v>
      </c>
      <c r="T18" s="300" t="s">
        <v>872</v>
      </c>
      <c r="U18" s="300" t="s">
        <v>873</v>
      </c>
      <c r="V18" s="300" t="s">
        <v>872</v>
      </c>
      <c r="W18" s="300" t="s">
        <v>873</v>
      </c>
      <c r="X18" s="300" t="s">
        <v>872</v>
      </c>
      <c r="Y18" s="300" t="s">
        <v>873</v>
      </c>
      <c r="Z18" s="300" t="s">
        <v>872</v>
      </c>
      <c r="AA18" s="300" t="s">
        <v>873</v>
      </c>
      <c r="AB18" s="300" t="s">
        <v>872</v>
      </c>
      <c r="AC18" s="300" t="s">
        <v>873</v>
      </c>
      <c r="AD18" s="300" t="s">
        <v>872</v>
      </c>
      <c r="AE18" s="300" t="s">
        <v>873</v>
      </c>
      <c r="AF18" s="300" t="s">
        <v>872</v>
      </c>
      <c r="AG18" s="300" t="s">
        <v>873</v>
      </c>
      <c r="AH18" s="300" t="s">
        <v>872</v>
      </c>
      <c r="AI18" s="300" t="s">
        <v>873</v>
      </c>
      <c r="AJ18" s="300" t="s">
        <v>872</v>
      </c>
      <c r="AK18" s="300" t="s">
        <v>873</v>
      </c>
      <c r="AL18" s="301" t="s">
        <v>872</v>
      </c>
      <c r="AM18" s="301" t="s">
        <v>873</v>
      </c>
      <c r="AN18" s="301" t="s">
        <v>872</v>
      </c>
      <c r="AO18" s="301" t="s">
        <v>873</v>
      </c>
      <c r="AP18" s="312"/>
      <c r="AQ18" s="312"/>
      <c r="AR18" s="312"/>
      <c r="AS18" s="312"/>
      <c r="AT18" s="312"/>
      <c r="AU18" s="312"/>
      <c r="AV18" s="312"/>
      <c r="AW18" s="312"/>
      <c r="AX18" s="298"/>
      <c r="AY18" s="298"/>
      <c r="AZ18" s="298"/>
      <c r="BA18" s="298"/>
      <c r="BB18" s="298"/>
    </row>
    <row r="19" spans="1:54" x14ac:dyDescent="0.25">
      <c r="A19" s="313" t="s">
        <v>874</v>
      </c>
      <c r="B19" s="314"/>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2"/>
      <c r="AQ19" s="312"/>
    </row>
    <row r="20" spans="1:54" x14ac:dyDescent="0.25">
      <c r="A20" s="315" t="s">
        <v>879</v>
      </c>
      <c r="B20" s="315">
        <v>13186</v>
      </c>
      <c r="C20" s="315">
        <v>12606</v>
      </c>
      <c r="D20" s="315">
        <v>12273</v>
      </c>
      <c r="E20" s="315">
        <v>11957</v>
      </c>
      <c r="F20" s="315">
        <v>11316</v>
      </c>
      <c r="G20" s="315">
        <v>11543</v>
      </c>
      <c r="H20" s="315">
        <v>11306</v>
      </c>
      <c r="I20" s="315">
        <v>10536</v>
      </c>
      <c r="J20" s="315">
        <v>10371</v>
      </c>
      <c r="K20" s="315">
        <v>10663</v>
      </c>
      <c r="L20" s="315">
        <v>10827</v>
      </c>
      <c r="M20" s="315">
        <v>10573</v>
      </c>
      <c r="N20" s="315">
        <v>9822</v>
      </c>
      <c r="O20" s="315">
        <v>9711</v>
      </c>
      <c r="P20" s="315">
        <v>9211</v>
      </c>
      <c r="Q20" s="315">
        <v>9245</v>
      </c>
      <c r="R20" s="315">
        <v>9567</v>
      </c>
      <c r="S20" s="315">
        <v>9524</v>
      </c>
      <c r="T20" s="315">
        <v>10749</v>
      </c>
      <c r="U20" s="315">
        <v>13033</v>
      </c>
      <c r="V20" s="315">
        <v>16183</v>
      </c>
      <c r="W20" s="315">
        <v>17902</v>
      </c>
      <c r="X20" s="315">
        <v>20206</v>
      </c>
      <c r="Y20" s="315">
        <v>20688</v>
      </c>
      <c r="Z20" s="315">
        <v>21653</v>
      </c>
      <c r="AA20" s="315">
        <v>20009</v>
      </c>
      <c r="AB20" s="315">
        <v>21005</v>
      </c>
      <c r="AC20" s="315">
        <v>19286</v>
      </c>
      <c r="AD20" s="315">
        <v>18236</v>
      </c>
      <c r="AE20" s="315">
        <v>17904</v>
      </c>
      <c r="AF20" s="315">
        <v>19551</v>
      </c>
      <c r="AG20" s="315">
        <v>21233</v>
      </c>
      <c r="AH20" s="315">
        <v>22332</v>
      </c>
      <c r="AI20" s="315">
        <v>20828</v>
      </c>
      <c r="AJ20" s="315">
        <v>19874</v>
      </c>
      <c r="AK20" s="315">
        <v>21015</v>
      </c>
      <c r="AL20" s="315">
        <v>20032</v>
      </c>
      <c r="AM20" s="315">
        <v>20922</v>
      </c>
      <c r="AN20" s="315">
        <v>18940</v>
      </c>
      <c r="AO20" s="315">
        <v>0</v>
      </c>
      <c r="AP20" s="312"/>
      <c r="AQ20" s="312"/>
      <c r="AR20" s="312"/>
      <c r="AS20" s="312"/>
      <c r="AT20" s="312"/>
      <c r="AU20" s="312"/>
      <c r="AV20" s="312"/>
      <c r="AW20" s="312"/>
      <c r="AX20" s="312"/>
      <c r="AY20" s="312"/>
      <c r="AZ20" s="312"/>
      <c r="BA20" s="312"/>
      <c r="BB20" s="312"/>
    </row>
    <row r="21" spans="1:54" x14ac:dyDescent="0.25">
      <c r="A21" s="315" t="s">
        <v>880</v>
      </c>
      <c r="B21" s="315">
        <v>3921</v>
      </c>
      <c r="C21" s="315">
        <v>3963</v>
      </c>
      <c r="D21" s="315">
        <v>4050</v>
      </c>
      <c r="E21" s="315">
        <v>4095</v>
      </c>
      <c r="F21" s="315">
        <v>4222</v>
      </c>
      <c r="G21" s="315">
        <v>3678</v>
      </c>
      <c r="H21" s="315">
        <v>3132</v>
      </c>
      <c r="I21" s="315">
        <v>2500</v>
      </c>
      <c r="J21" s="315">
        <v>2182</v>
      </c>
      <c r="K21" s="315">
        <v>1958</v>
      </c>
      <c r="L21" s="315">
        <v>1720</v>
      </c>
      <c r="M21" s="315">
        <v>1580</v>
      </c>
      <c r="N21" s="315">
        <v>1425</v>
      </c>
      <c r="O21" s="315">
        <v>1335</v>
      </c>
      <c r="P21" s="315">
        <v>1254</v>
      </c>
      <c r="Q21" s="315">
        <v>1176</v>
      </c>
      <c r="R21" s="315">
        <v>1060</v>
      </c>
      <c r="S21" s="315">
        <v>939</v>
      </c>
      <c r="T21" s="315">
        <v>889</v>
      </c>
      <c r="U21" s="315">
        <v>848</v>
      </c>
      <c r="V21" s="315">
        <v>824</v>
      </c>
      <c r="W21" s="315">
        <v>818</v>
      </c>
      <c r="X21" s="315">
        <v>836</v>
      </c>
      <c r="Y21" s="315">
        <v>808</v>
      </c>
      <c r="Z21" s="315">
        <v>761</v>
      </c>
      <c r="AA21" s="315">
        <v>703</v>
      </c>
      <c r="AB21" s="315">
        <v>649</v>
      </c>
      <c r="AC21" s="315">
        <v>623</v>
      </c>
      <c r="AD21" s="315">
        <v>631</v>
      </c>
      <c r="AE21" s="315">
        <v>626</v>
      </c>
      <c r="AF21" s="315">
        <v>383</v>
      </c>
      <c r="AG21" s="315">
        <v>401</v>
      </c>
      <c r="AH21" s="315">
        <v>413</v>
      </c>
      <c r="AI21" s="315">
        <v>443</v>
      </c>
      <c r="AJ21" s="315">
        <v>452</v>
      </c>
      <c r="AK21" s="315">
        <v>494</v>
      </c>
      <c r="AL21" s="315">
        <v>548</v>
      </c>
      <c r="AM21" s="315">
        <v>614</v>
      </c>
      <c r="AN21" s="315">
        <v>648</v>
      </c>
      <c r="AO21" s="315">
        <v>0</v>
      </c>
      <c r="AP21" s="312"/>
      <c r="AQ21" s="312"/>
    </row>
    <row r="22" spans="1:54" x14ac:dyDescent="0.25">
      <c r="A22" s="315" t="s">
        <v>881</v>
      </c>
      <c r="B22" s="315">
        <v>1426</v>
      </c>
      <c r="C22" s="315">
        <v>1456</v>
      </c>
      <c r="D22" s="315">
        <v>1487</v>
      </c>
      <c r="E22" s="315">
        <v>1531</v>
      </c>
      <c r="F22" s="315">
        <v>1556</v>
      </c>
      <c r="G22" s="315">
        <v>1569</v>
      </c>
      <c r="H22" s="315">
        <v>1600</v>
      </c>
      <c r="I22" s="315">
        <v>1556</v>
      </c>
      <c r="J22" s="315">
        <v>1526</v>
      </c>
      <c r="K22" s="315">
        <v>1529</v>
      </c>
      <c r="L22" s="315">
        <v>1406</v>
      </c>
      <c r="M22" s="315">
        <v>1349</v>
      </c>
      <c r="N22" s="315">
        <v>1295</v>
      </c>
      <c r="O22" s="315">
        <v>1284</v>
      </c>
      <c r="P22" s="315">
        <v>1253</v>
      </c>
      <c r="Q22" s="315">
        <v>1269</v>
      </c>
      <c r="R22" s="315">
        <v>1113</v>
      </c>
      <c r="S22" s="315">
        <v>838</v>
      </c>
      <c r="T22" s="315">
        <v>704</v>
      </c>
      <c r="U22" s="315">
        <v>620</v>
      </c>
      <c r="V22" s="315">
        <v>589</v>
      </c>
      <c r="W22" s="315">
        <v>527</v>
      </c>
      <c r="X22" s="315">
        <v>494</v>
      </c>
      <c r="Y22" s="315">
        <v>457</v>
      </c>
      <c r="Z22" s="315">
        <v>433</v>
      </c>
      <c r="AA22" s="315">
        <v>419</v>
      </c>
      <c r="AB22" s="315">
        <v>413</v>
      </c>
      <c r="AC22" s="315">
        <v>408</v>
      </c>
      <c r="AD22" s="315">
        <v>408</v>
      </c>
      <c r="AE22" s="315">
        <v>392</v>
      </c>
      <c r="AF22" s="315">
        <v>245</v>
      </c>
      <c r="AG22" s="315">
        <v>240</v>
      </c>
      <c r="AH22" s="315">
        <v>231</v>
      </c>
      <c r="AI22" s="315">
        <v>235</v>
      </c>
      <c r="AJ22" s="315">
        <v>220</v>
      </c>
      <c r="AK22" s="315">
        <v>223</v>
      </c>
      <c r="AL22" s="315">
        <v>214</v>
      </c>
      <c r="AM22" s="315">
        <v>218</v>
      </c>
      <c r="AN22" s="315">
        <v>204</v>
      </c>
      <c r="AO22" s="315">
        <v>0</v>
      </c>
      <c r="AP22" s="312"/>
      <c r="AQ22" s="312"/>
      <c r="AR22" s="312"/>
      <c r="AS22" s="312"/>
      <c r="AT22" s="312"/>
      <c r="AU22" s="312"/>
      <c r="AV22" s="312"/>
      <c r="AW22" s="312"/>
      <c r="AX22" s="298"/>
      <c r="AY22" s="298"/>
      <c r="AZ22" s="298"/>
    </row>
    <row r="23" spans="1:54" ht="16.5" thickBot="1" x14ac:dyDescent="0.3">
      <c r="A23" s="316" t="s">
        <v>882</v>
      </c>
      <c r="B23" s="316">
        <v>432</v>
      </c>
      <c r="C23" s="316">
        <v>445</v>
      </c>
      <c r="D23" s="316">
        <v>443</v>
      </c>
      <c r="E23" s="316">
        <v>469</v>
      </c>
      <c r="F23" s="316">
        <v>447</v>
      </c>
      <c r="G23" s="316">
        <v>433</v>
      </c>
      <c r="H23" s="316">
        <v>440</v>
      </c>
      <c r="I23" s="316">
        <v>415</v>
      </c>
      <c r="J23" s="316">
        <v>392</v>
      </c>
      <c r="K23" s="316">
        <v>364</v>
      </c>
      <c r="L23" s="316">
        <v>338</v>
      </c>
      <c r="M23" s="316">
        <v>332</v>
      </c>
      <c r="N23" s="316">
        <v>317</v>
      </c>
      <c r="O23" s="316">
        <v>304</v>
      </c>
      <c r="P23" s="316">
        <v>288</v>
      </c>
      <c r="Q23" s="316">
        <v>276</v>
      </c>
      <c r="R23" s="316">
        <v>262</v>
      </c>
      <c r="S23" s="316">
        <v>232</v>
      </c>
      <c r="T23" s="316">
        <v>206</v>
      </c>
      <c r="U23" s="316">
        <v>201</v>
      </c>
      <c r="V23" s="316">
        <v>195</v>
      </c>
      <c r="W23" s="316">
        <v>201</v>
      </c>
      <c r="X23" s="316">
        <v>200</v>
      </c>
      <c r="Y23" s="316">
        <v>197</v>
      </c>
      <c r="Z23" s="316">
        <v>190</v>
      </c>
      <c r="AA23" s="316">
        <v>189</v>
      </c>
      <c r="AB23" s="316">
        <v>183</v>
      </c>
      <c r="AC23" s="316">
        <v>181</v>
      </c>
      <c r="AD23" s="316">
        <v>179</v>
      </c>
      <c r="AE23" s="316">
        <v>190</v>
      </c>
      <c r="AF23" s="316">
        <v>94</v>
      </c>
      <c r="AG23" s="316">
        <v>94</v>
      </c>
      <c r="AH23" s="316">
        <v>95</v>
      </c>
      <c r="AI23" s="316">
        <v>97</v>
      </c>
      <c r="AJ23" s="316">
        <v>90</v>
      </c>
      <c r="AK23" s="316">
        <v>94</v>
      </c>
      <c r="AL23" s="316">
        <v>92</v>
      </c>
      <c r="AM23" s="316">
        <v>91</v>
      </c>
      <c r="AN23" s="316">
        <v>85</v>
      </c>
      <c r="AO23" s="316">
        <v>0</v>
      </c>
      <c r="AP23" s="312"/>
      <c r="AQ23" s="312"/>
      <c r="AR23" s="312"/>
      <c r="AT23" s="312"/>
      <c r="AU23" s="312"/>
      <c r="AV23" s="312"/>
      <c r="AW23" s="312"/>
    </row>
    <row r="24" spans="1:54" x14ac:dyDescent="0.25">
      <c r="A24" s="317" t="s">
        <v>1</v>
      </c>
      <c r="B24" s="317">
        <f>SUM(B20:B23)</f>
        <v>18965</v>
      </c>
      <c r="C24" s="317">
        <f t="shared" ref="C24:M24" si="0">SUM(C20:C23)</f>
        <v>18470</v>
      </c>
      <c r="D24" s="317">
        <f t="shared" si="0"/>
        <v>18253</v>
      </c>
      <c r="E24" s="317">
        <f t="shared" si="0"/>
        <v>18052</v>
      </c>
      <c r="F24" s="317">
        <f t="shared" si="0"/>
        <v>17541</v>
      </c>
      <c r="G24" s="317">
        <f t="shared" si="0"/>
        <v>17223</v>
      </c>
      <c r="H24" s="317">
        <f t="shared" si="0"/>
        <v>16478</v>
      </c>
      <c r="I24" s="317">
        <f t="shared" si="0"/>
        <v>15007</v>
      </c>
      <c r="J24" s="317">
        <f t="shared" si="0"/>
        <v>14471</v>
      </c>
      <c r="K24" s="317">
        <f t="shared" si="0"/>
        <v>14514</v>
      </c>
      <c r="L24" s="317">
        <f t="shared" si="0"/>
        <v>14291</v>
      </c>
      <c r="M24" s="317">
        <f t="shared" si="0"/>
        <v>13834</v>
      </c>
      <c r="N24" s="317">
        <v>12859</v>
      </c>
      <c r="O24" s="317">
        <v>12634</v>
      </c>
      <c r="P24" s="317">
        <v>12006</v>
      </c>
      <c r="Q24" s="317">
        <v>11966</v>
      </c>
      <c r="R24" s="317">
        <v>12002</v>
      </c>
      <c r="S24" s="317">
        <v>11533</v>
      </c>
      <c r="T24" s="317">
        <v>12548</v>
      </c>
      <c r="U24" s="317">
        <v>14702</v>
      </c>
      <c r="V24" s="317">
        <v>17791</v>
      </c>
      <c r="W24" s="317">
        <v>19448</v>
      </c>
      <c r="X24" s="317">
        <v>21736</v>
      </c>
      <c r="Y24" s="317">
        <v>22150</v>
      </c>
      <c r="Z24" s="317">
        <v>23037</v>
      </c>
      <c r="AA24" s="317">
        <v>21320</v>
      </c>
      <c r="AB24" s="317">
        <v>22250</v>
      </c>
      <c r="AC24" s="317">
        <v>20498</v>
      </c>
      <c r="AD24" s="317">
        <v>19454</v>
      </c>
      <c r="AE24" s="317">
        <v>19112</v>
      </c>
      <c r="AF24" s="317">
        <v>20273</v>
      </c>
      <c r="AG24" s="317">
        <v>21968</v>
      </c>
      <c r="AH24" s="317">
        <v>23071</v>
      </c>
      <c r="AI24" s="317">
        <v>21603</v>
      </c>
      <c r="AJ24" s="317">
        <v>20636</v>
      </c>
      <c r="AK24" s="317">
        <v>21826</v>
      </c>
      <c r="AL24" s="317">
        <v>20886</v>
      </c>
      <c r="AM24" s="317">
        <v>21845</v>
      </c>
      <c r="AN24" s="317">
        <v>19877</v>
      </c>
      <c r="AO24" s="317">
        <v>0</v>
      </c>
      <c r="AP24" s="312"/>
      <c r="AQ24" s="312"/>
      <c r="AR24" s="312"/>
      <c r="AS24" s="312"/>
      <c r="AT24" s="312"/>
      <c r="AU24" s="312"/>
      <c r="AV24" s="312"/>
      <c r="AW24" s="312"/>
      <c r="AX24" s="312"/>
      <c r="AY24" s="312"/>
      <c r="AZ24" s="312"/>
      <c r="BA24" s="312"/>
      <c r="BB24" s="312"/>
    </row>
    <row r="25" spans="1:54" x14ac:dyDescent="0.25">
      <c r="A25" s="313" t="s">
        <v>875</v>
      </c>
      <c r="B25" s="314"/>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2"/>
      <c r="AQ25" s="312"/>
      <c r="AR25" s="312"/>
      <c r="AT25" s="312"/>
      <c r="AU25" s="312"/>
      <c r="AV25" s="312"/>
      <c r="AW25" s="312"/>
      <c r="AX25" s="312"/>
      <c r="AY25" s="312"/>
      <c r="AZ25" s="312"/>
    </row>
    <row r="26" spans="1:54" x14ac:dyDescent="0.25">
      <c r="A26" s="315" t="s">
        <v>879</v>
      </c>
      <c r="B26" s="315">
        <v>244</v>
      </c>
      <c r="C26" s="315">
        <v>197</v>
      </c>
      <c r="D26" s="315">
        <v>99</v>
      </c>
      <c r="E26" s="315">
        <v>116</v>
      </c>
      <c r="F26" s="315">
        <v>89</v>
      </c>
      <c r="G26" s="315">
        <v>228</v>
      </c>
      <c r="H26" s="315">
        <v>209</v>
      </c>
      <c r="I26" s="315">
        <v>146</v>
      </c>
      <c r="J26" s="315">
        <v>149</v>
      </c>
      <c r="K26" s="315">
        <v>211</v>
      </c>
      <c r="L26" s="315">
        <v>153</v>
      </c>
      <c r="M26" s="315">
        <v>227</v>
      </c>
      <c r="N26" s="315">
        <v>164</v>
      </c>
      <c r="O26" s="315">
        <v>554</v>
      </c>
      <c r="P26" s="315">
        <v>416</v>
      </c>
      <c r="Q26" s="315">
        <v>257</v>
      </c>
      <c r="R26" s="315">
        <v>1051</v>
      </c>
      <c r="S26" s="315">
        <v>1225</v>
      </c>
      <c r="T26" s="315">
        <v>1016</v>
      </c>
      <c r="U26" s="315">
        <v>320</v>
      </c>
      <c r="V26" s="315">
        <v>484</v>
      </c>
      <c r="W26" s="315">
        <v>1226</v>
      </c>
      <c r="X26" s="315">
        <v>1119</v>
      </c>
      <c r="Y26" s="315">
        <v>935</v>
      </c>
      <c r="Z26" s="315">
        <v>1135</v>
      </c>
      <c r="AA26" s="315">
        <v>1092</v>
      </c>
      <c r="AB26" s="315">
        <v>1195</v>
      </c>
      <c r="AC26" s="315">
        <v>1165</v>
      </c>
      <c r="AD26" s="315">
        <v>775</v>
      </c>
      <c r="AE26" s="315">
        <v>591</v>
      </c>
      <c r="AF26" s="315">
        <v>1130</v>
      </c>
      <c r="AG26" s="315">
        <v>1031</v>
      </c>
      <c r="AH26" s="315">
        <v>1180</v>
      </c>
      <c r="AI26" s="315">
        <v>1447</v>
      </c>
      <c r="AJ26" s="315">
        <v>1007</v>
      </c>
      <c r="AK26" s="315">
        <v>155</v>
      </c>
      <c r="AL26" s="315">
        <v>313</v>
      </c>
      <c r="AM26" s="315">
        <v>312</v>
      </c>
      <c r="AN26" s="315">
        <v>246</v>
      </c>
      <c r="AO26" s="315">
        <v>0</v>
      </c>
      <c r="AP26" s="312"/>
      <c r="AQ26" s="312"/>
      <c r="AR26" s="312"/>
      <c r="AS26" s="312"/>
      <c r="AT26" s="312"/>
      <c r="AU26" s="312"/>
      <c r="AV26" s="312"/>
      <c r="AW26" s="312"/>
    </row>
    <row r="27" spans="1:54" x14ac:dyDescent="0.25">
      <c r="A27" s="315" t="s">
        <v>880</v>
      </c>
      <c r="B27" s="315">
        <v>42</v>
      </c>
      <c r="C27" s="315">
        <v>40</v>
      </c>
      <c r="D27" s="315">
        <v>40</v>
      </c>
      <c r="E27" s="315">
        <v>26</v>
      </c>
      <c r="F27" s="315">
        <v>12</v>
      </c>
      <c r="G27" s="315">
        <v>10</v>
      </c>
      <c r="H27" s="315">
        <v>12</v>
      </c>
      <c r="I27" s="315">
        <v>2</v>
      </c>
      <c r="J27" s="315">
        <v>2</v>
      </c>
      <c r="K27" s="315">
        <v>2</v>
      </c>
      <c r="L27" s="315">
        <v>2</v>
      </c>
      <c r="M27" s="315">
        <v>0</v>
      </c>
      <c r="N27" s="315">
        <v>0</v>
      </c>
      <c r="O27" s="315">
        <v>0</v>
      </c>
      <c r="P27" s="315">
        <v>0</v>
      </c>
      <c r="Q27" s="315">
        <v>0</v>
      </c>
      <c r="R27" s="315">
        <v>0</v>
      </c>
      <c r="S27" s="315">
        <v>0</v>
      </c>
      <c r="T27" s="315">
        <v>0</v>
      </c>
      <c r="U27" s="315">
        <v>0</v>
      </c>
      <c r="V27" s="315">
        <v>0</v>
      </c>
      <c r="W27" s="315">
        <v>0</v>
      </c>
      <c r="X27" s="315">
        <v>0</v>
      </c>
      <c r="Y27" s="315">
        <v>0</v>
      </c>
      <c r="Z27" s="315">
        <v>0</v>
      </c>
      <c r="AA27" s="315">
        <v>0</v>
      </c>
      <c r="AB27" s="315">
        <v>0</v>
      </c>
      <c r="AC27" s="315">
        <v>0</v>
      </c>
      <c r="AD27" s="315">
        <v>0</v>
      </c>
      <c r="AE27" s="315">
        <v>0</v>
      </c>
      <c r="AF27" s="315">
        <v>0</v>
      </c>
      <c r="AG27" s="315">
        <v>0</v>
      </c>
      <c r="AH27" s="315">
        <v>0</v>
      </c>
      <c r="AI27" s="315">
        <v>0</v>
      </c>
      <c r="AJ27" s="315">
        <v>0</v>
      </c>
      <c r="AK27" s="315">
        <v>0</v>
      </c>
      <c r="AL27" s="315">
        <v>0</v>
      </c>
      <c r="AM27" s="315">
        <v>0</v>
      </c>
      <c r="AN27" s="315">
        <v>0</v>
      </c>
      <c r="AO27" s="315">
        <v>0</v>
      </c>
      <c r="AP27" s="312"/>
      <c r="AQ27" s="312"/>
      <c r="AT27" s="312"/>
      <c r="AU27" s="312"/>
      <c r="AW27" s="312"/>
      <c r="AX27" s="312"/>
      <c r="AY27" s="312"/>
      <c r="AZ27" s="312"/>
    </row>
    <row r="28" spans="1:54" x14ac:dyDescent="0.25">
      <c r="A28" s="315" t="s">
        <v>881</v>
      </c>
      <c r="B28" s="315">
        <v>0</v>
      </c>
      <c r="C28" s="315">
        <v>0</v>
      </c>
      <c r="D28" s="315">
        <v>0</v>
      </c>
      <c r="E28" s="315">
        <v>15</v>
      </c>
      <c r="F28" s="315">
        <v>25</v>
      </c>
      <c r="G28" s="315">
        <v>25</v>
      </c>
      <c r="H28" s="315">
        <v>24</v>
      </c>
      <c r="I28" s="315">
        <v>22</v>
      </c>
      <c r="J28" s="315">
        <v>20</v>
      </c>
      <c r="K28" s="315">
        <v>20</v>
      </c>
      <c r="L28" s="315">
        <v>20</v>
      </c>
      <c r="M28" s="315">
        <v>12</v>
      </c>
      <c r="N28" s="315">
        <v>10</v>
      </c>
      <c r="O28" s="315">
        <v>10</v>
      </c>
      <c r="P28" s="315">
        <v>0</v>
      </c>
      <c r="Q28" s="315">
        <v>0</v>
      </c>
      <c r="R28" s="315">
        <v>0</v>
      </c>
      <c r="S28" s="315">
        <v>0</v>
      </c>
      <c r="T28" s="315">
        <v>0</v>
      </c>
      <c r="U28" s="315">
        <v>0</v>
      </c>
      <c r="V28" s="315">
        <v>0</v>
      </c>
      <c r="W28" s="315">
        <v>0</v>
      </c>
      <c r="X28" s="315">
        <v>0</v>
      </c>
      <c r="Y28" s="315">
        <v>0</v>
      </c>
      <c r="Z28" s="315">
        <v>0</v>
      </c>
      <c r="AA28" s="315">
        <v>0</v>
      </c>
      <c r="AB28" s="315">
        <v>0</v>
      </c>
      <c r="AC28" s="315">
        <v>0</v>
      </c>
      <c r="AD28" s="315">
        <v>0</v>
      </c>
      <c r="AE28" s="315">
        <v>0</v>
      </c>
      <c r="AF28" s="315">
        <v>0</v>
      </c>
      <c r="AG28" s="315">
        <v>0</v>
      </c>
      <c r="AH28" s="315">
        <v>0</v>
      </c>
      <c r="AI28" s="315">
        <v>0</v>
      </c>
      <c r="AJ28" s="315">
        <v>0</v>
      </c>
      <c r="AK28" s="315">
        <v>0</v>
      </c>
      <c r="AL28" s="315">
        <v>0</v>
      </c>
      <c r="AM28" s="315">
        <v>0</v>
      </c>
      <c r="AN28" s="315">
        <v>0</v>
      </c>
      <c r="AO28" s="315">
        <v>0</v>
      </c>
      <c r="AP28" s="312"/>
      <c r="AQ28" s="312"/>
      <c r="AR28" s="312"/>
      <c r="AS28" s="312"/>
      <c r="AT28" s="312"/>
      <c r="AU28" s="312"/>
      <c r="AV28" s="312"/>
      <c r="AW28" s="312"/>
      <c r="AX28" s="312"/>
      <c r="AY28" s="312"/>
      <c r="AZ28" s="312"/>
      <c r="BA28" s="312"/>
      <c r="BB28" s="312"/>
    </row>
    <row r="29" spans="1:54" ht="16.5" thickBot="1" x14ac:dyDescent="0.3">
      <c r="A29" s="316" t="s">
        <v>882</v>
      </c>
      <c r="B29" s="316">
        <v>0</v>
      </c>
      <c r="C29" s="316">
        <v>0</v>
      </c>
      <c r="D29" s="316">
        <v>0</v>
      </c>
      <c r="E29" s="316">
        <v>0</v>
      </c>
      <c r="F29" s="316">
        <v>0</v>
      </c>
      <c r="G29" s="316">
        <v>0</v>
      </c>
      <c r="H29" s="316">
        <v>0</v>
      </c>
      <c r="I29" s="316">
        <v>0</v>
      </c>
      <c r="J29" s="316">
        <v>0</v>
      </c>
      <c r="K29" s="316">
        <v>0</v>
      </c>
      <c r="L29" s="316">
        <v>0</v>
      </c>
      <c r="M29" s="316">
        <v>0</v>
      </c>
      <c r="N29" s="316">
        <v>0</v>
      </c>
      <c r="O29" s="316">
        <v>0</v>
      </c>
      <c r="P29" s="316">
        <v>0</v>
      </c>
      <c r="Q29" s="316">
        <v>0</v>
      </c>
      <c r="R29" s="316">
        <v>0</v>
      </c>
      <c r="S29" s="316">
        <v>0</v>
      </c>
      <c r="T29" s="316">
        <v>0</v>
      </c>
      <c r="U29" s="316">
        <v>0</v>
      </c>
      <c r="V29" s="316">
        <v>0</v>
      </c>
      <c r="W29" s="316">
        <v>0</v>
      </c>
      <c r="X29" s="316">
        <v>0</v>
      </c>
      <c r="Y29" s="316">
        <v>0</v>
      </c>
      <c r="Z29" s="316">
        <v>0</v>
      </c>
      <c r="AA29" s="316">
        <v>0</v>
      </c>
      <c r="AB29" s="316">
        <v>0</v>
      </c>
      <c r="AC29" s="316">
        <v>0</v>
      </c>
      <c r="AD29" s="316">
        <v>0</v>
      </c>
      <c r="AE29" s="316">
        <v>0</v>
      </c>
      <c r="AF29" s="316">
        <v>0</v>
      </c>
      <c r="AG29" s="316">
        <v>0</v>
      </c>
      <c r="AH29" s="316">
        <v>0</v>
      </c>
      <c r="AI29" s="316">
        <v>0</v>
      </c>
      <c r="AJ29" s="316">
        <v>0</v>
      </c>
      <c r="AK29" s="316">
        <v>0</v>
      </c>
      <c r="AL29" s="316">
        <v>0</v>
      </c>
      <c r="AM29" s="316">
        <v>0</v>
      </c>
      <c r="AN29" s="316">
        <v>0</v>
      </c>
      <c r="AO29" s="316">
        <v>0</v>
      </c>
      <c r="AP29" s="312"/>
      <c r="AS29" s="312"/>
      <c r="AT29" s="312"/>
      <c r="AV29" s="312"/>
      <c r="AW29" s="312"/>
      <c r="AX29" s="312"/>
      <c r="AY29" s="312"/>
    </row>
    <row r="30" spans="1:54" x14ac:dyDescent="0.25">
      <c r="A30" s="317" t="s">
        <v>1</v>
      </c>
      <c r="B30" s="317">
        <f>SUM(B26:B29)</f>
        <v>286</v>
      </c>
      <c r="C30" s="317">
        <f t="shared" ref="C30:M30" si="1">SUM(C26:C29)</f>
        <v>237</v>
      </c>
      <c r="D30" s="317">
        <f t="shared" si="1"/>
        <v>139</v>
      </c>
      <c r="E30" s="317">
        <f t="shared" si="1"/>
        <v>157</v>
      </c>
      <c r="F30" s="317">
        <f t="shared" si="1"/>
        <v>126</v>
      </c>
      <c r="G30" s="317">
        <f t="shared" si="1"/>
        <v>263</v>
      </c>
      <c r="H30" s="317">
        <f t="shared" si="1"/>
        <v>245</v>
      </c>
      <c r="I30" s="317">
        <f t="shared" si="1"/>
        <v>170</v>
      </c>
      <c r="J30" s="317">
        <f t="shared" si="1"/>
        <v>171</v>
      </c>
      <c r="K30" s="317">
        <f t="shared" si="1"/>
        <v>233</v>
      </c>
      <c r="L30" s="317">
        <f t="shared" si="1"/>
        <v>175</v>
      </c>
      <c r="M30" s="317">
        <f t="shared" si="1"/>
        <v>239</v>
      </c>
      <c r="N30" s="317">
        <v>174</v>
      </c>
      <c r="O30" s="317">
        <v>564</v>
      </c>
      <c r="P30" s="317">
        <v>416</v>
      </c>
      <c r="Q30" s="317">
        <v>257</v>
      </c>
      <c r="R30" s="317">
        <v>1051</v>
      </c>
      <c r="S30" s="317">
        <v>1225</v>
      </c>
      <c r="T30" s="317">
        <v>1016</v>
      </c>
      <c r="U30" s="317">
        <v>320</v>
      </c>
      <c r="V30" s="317">
        <v>484</v>
      </c>
      <c r="W30" s="317">
        <v>1226</v>
      </c>
      <c r="X30" s="317">
        <v>1119</v>
      </c>
      <c r="Y30" s="317">
        <v>935</v>
      </c>
      <c r="Z30" s="317">
        <v>1135</v>
      </c>
      <c r="AA30" s="317">
        <v>1092</v>
      </c>
      <c r="AB30" s="317">
        <v>1195</v>
      </c>
      <c r="AC30" s="317">
        <v>1165</v>
      </c>
      <c r="AD30" s="317">
        <v>775</v>
      </c>
      <c r="AE30" s="317">
        <v>591</v>
      </c>
      <c r="AF30" s="317">
        <v>1130</v>
      </c>
      <c r="AG30" s="317">
        <v>1031</v>
      </c>
      <c r="AH30" s="317">
        <v>1180</v>
      </c>
      <c r="AI30" s="317">
        <v>1447</v>
      </c>
      <c r="AJ30" s="317">
        <v>1007</v>
      </c>
      <c r="AK30" s="317">
        <v>155</v>
      </c>
      <c r="AL30" s="317">
        <v>313</v>
      </c>
      <c r="AM30" s="317">
        <v>312</v>
      </c>
      <c r="AN30" s="317">
        <v>246</v>
      </c>
      <c r="AO30" s="317">
        <v>0</v>
      </c>
      <c r="AP30" s="312"/>
      <c r="AQ30" s="312"/>
      <c r="AR30" s="312"/>
      <c r="AS30" s="312"/>
      <c r="AT30" s="312"/>
      <c r="AU30" s="312"/>
      <c r="AV30" s="312"/>
      <c r="AW30" s="312"/>
    </row>
    <row r="31" spans="1:54" x14ac:dyDescent="0.25">
      <c r="A31" s="313" t="s">
        <v>876</v>
      </c>
      <c r="B31" s="314"/>
      <c r="C31" s="314"/>
      <c r="D31" s="314"/>
      <c r="E31" s="314"/>
      <c r="F31" s="314"/>
      <c r="G31" s="314"/>
      <c r="H31" s="314"/>
      <c r="I31" s="314"/>
      <c r="J31" s="314"/>
      <c r="K31" s="314"/>
      <c r="L31" s="314"/>
      <c r="M31" s="314"/>
      <c r="N31" s="314"/>
      <c r="O31" s="314"/>
      <c r="P31" s="314"/>
      <c r="Q31" s="314"/>
      <c r="R31" s="314"/>
      <c r="S31" s="314"/>
      <c r="T31" s="314"/>
      <c r="U31" s="314"/>
      <c r="V31" s="314"/>
      <c r="W31" s="314"/>
      <c r="X31" s="314"/>
      <c r="Y31" s="314"/>
      <c r="Z31" s="314"/>
      <c r="AA31" s="314"/>
      <c r="AB31" s="314"/>
      <c r="AC31" s="314"/>
      <c r="AD31" s="314"/>
      <c r="AE31" s="314"/>
      <c r="AF31" s="314"/>
      <c r="AG31" s="314"/>
      <c r="AH31" s="314"/>
      <c r="AI31" s="314"/>
      <c r="AJ31" s="314"/>
      <c r="AK31" s="314"/>
      <c r="AL31" s="314"/>
      <c r="AM31" s="314"/>
      <c r="AN31" s="314"/>
      <c r="AO31" s="314"/>
      <c r="AP31" s="312"/>
      <c r="AS31" s="312"/>
      <c r="AT31" s="312"/>
      <c r="AV31" s="312"/>
      <c r="AW31" s="312"/>
      <c r="AX31" s="312"/>
      <c r="AY31" s="312"/>
    </row>
    <row r="32" spans="1:54" x14ac:dyDescent="0.25">
      <c r="A32" s="315" t="s">
        <v>879</v>
      </c>
      <c r="B32" s="315">
        <v>1037</v>
      </c>
      <c r="C32" s="315">
        <v>855</v>
      </c>
      <c r="D32" s="315">
        <v>795</v>
      </c>
      <c r="E32" s="315">
        <v>644</v>
      </c>
      <c r="F32" s="315">
        <v>542</v>
      </c>
      <c r="G32" s="315">
        <v>502</v>
      </c>
      <c r="H32" s="315">
        <v>531</v>
      </c>
      <c r="I32" s="315">
        <v>511</v>
      </c>
      <c r="J32" s="315">
        <v>487</v>
      </c>
      <c r="K32" s="315">
        <v>519</v>
      </c>
      <c r="L32" s="315">
        <v>548</v>
      </c>
      <c r="M32" s="315">
        <v>560</v>
      </c>
      <c r="N32" s="315">
        <v>648</v>
      </c>
      <c r="O32" s="315">
        <v>637</v>
      </c>
      <c r="P32" s="315">
        <v>699</v>
      </c>
      <c r="Q32" s="315">
        <v>855</v>
      </c>
      <c r="R32" s="315">
        <v>1097</v>
      </c>
      <c r="S32" s="315">
        <v>1529</v>
      </c>
      <c r="T32" s="315">
        <v>1625</v>
      </c>
      <c r="U32" s="315">
        <v>2075</v>
      </c>
      <c r="V32" s="315">
        <v>2672</v>
      </c>
      <c r="W32" s="315">
        <v>3212</v>
      </c>
      <c r="X32" s="315">
        <v>3691</v>
      </c>
      <c r="Y32" s="315">
        <v>4359</v>
      </c>
      <c r="Z32" s="315">
        <v>3336</v>
      </c>
      <c r="AA32" s="315">
        <v>3326</v>
      </c>
      <c r="AB32" s="315">
        <v>2608</v>
      </c>
      <c r="AC32" s="315">
        <v>2484</v>
      </c>
      <c r="AD32" s="315">
        <v>2225</v>
      </c>
      <c r="AE32" s="315">
        <v>2397</v>
      </c>
      <c r="AF32" s="315">
        <v>1763</v>
      </c>
      <c r="AG32" s="315">
        <v>1176</v>
      </c>
      <c r="AH32" s="315">
        <v>780</v>
      </c>
      <c r="AI32" s="315">
        <v>366</v>
      </c>
      <c r="AJ32" s="315">
        <v>205</v>
      </c>
      <c r="AK32" s="315">
        <v>105</v>
      </c>
      <c r="AL32" s="315">
        <v>60</v>
      </c>
      <c r="AM32" s="315">
        <v>39</v>
      </c>
      <c r="AN32" s="315">
        <v>23</v>
      </c>
      <c r="AO32" s="315">
        <v>0</v>
      </c>
      <c r="AP32" s="312"/>
      <c r="AQ32" s="312"/>
      <c r="AR32" s="312"/>
      <c r="AS32" s="312"/>
      <c r="AT32" s="312"/>
      <c r="AU32" s="312"/>
      <c r="AV32" s="312"/>
      <c r="AW32" s="312"/>
      <c r="AX32" s="312"/>
      <c r="AY32" s="312"/>
      <c r="AZ32" s="312"/>
      <c r="BA32" s="312"/>
      <c r="BB32" s="312"/>
    </row>
    <row r="33" spans="1:54" x14ac:dyDescent="0.25">
      <c r="A33" s="315" t="s">
        <v>880</v>
      </c>
      <c r="B33" s="315">
        <v>1207</v>
      </c>
      <c r="C33" s="315">
        <v>1052</v>
      </c>
      <c r="D33" s="315">
        <v>1013</v>
      </c>
      <c r="E33" s="315">
        <v>879</v>
      </c>
      <c r="F33" s="315">
        <v>781</v>
      </c>
      <c r="G33" s="315">
        <v>678</v>
      </c>
      <c r="H33" s="315">
        <v>552</v>
      </c>
      <c r="I33" s="315">
        <v>428</v>
      </c>
      <c r="J33" s="315">
        <v>343</v>
      </c>
      <c r="K33" s="315">
        <v>306</v>
      </c>
      <c r="L33" s="315">
        <v>257</v>
      </c>
      <c r="M33" s="315">
        <v>210</v>
      </c>
      <c r="N33" s="315">
        <v>189</v>
      </c>
      <c r="O33" s="315">
        <v>159</v>
      </c>
      <c r="P33" s="315">
        <v>130</v>
      </c>
      <c r="Q33" s="315">
        <v>112</v>
      </c>
      <c r="R33" s="315">
        <v>87</v>
      </c>
      <c r="S33" s="315">
        <v>57</v>
      </c>
      <c r="T33" s="315">
        <v>53</v>
      </c>
      <c r="U33" s="315">
        <v>46</v>
      </c>
      <c r="V33" s="315">
        <v>45</v>
      </c>
      <c r="W33" s="315">
        <v>56</v>
      </c>
      <c r="X33" s="315">
        <v>60</v>
      </c>
      <c r="Y33" s="315">
        <v>68</v>
      </c>
      <c r="Z33" s="315">
        <v>61</v>
      </c>
      <c r="AA33" s="315">
        <v>58</v>
      </c>
      <c r="AB33" s="315">
        <v>60</v>
      </c>
      <c r="AC33" s="315">
        <v>70</v>
      </c>
      <c r="AD33" s="315">
        <v>80</v>
      </c>
      <c r="AE33" s="315">
        <v>77</v>
      </c>
      <c r="AF33" s="315">
        <v>40</v>
      </c>
      <c r="AG33" s="315">
        <v>49</v>
      </c>
      <c r="AH33" s="315">
        <v>52</v>
      </c>
      <c r="AI33" s="315">
        <v>50</v>
      </c>
      <c r="AJ33" s="315">
        <v>43</v>
      </c>
      <c r="AK33" s="315">
        <v>41</v>
      </c>
      <c r="AL33" s="315">
        <v>43</v>
      </c>
      <c r="AM33" s="315">
        <v>45</v>
      </c>
      <c r="AN33" s="315">
        <v>37</v>
      </c>
      <c r="AO33" s="315">
        <v>0</v>
      </c>
    </row>
    <row r="34" spans="1:54" x14ac:dyDescent="0.25">
      <c r="A34" s="315" t="s">
        <v>881</v>
      </c>
      <c r="B34" s="315">
        <v>1127</v>
      </c>
      <c r="C34" s="315">
        <v>1220</v>
      </c>
      <c r="D34" s="315">
        <v>1214</v>
      </c>
      <c r="E34" s="315">
        <v>1268</v>
      </c>
      <c r="F34" s="315">
        <v>1278</v>
      </c>
      <c r="G34" s="315">
        <v>1245</v>
      </c>
      <c r="H34" s="315">
        <v>1188</v>
      </c>
      <c r="I34" s="315">
        <v>1150</v>
      </c>
      <c r="J34" s="315">
        <v>1098</v>
      </c>
      <c r="K34" s="315">
        <v>1029</v>
      </c>
      <c r="L34" s="315">
        <v>948</v>
      </c>
      <c r="M34" s="315">
        <v>874</v>
      </c>
      <c r="N34" s="315">
        <v>826</v>
      </c>
      <c r="O34" s="315">
        <v>755</v>
      </c>
      <c r="P34" s="315">
        <v>672</v>
      </c>
      <c r="Q34" s="315">
        <v>623</v>
      </c>
      <c r="R34" s="315">
        <v>477</v>
      </c>
      <c r="S34" s="315">
        <v>181</v>
      </c>
      <c r="T34" s="315">
        <v>84</v>
      </c>
      <c r="U34" s="315">
        <v>56</v>
      </c>
      <c r="V34" s="315">
        <v>48</v>
      </c>
      <c r="W34" s="315">
        <v>41</v>
      </c>
      <c r="X34" s="315">
        <v>40</v>
      </c>
      <c r="Y34" s="315">
        <v>41</v>
      </c>
      <c r="Z34" s="315">
        <v>36</v>
      </c>
      <c r="AA34" s="315">
        <v>40</v>
      </c>
      <c r="AB34" s="315">
        <v>36</v>
      </c>
      <c r="AC34" s="315">
        <v>32</v>
      </c>
      <c r="AD34" s="315">
        <v>30</v>
      </c>
      <c r="AE34" s="315">
        <v>30</v>
      </c>
      <c r="AF34" s="315">
        <v>4</v>
      </c>
      <c r="AG34" s="315">
        <v>5</v>
      </c>
      <c r="AH34" s="315">
        <v>5</v>
      </c>
      <c r="AI34" s="315">
        <v>5</v>
      </c>
      <c r="AJ34" s="315">
        <v>6</v>
      </c>
      <c r="AK34" s="315">
        <v>6</v>
      </c>
      <c r="AL34" s="315">
        <v>6</v>
      </c>
      <c r="AM34" s="315">
        <v>4</v>
      </c>
      <c r="AN34" s="315">
        <v>6</v>
      </c>
      <c r="AO34" s="315">
        <v>0</v>
      </c>
      <c r="AP34" s="312"/>
      <c r="AQ34" s="312"/>
      <c r="AR34" s="312"/>
      <c r="AS34" s="312"/>
      <c r="AT34" s="312"/>
      <c r="AU34" s="312"/>
      <c r="AV34" s="312"/>
      <c r="AW34" s="312"/>
    </row>
    <row r="35" spans="1:54" ht="16.5" thickBot="1" x14ac:dyDescent="0.3">
      <c r="A35" s="316" t="s">
        <v>882</v>
      </c>
      <c r="B35" s="316">
        <v>1</v>
      </c>
      <c r="C35" s="316">
        <v>1</v>
      </c>
      <c r="D35" s="316">
        <v>1</v>
      </c>
      <c r="E35" s="316">
        <v>1</v>
      </c>
      <c r="F35" s="316">
        <v>1</v>
      </c>
      <c r="G35" s="316">
        <v>10</v>
      </c>
      <c r="H35" s="316">
        <v>12</v>
      </c>
      <c r="I35" s="316">
        <v>17</v>
      </c>
      <c r="J35" s="316">
        <v>20</v>
      </c>
      <c r="K35" s="316">
        <v>23</v>
      </c>
      <c r="L35" s="316">
        <v>32</v>
      </c>
      <c r="M35" s="316">
        <v>38</v>
      </c>
      <c r="N35" s="316">
        <v>54</v>
      </c>
      <c r="O35" s="316">
        <v>57</v>
      </c>
      <c r="P35" s="316">
        <v>65</v>
      </c>
      <c r="Q35" s="316">
        <v>64</v>
      </c>
      <c r="R35" s="316">
        <v>60</v>
      </c>
      <c r="S35" s="316">
        <v>35</v>
      </c>
      <c r="T35" s="316">
        <v>23</v>
      </c>
      <c r="U35" s="316">
        <v>14</v>
      </c>
      <c r="V35" s="316">
        <v>11</v>
      </c>
      <c r="W35" s="316">
        <v>11</v>
      </c>
      <c r="X35" s="316">
        <v>10</v>
      </c>
      <c r="Y35" s="316">
        <v>10</v>
      </c>
      <c r="Z35" s="316">
        <v>11</v>
      </c>
      <c r="AA35" s="316">
        <v>11</v>
      </c>
      <c r="AB35" s="316">
        <v>13</v>
      </c>
      <c r="AC35" s="316">
        <v>12</v>
      </c>
      <c r="AD35" s="316">
        <v>13</v>
      </c>
      <c r="AE35" s="316">
        <v>13</v>
      </c>
      <c r="AF35" s="316">
        <v>0</v>
      </c>
      <c r="AG35" s="316">
        <v>0</v>
      </c>
      <c r="AH35" s="316">
        <v>0</v>
      </c>
      <c r="AI35" s="316">
        <v>0</v>
      </c>
      <c r="AJ35" s="316">
        <v>0</v>
      </c>
      <c r="AK35" s="316">
        <v>1</v>
      </c>
      <c r="AL35" s="316">
        <v>1</v>
      </c>
      <c r="AM35" s="316">
        <v>2</v>
      </c>
      <c r="AN35" s="316">
        <v>2</v>
      </c>
      <c r="AO35" s="316">
        <v>0</v>
      </c>
    </row>
    <row r="36" spans="1:54" x14ac:dyDescent="0.25">
      <c r="A36" s="317" t="s">
        <v>1</v>
      </c>
      <c r="B36" s="317">
        <v>3372</v>
      </c>
      <c r="C36" s="317">
        <v>3128</v>
      </c>
      <c r="D36" s="317">
        <v>3023</v>
      </c>
      <c r="E36" s="317">
        <v>2792</v>
      </c>
      <c r="F36" s="317">
        <v>2602</v>
      </c>
      <c r="G36" s="317">
        <v>2435</v>
      </c>
      <c r="H36" s="317">
        <v>2283</v>
      </c>
      <c r="I36" s="317">
        <v>2106</v>
      </c>
      <c r="J36" s="317">
        <v>1948</v>
      </c>
      <c r="K36" s="317">
        <v>1877</v>
      </c>
      <c r="L36" s="317">
        <v>1785</v>
      </c>
      <c r="M36" s="317">
        <v>1682</v>
      </c>
      <c r="N36" s="317">
        <v>1717</v>
      </c>
      <c r="O36" s="317">
        <v>1608</v>
      </c>
      <c r="P36" s="317">
        <v>1566</v>
      </c>
      <c r="Q36" s="317">
        <v>1654</v>
      </c>
      <c r="R36" s="317">
        <v>1721</v>
      </c>
      <c r="S36" s="317">
        <v>1802</v>
      </c>
      <c r="T36" s="317">
        <v>1785</v>
      </c>
      <c r="U36" s="317">
        <v>2191</v>
      </c>
      <c r="V36" s="317">
        <v>2776</v>
      </c>
      <c r="W36" s="317">
        <v>3320</v>
      </c>
      <c r="X36" s="317">
        <v>3801</v>
      </c>
      <c r="Y36" s="317">
        <v>4478</v>
      </c>
      <c r="Z36" s="317">
        <v>3444</v>
      </c>
      <c r="AA36" s="317">
        <v>3435</v>
      </c>
      <c r="AB36" s="317">
        <v>2717</v>
      </c>
      <c r="AC36" s="317">
        <v>2598</v>
      </c>
      <c r="AD36" s="317">
        <v>2348</v>
      </c>
      <c r="AE36" s="317">
        <v>2517</v>
      </c>
      <c r="AF36" s="317">
        <v>1807</v>
      </c>
      <c r="AG36" s="317">
        <v>1230</v>
      </c>
      <c r="AH36" s="317">
        <v>837</v>
      </c>
      <c r="AI36" s="317">
        <v>421</v>
      </c>
      <c r="AJ36" s="317">
        <v>254</v>
      </c>
      <c r="AK36" s="317">
        <v>153</v>
      </c>
      <c r="AL36" s="317">
        <v>110</v>
      </c>
      <c r="AM36" s="317">
        <v>90</v>
      </c>
      <c r="AN36" s="317">
        <v>68</v>
      </c>
      <c r="AO36" s="317">
        <v>0</v>
      </c>
      <c r="AP36" s="312"/>
      <c r="AQ36" s="312"/>
      <c r="AR36" s="312"/>
      <c r="AS36" s="312"/>
      <c r="AT36" s="312"/>
      <c r="AU36" s="312"/>
      <c r="AV36" s="312"/>
      <c r="AW36" s="312"/>
      <c r="AX36" s="312"/>
      <c r="AY36" s="312"/>
      <c r="AZ36" s="312"/>
      <c r="BA36" s="312"/>
      <c r="BB36" s="312"/>
    </row>
    <row r="37" spans="1:54" x14ac:dyDescent="0.25">
      <c r="A37" s="313" t="s">
        <v>877</v>
      </c>
      <c r="B37" s="314"/>
      <c r="C37" s="314"/>
      <c r="D37" s="314"/>
      <c r="E37" s="314"/>
      <c r="F37" s="314"/>
      <c r="G37" s="314"/>
      <c r="H37" s="314"/>
      <c r="I37" s="314"/>
      <c r="J37" s="314"/>
      <c r="K37" s="314"/>
      <c r="L37" s="314"/>
      <c r="M37" s="314"/>
      <c r="N37" s="314"/>
      <c r="O37" s="314"/>
      <c r="P37" s="314"/>
      <c r="Q37" s="314"/>
      <c r="R37" s="314"/>
      <c r="S37" s="314"/>
      <c r="T37" s="314"/>
      <c r="U37" s="314"/>
      <c r="V37" s="314"/>
      <c r="W37" s="314"/>
      <c r="X37" s="314"/>
      <c r="Y37" s="314"/>
      <c r="Z37" s="314"/>
      <c r="AA37" s="314"/>
      <c r="AB37" s="314"/>
      <c r="AC37" s="314"/>
      <c r="AD37" s="314"/>
      <c r="AE37" s="314"/>
      <c r="AF37" s="314"/>
      <c r="AG37" s="314"/>
      <c r="AH37" s="314"/>
      <c r="AI37" s="314"/>
      <c r="AJ37" s="314"/>
      <c r="AK37" s="314"/>
      <c r="AL37" s="314"/>
      <c r="AM37" s="314"/>
      <c r="AN37" s="314"/>
      <c r="AO37" s="314"/>
      <c r="AP37" s="312"/>
      <c r="AQ37" s="312"/>
    </row>
    <row r="38" spans="1:54" x14ac:dyDescent="0.25">
      <c r="A38" s="315" t="s">
        <v>879</v>
      </c>
      <c r="B38" s="315">
        <v>38</v>
      </c>
      <c r="C38" s="315">
        <v>54</v>
      </c>
      <c r="D38" s="315">
        <v>46</v>
      </c>
      <c r="E38" s="315">
        <v>30</v>
      </c>
      <c r="F38" s="315">
        <v>7</v>
      </c>
      <c r="G38" s="315">
        <v>13</v>
      </c>
      <c r="H38" s="315">
        <v>46</v>
      </c>
      <c r="I38" s="315">
        <v>39</v>
      </c>
      <c r="J38" s="315">
        <v>20</v>
      </c>
      <c r="K38" s="315">
        <v>64</v>
      </c>
      <c r="L38" s="315">
        <v>33</v>
      </c>
      <c r="M38" s="315">
        <v>58</v>
      </c>
      <c r="N38" s="315">
        <v>90</v>
      </c>
      <c r="O38" s="315">
        <v>76</v>
      </c>
      <c r="P38" s="315">
        <v>78</v>
      </c>
      <c r="Q38" s="315">
        <v>62</v>
      </c>
      <c r="R38" s="315">
        <v>0</v>
      </c>
      <c r="S38" s="315">
        <v>0</v>
      </c>
      <c r="T38" s="315">
        <v>0</v>
      </c>
      <c r="U38" s="315">
        <v>0</v>
      </c>
      <c r="V38" s="315">
        <v>0</v>
      </c>
      <c r="W38" s="315">
        <v>0</v>
      </c>
      <c r="X38" s="315">
        <v>0</v>
      </c>
      <c r="Y38" s="315">
        <v>0</v>
      </c>
      <c r="Z38" s="315">
        <v>0</v>
      </c>
      <c r="AA38" s="315">
        <v>5</v>
      </c>
      <c r="AB38" s="315">
        <v>0</v>
      </c>
      <c r="AC38" s="315">
        <v>0</v>
      </c>
      <c r="AD38" s="315">
        <v>0</v>
      </c>
      <c r="AE38" s="315">
        <v>0</v>
      </c>
      <c r="AF38" s="315">
        <v>0</v>
      </c>
      <c r="AG38" s="315">
        <v>0</v>
      </c>
      <c r="AH38" s="315">
        <v>0</v>
      </c>
      <c r="AI38" s="315">
        <v>0</v>
      </c>
      <c r="AJ38" s="315">
        <v>0</v>
      </c>
      <c r="AK38" s="315">
        <v>0</v>
      </c>
      <c r="AL38" s="315">
        <v>0</v>
      </c>
      <c r="AM38" s="315">
        <v>0</v>
      </c>
      <c r="AN38" s="315">
        <v>0</v>
      </c>
      <c r="AO38" s="315">
        <v>0</v>
      </c>
    </row>
    <row r="39" spans="1:54" x14ac:dyDescent="0.25">
      <c r="A39" s="315" t="s">
        <v>880</v>
      </c>
      <c r="B39" s="315">
        <v>49</v>
      </c>
      <c r="C39" s="315">
        <v>52</v>
      </c>
      <c r="D39" s="315">
        <v>52</v>
      </c>
      <c r="E39" s="315">
        <v>30</v>
      </c>
      <c r="F39" s="315">
        <v>36</v>
      </c>
      <c r="G39" s="315">
        <v>22</v>
      </c>
      <c r="H39" s="315">
        <v>10</v>
      </c>
      <c r="I39" s="315">
        <v>10</v>
      </c>
      <c r="J39" s="315">
        <v>10</v>
      </c>
      <c r="K39" s="315">
        <v>10</v>
      </c>
      <c r="L39" s="315">
        <v>6</v>
      </c>
      <c r="M39" s="315">
        <v>6</v>
      </c>
      <c r="N39" s="315">
        <v>3</v>
      </c>
      <c r="O39" s="315">
        <v>0</v>
      </c>
      <c r="P39" s="315">
        <v>0</v>
      </c>
      <c r="Q39" s="315">
        <v>0</v>
      </c>
      <c r="R39" s="315">
        <v>0</v>
      </c>
      <c r="S39" s="315">
        <v>0</v>
      </c>
      <c r="T39" s="315">
        <v>0</v>
      </c>
      <c r="U39" s="315">
        <v>0</v>
      </c>
      <c r="V39" s="315">
        <v>0</v>
      </c>
      <c r="W39" s="315">
        <v>0</v>
      </c>
      <c r="X39" s="315">
        <v>0</v>
      </c>
      <c r="Y39" s="315">
        <v>0</v>
      </c>
      <c r="Z39" s="315">
        <v>0</v>
      </c>
      <c r="AA39" s="315">
        <v>0</v>
      </c>
      <c r="AB39" s="315">
        <v>0</v>
      </c>
      <c r="AC39" s="315">
        <v>0</v>
      </c>
      <c r="AD39" s="315">
        <v>0</v>
      </c>
      <c r="AE39" s="315">
        <v>0</v>
      </c>
      <c r="AF39" s="315">
        <v>0</v>
      </c>
      <c r="AG39" s="315">
        <v>0</v>
      </c>
      <c r="AH39" s="315">
        <v>0</v>
      </c>
      <c r="AI39" s="315">
        <v>0</v>
      </c>
      <c r="AJ39" s="315">
        <v>0</v>
      </c>
      <c r="AK39" s="315">
        <v>0</v>
      </c>
      <c r="AL39" s="315">
        <v>0</v>
      </c>
      <c r="AM39" s="315">
        <v>0</v>
      </c>
      <c r="AN39" s="315">
        <v>0</v>
      </c>
      <c r="AO39" s="315">
        <v>0</v>
      </c>
    </row>
    <row r="40" spans="1:54" x14ac:dyDescent="0.25">
      <c r="A40" s="315" t="s">
        <v>881</v>
      </c>
      <c r="B40" s="315">
        <v>0</v>
      </c>
      <c r="C40" s="315">
        <v>0</v>
      </c>
      <c r="D40" s="315">
        <v>0</v>
      </c>
      <c r="E40" s="315">
        <v>22</v>
      </c>
      <c r="F40" s="315">
        <v>26</v>
      </c>
      <c r="G40" s="315">
        <v>30</v>
      </c>
      <c r="H40" s="315">
        <v>33</v>
      </c>
      <c r="I40" s="315">
        <v>21</v>
      </c>
      <c r="J40" s="315">
        <v>21</v>
      </c>
      <c r="K40" s="315">
        <v>21</v>
      </c>
      <c r="L40" s="315">
        <v>21</v>
      </c>
      <c r="M40" s="315">
        <v>0</v>
      </c>
      <c r="N40" s="315">
        <v>0</v>
      </c>
      <c r="O40" s="315">
        <v>0</v>
      </c>
      <c r="P40" s="315">
        <v>0</v>
      </c>
      <c r="Q40" s="315">
        <v>0</v>
      </c>
      <c r="R40" s="315">
        <v>0</v>
      </c>
      <c r="S40" s="315">
        <v>0</v>
      </c>
      <c r="T40" s="315">
        <v>0</v>
      </c>
      <c r="U40" s="315">
        <v>0</v>
      </c>
      <c r="V40" s="315">
        <v>0</v>
      </c>
      <c r="W40" s="315">
        <v>0</v>
      </c>
      <c r="X40" s="315">
        <v>0</v>
      </c>
      <c r="Y40" s="315">
        <v>0</v>
      </c>
      <c r="Z40" s="315">
        <v>0</v>
      </c>
      <c r="AA40" s="315">
        <v>0</v>
      </c>
      <c r="AB40" s="315">
        <v>0</v>
      </c>
      <c r="AC40" s="315">
        <v>0</v>
      </c>
      <c r="AD40" s="315">
        <v>0</v>
      </c>
      <c r="AE40" s="315">
        <v>0</v>
      </c>
      <c r="AF40" s="315">
        <v>0</v>
      </c>
      <c r="AG40" s="315">
        <v>0</v>
      </c>
      <c r="AH40" s="315">
        <v>0</v>
      </c>
      <c r="AI40" s="315">
        <v>0</v>
      </c>
      <c r="AJ40" s="315">
        <v>0</v>
      </c>
      <c r="AK40" s="315">
        <v>0</v>
      </c>
      <c r="AL40" s="315">
        <v>0</v>
      </c>
      <c r="AM40" s="315">
        <v>0</v>
      </c>
      <c r="AN40" s="315">
        <v>0</v>
      </c>
      <c r="AO40" s="315">
        <v>0</v>
      </c>
      <c r="AP40" s="312"/>
      <c r="AQ40" s="312"/>
      <c r="AR40" s="312"/>
      <c r="AS40" s="312"/>
      <c r="AT40" s="312"/>
      <c r="AU40" s="312"/>
      <c r="AV40" s="312"/>
      <c r="AW40" s="312"/>
      <c r="AX40" s="312"/>
      <c r="AY40" s="312"/>
      <c r="AZ40" s="312"/>
    </row>
    <row r="41" spans="1:54" ht="16.5" thickBot="1" x14ac:dyDescent="0.3">
      <c r="A41" s="316" t="s">
        <v>882</v>
      </c>
      <c r="B41" s="316">
        <v>0</v>
      </c>
      <c r="C41" s="316">
        <v>0</v>
      </c>
      <c r="D41" s="316">
        <v>0</v>
      </c>
      <c r="E41" s="316">
        <v>0</v>
      </c>
      <c r="F41" s="316">
        <v>0</v>
      </c>
      <c r="G41" s="316">
        <v>0</v>
      </c>
      <c r="H41" s="316">
        <v>0</v>
      </c>
      <c r="I41" s="316">
        <v>0</v>
      </c>
      <c r="J41" s="316">
        <v>0</v>
      </c>
      <c r="K41" s="316">
        <v>0</v>
      </c>
      <c r="L41" s="316">
        <v>0</v>
      </c>
      <c r="M41" s="316">
        <v>0</v>
      </c>
      <c r="N41" s="316">
        <v>0</v>
      </c>
      <c r="O41" s="316">
        <v>0</v>
      </c>
      <c r="P41" s="316">
        <v>0</v>
      </c>
      <c r="Q41" s="316">
        <v>0</v>
      </c>
      <c r="R41" s="316">
        <v>0</v>
      </c>
      <c r="S41" s="316">
        <v>0</v>
      </c>
      <c r="T41" s="316">
        <v>0</v>
      </c>
      <c r="U41" s="316">
        <v>0</v>
      </c>
      <c r="V41" s="316">
        <v>0</v>
      </c>
      <c r="W41" s="316">
        <v>0</v>
      </c>
      <c r="X41" s="316">
        <v>0</v>
      </c>
      <c r="Y41" s="316">
        <v>0</v>
      </c>
      <c r="Z41" s="316">
        <v>0</v>
      </c>
      <c r="AA41" s="316">
        <v>0</v>
      </c>
      <c r="AB41" s="316">
        <v>0</v>
      </c>
      <c r="AC41" s="316">
        <v>0</v>
      </c>
      <c r="AD41" s="316">
        <v>0</v>
      </c>
      <c r="AE41" s="316">
        <v>0</v>
      </c>
      <c r="AF41" s="316">
        <v>0</v>
      </c>
      <c r="AG41" s="316">
        <v>0</v>
      </c>
      <c r="AH41" s="316">
        <v>0</v>
      </c>
      <c r="AI41" s="316">
        <v>0</v>
      </c>
      <c r="AJ41" s="316">
        <v>0</v>
      </c>
      <c r="AK41" s="316">
        <v>0</v>
      </c>
      <c r="AL41" s="316">
        <v>0</v>
      </c>
      <c r="AM41" s="316">
        <v>0</v>
      </c>
      <c r="AN41" s="316">
        <v>0</v>
      </c>
      <c r="AO41" s="316">
        <v>0</v>
      </c>
    </row>
    <row r="42" spans="1:54" x14ac:dyDescent="0.25">
      <c r="A42" s="317" t="s">
        <v>1</v>
      </c>
      <c r="B42" s="317">
        <v>87</v>
      </c>
      <c r="C42" s="317">
        <v>106</v>
      </c>
      <c r="D42" s="317">
        <v>98</v>
      </c>
      <c r="E42" s="317">
        <v>82</v>
      </c>
      <c r="F42" s="317">
        <v>69</v>
      </c>
      <c r="G42" s="317">
        <v>65</v>
      </c>
      <c r="H42" s="317">
        <v>89</v>
      </c>
      <c r="I42" s="317">
        <v>70</v>
      </c>
      <c r="J42" s="317">
        <v>51</v>
      </c>
      <c r="K42" s="317">
        <v>95</v>
      </c>
      <c r="L42" s="317">
        <v>60</v>
      </c>
      <c r="M42" s="317">
        <v>64</v>
      </c>
      <c r="N42" s="317">
        <v>93</v>
      </c>
      <c r="O42" s="317">
        <v>76</v>
      </c>
      <c r="P42" s="317">
        <v>78</v>
      </c>
      <c r="Q42" s="317">
        <v>62</v>
      </c>
      <c r="R42" s="317">
        <v>0</v>
      </c>
      <c r="S42" s="317">
        <v>0</v>
      </c>
      <c r="T42" s="317">
        <v>0</v>
      </c>
      <c r="U42" s="317">
        <v>0</v>
      </c>
      <c r="V42" s="317">
        <v>0</v>
      </c>
      <c r="W42" s="317">
        <v>0</v>
      </c>
      <c r="X42" s="317">
        <v>0</v>
      </c>
      <c r="Y42" s="317">
        <v>0</v>
      </c>
      <c r="Z42" s="317">
        <v>0</v>
      </c>
      <c r="AA42" s="317">
        <v>5</v>
      </c>
      <c r="AB42" s="317">
        <v>0</v>
      </c>
      <c r="AC42" s="317">
        <v>0</v>
      </c>
      <c r="AD42" s="317">
        <v>0</v>
      </c>
      <c r="AE42" s="317">
        <v>0</v>
      </c>
      <c r="AF42" s="317">
        <v>0</v>
      </c>
      <c r="AG42" s="317">
        <v>0</v>
      </c>
      <c r="AH42" s="317">
        <v>0</v>
      </c>
      <c r="AI42" s="317">
        <v>0</v>
      </c>
      <c r="AJ42" s="317">
        <v>0</v>
      </c>
      <c r="AK42" s="317">
        <v>0</v>
      </c>
      <c r="AL42" s="317">
        <v>0</v>
      </c>
      <c r="AM42" s="317">
        <v>0</v>
      </c>
      <c r="AN42" s="317">
        <v>0</v>
      </c>
      <c r="AO42" s="317">
        <v>0</v>
      </c>
    </row>
    <row r="43" spans="1:54" x14ac:dyDescent="0.25">
      <c r="A43" s="313" t="s">
        <v>1</v>
      </c>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314"/>
      <c r="AK43" s="314"/>
      <c r="AL43" s="314"/>
      <c r="AM43" s="314"/>
      <c r="AN43" s="314"/>
      <c r="AO43" s="314"/>
    </row>
    <row r="44" spans="1:54" x14ac:dyDescent="0.25">
      <c r="A44" s="315" t="s">
        <v>879</v>
      </c>
      <c r="B44" s="315">
        <f t="shared" ref="B44:AO47" si="2">SUM(B20,B26,B32,B38)</f>
        <v>14505</v>
      </c>
      <c r="C44" s="315">
        <f t="shared" si="2"/>
        <v>13712</v>
      </c>
      <c r="D44" s="315">
        <f t="shared" si="2"/>
        <v>13213</v>
      </c>
      <c r="E44" s="315">
        <f t="shared" si="2"/>
        <v>12747</v>
      </c>
      <c r="F44" s="315">
        <f t="shared" si="2"/>
        <v>11954</v>
      </c>
      <c r="G44" s="315">
        <f t="shared" si="2"/>
        <v>12286</v>
      </c>
      <c r="H44" s="315">
        <f>SUM(H20,H26,H32,H38)</f>
        <v>12092</v>
      </c>
      <c r="I44" s="315">
        <f t="shared" si="2"/>
        <v>11232</v>
      </c>
      <c r="J44" s="315">
        <f t="shared" si="2"/>
        <v>11027</v>
      </c>
      <c r="K44" s="315">
        <f t="shared" si="2"/>
        <v>11457</v>
      </c>
      <c r="L44" s="315">
        <f t="shared" si="2"/>
        <v>11561</v>
      </c>
      <c r="M44" s="315">
        <f t="shared" si="2"/>
        <v>11418</v>
      </c>
      <c r="N44" s="315">
        <f t="shared" si="2"/>
        <v>10724</v>
      </c>
      <c r="O44" s="315">
        <f t="shared" si="2"/>
        <v>10978</v>
      </c>
      <c r="P44" s="315">
        <f t="shared" si="2"/>
        <v>10404</v>
      </c>
      <c r="Q44" s="315">
        <f t="shared" si="2"/>
        <v>10419</v>
      </c>
      <c r="R44" s="315">
        <f t="shared" si="2"/>
        <v>11715</v>
      </c>
      <c r="S44" s="315">
        <f t="shared" si="2"/>
        <v>12278</v>
      </c>
      <c r="T44" s="315">
        <f t="shared" si="2"/>
        <v>13390</v>
      </c>
      <c r="U44" s="315">
        <f t="shared" si="2"/>
        <v>15428</v>
      </c>
      <c r="V44" s="315">
        <f t="shared" si="2"/>
        <v>19339</v>
      </c>
      <c r="W44" s="315">
        <f t="shared" si="2"/>
        <v>22340</v>
      </c>
      <c r="X44" s="315">
        <f t="shared" si="2"/>
        <v>25016</v>
      </c>
      <c r="Y44" s="315">
        <f t="shared" si="2"/>
        <v>25982</v>
      </c>
      <c r="Z44" s="315">
        <f t="shared" si="2"/>
        <v>26124</v>
      </c>
      <c r="AA44" s="315">
        <f t="shared" si="2"/>
        <v>24432</v>
      </c>
      <c r="AB44" s="315">
        <f t="shared" si="2"/>
        <v>24808</v>
      </c>
      <c r="AC44" s="315">
        <f t="shared" si="2"/>
        <v>22935</v>
      </c>
      <c r="AD44" s="315">
        <f t="shared" si="2"/>
        <v>21236</v>
      </c>
      <c r="AE44" s="315">
        <f t="shared" si="2"/>
        <v>20892</v>
      </c>
      <c r="AF44" s="315">
        <f t="shared" si="2"/>
        <v>22444</v>
      </c>
      <c r="AG44" s="315">
        <f t="shared" si="2"/>
        <v>23440</v>
      </c>
      <c r="AH44" s="315">
        <f t="shared" si="2"/>
        <v>24292</v>
      </c>
      <c r="AI44" s="315">
        <f t="shared" si="2"/>
        <v>22641</v>
      </c>
      <c r="AJ44" s="315">
        <f t="shared" si="2"/>
        <v>21086</v>
      </c>
      <c r="AK44" s="315">
        <f t="shared" si="2"/>
        <v>21275</v>
      </c>
      <c r="AL44" s="315">
        <f t="shared" si="2"/>
        <v>20405</v>
      </c>
      <c r="AM44" s="315">
        <f t="shared" si="2"/>
        <v>21273</v>
      </c>
      <c r="AN44" s="315">
        <f t="shared" si="2"/>
        <v>19209</v>
      </c>
      <c r="AO44" s="315">
        <f t="shared" si="2"/>
        <v>0</v>
      </c>
    </row>
    <row r="45" spans="1:54" x14ac:dyDescent="0.25">
      <c r="A45" s="315" t="s">
        <v>880</v>
      </c>
      <c r="B45" s="315">
        <f t="shared" si="2"/>
        <v>5219</v>
      </c>
      <c r="C45" s="315">
        <f t="shared" si="2"/>
        <v>5107</v>
      </c>
      <c r="D45" s="315">
        <f t="shared" si="2"/>
        <v>5155</v>
      </c>
      <c r="E45" s="315">
        <f t="shared" si="2"/>
        <v>5030</v>
      </c>
      <c r="F45" s="315">
        <f t="shared" si="2"/>
        <v>5051</v>
      </c>
      <c r="G45" s="315">
        <f t="shared" si="2"/>
        <v>4388</v>
      </c>
      <c r="H45" s="315">
        <f t="shared" si="2"/>
        <v>3706</v>
      </c>
      <c r="I45" s="315">
        <f t="shared" si="2"/>
        <v>2940</v>
      </c>
      <c r="J45" s="315">
        <f t="shared" si="2"/>
        <v>2537</v>
      </c>
      <c r="K45" s="315">
        <f t="shared" si="2"/>
        <v>2276</v>
      </c>
      <c r="L45" s="315">
        <f t="shared" si="2"/>
        <v>1985</v>
      </c>
      <c r="M45" s="315">
        <f t="shared" si="2"/>
        <v>1796</v>
      </c>
      <c r="N45" s="315">
        <f t="shared" si="2"/>
        <v>1617</v>
      </c>
      <c r="O45" s="315">
        <f t="shared" si="2"/>
        <v>1494</v>
      </c>
      <c r="P45" s="315">
        <f t="shared" si="2"/>
        <v>1384</v>
      </c>
      <c r="Q45" s="315">
        <f t="shared" si="2"/>
        <v>1288</v>
      </c>
      <c r="R45" s="315">
        <f t="shared" si="2"/>
        <v>1147</v>
      </c>
      <c r="S45" s="315">
        <f t="shared" si="2"/>
        <v>996</v>
      </c>
      <c r="T45" s="315">
        <f t="shared" si="2"/>
        <v>942</v>
      </c>
      <c r="U45" s="315">
        <f t="shared" si="2"/>
        <v>894</v>
      </c>
      <c r="V45" s="315">
        <f t="shared" si="2"/>
        <v>869</v>
      </c>
      <c r="W45" s="315">
        <f t="shared" si="2"/>
        <v>874</v>
      </c>
      <c r="X45" s="315">
        <f t="shared" si="2"/>
        <v>896</v>
      </c>
      <c r="Y45" s="315">
        <f t="shared" si="2"/>
        <v>876</v>
      </c>
      <c r="Z45" s="315">
        <f t="shared" si="2"/>
        <v>822</v>
      </c>
      <c r="AA45" s="315">
        <f t="shared" si="2"/>
        <v>761</v>
      </c>
      <c r="AB45" s="315">
        <f t="shared" si="2"/>
        <v>709</v>
      </c>
      <c r="AC45" s="315">
        <f t="shared" si="2"/>
        <v>693</v>
      </c>
      <c r="AD45" s="315">
        <f t="shared" si="2"/>
        <v>711</v>
      </c>
      <c r="AE45" s="315">
        <f t="shared" si="2"/>
        <v>703</v>
      </c>
      <c r="AF45" s="315">
        <f t="shared" si="2"/>
        <v>423</v>
      </c>
      <c r="AG45" s="315">
        <f t="shared" si="2"/>
        <v>450</v>
      </c>
      <c r="AH45" s="315">
        <f t="shared" si="2"/>
        <v>465</v>
      </c>
      <c r="AI45" s="315">
        <f t="shared" si="2"/>
        <v>493</v>
      </c>
      <c r="AJ45" s="315">
        <f t="shared" si="2"/>
        <v>495</v>
      </c>
      <c r="AK45" s="315">
        <f t="shared" si="2"/>
        <v>535</v>
      </c>
      <c r="AL45" s="315">
        <f t="shared" si="2"/>
        <v>591</v>
      </c>
      <c r="AM45" s="315">
        <f t="shared" si="2"/>
        <v>659</v>
      </c>
      <c r="AN45" s="315">
        <f t="shared" si="2"/>
        <v>685</v>
      </c>
      <c r="AO45" s="315">
        <f t="shared" si="2"/>
        <v>0</v>
      </c>
    </row>
    <row r="46" spans="1:54" x14ac:dyDescent="0.25">
      <c r="A46" s="315" t="s">
        <v>881</v>
      </c>
      <c r="B46" s="315">
        <f t="shared" si="2"/>
        <v>2553</v>
      </c>
      <c r="C46" s="315">
        <f t="shared" si="2"/>
        <v>2676</v>
      </c>
      <c r="D46" s="315">
        <f t="shared" si="2"/>
        <v>2701</v>
      </c>
      <c r="E46" s="315">
        <f t="shared" si="2"/>
        <v>2836</v>
      </c>
      <c r="F46" s="315">
        <f t="shared" si="2"/>
        <v>2885</v>
      </c>
      <c r="G46" s="315">
        <f t="shared" si="2"/>
        <v>2869</v>
      </c>
      <c r="H46" s="315">
        <f t="shared" si="2"/>
        <v>2845</v>
      </c>
      <c r="I46" s="315">
        <f t="shared" si="2"/>
        <v>2749</v>
      </c>
      <c r="J46" s="315">
        <f t="shared" si="2"/>
        <v>2665</v>
      </c>
      <c r="K46" s="315">
        <f t="shared" si="2"/>
        <v>2599</v>
      </c>
      <c r="L46" s="315">
        <f t="shared" si="2"/>
        <v>2395</v>
      </c>
      <c r="M46" s="315">
        <f t="shared" si="2"/>
        <v>2235</v>
      </c>
      <c r="N46" s="315">
        <f t="shared" si="2"/>
        <v>2131</v>
      </c>
      <c r="O46" s="315">
        <f t="shared" si="2"/>
        <v>2049</v>
      </c>
      <c r="P46" s="315">
        <f t="shared" si="2"/>
        <v>1925</v>
      </c>
      <c r="Q46" s="315">
        <f t="shared" si="2"/>
        <v>1892</v>
      </c>
      <c r="R46" s="315">
        <f t="shared" si="2"/>
        <v>1590</v>
      </c>
      <c r="S46" s="315">
        <f t="shared" si="2"/>
        <v>1019</v>
      </c>
      <c r="T46" s="315">
        <f t="shared" si="2"/>
        <v>788</v>
      </c>
      <c r="U46" s="315">
        <f t="shared" si="2"/>
        <v>676</v>
      </c>
      <c r="V46" s="315">
        <f t="shared" si="2"/>
        <v>637</v>
      </c>
      <c r="W46" s="315">
        <f t="shared" si="2"/>
        <v>568</v>
      </c>
      <c r="X46" s="315">
        <f t="shared" si="2"/>
        <v>534</v>
      </c>
      <c r="Y46" s="315">
        <f t="shared" si="2"/>
        <v>498</v>
      </c>
      <c r="Z46" s="315">
        <f t="shared" si="2"/>
        <v>469</v>
      </c>
      <c r="AA46" s="315">
        <f t="shared" si="2"/>
        <v>459</v>
      </c>
      <c r="AB46" s="315">
        <f t="shared" si="2"/>
        <v>449</v>
      </c>
      <c r="AC46" s="315">
        <f t="shared" si="2"/>
        <v>440</v>
      </c>
      <c r="AD46" s="315">
        <f t="shared" si="2"/>
        <v>438</v>
      </c>
      <c r="AE46" s="315">
        <f t="shared" si="2"/>
        <v>422</v>
      </c>
      <c r="AF46" s="315">
        <f t="shared" si="2"/>
        <v>249</v>
      </c>
      <c r="AG46" s="315">
        <f t="shared" si="2"/>
        <v>245</v>
      </c>
      <c r="AH46" s="315">
        <f t="shared" si="2"/>
        <v>236</v>
      </c>
      <c r="AI46" s="315">
        <f t="shared" si="2"/>
        <v>240</v>
      </c>
      <c r="AJ46" s="315">
        <f t="shared" si="2"/>
        <v>226</v>
      </c>
      <c r="AK46" s="315">
        <f t="shared" si="2"/>
        <v>229</v>
      </c>
      <c r="AL46" s="315">
        <f t="shared" si="2"/>
        <v>220</v>
      </c>
      <c r="AM46" s="315">
        <f t="shared" si="2"/>
        <v>222</v>
      </c>
      <c r="AN46" s="315">
        <f t="shared" si="2"/>
        <v>210</v>
      </c>
      <c r="AO46" s="315">
        <f t="shared" si="2"/>
        <v>0</v>
      </c>
    </row>
    <row r="47" spans="1:54" ht="16.5" thickBot="1" x14ac:dyDescent="0.3">
      <c r="A47" s="316" t="s">
        <v>882</v>
      </c>
      <c r="B47" s="316">
        <f t="shared" si="2"/>
        <v>433</v>
      </c>
      <c r="C47" s="316">
        <f t="shared" si="2"/>
        <v>446</v>
      </c>
      <c r="D47" s="316">
        <f t="shared" si="2"/>
        <v>444</v>
      </c>
      <c r="E47" s="316">
        <f t="shared" si="2"/>
        <v>470</v>
      </c>
      <c r="F47" s="316">
        <f t="shared" si="2"/>
        <v>448</v>
      </c>
      <c r="G47" s="316">
        <f t="shared" si="2"/>
        <v>443</v>
      </c>
      <c r="H47" s="316">
        <f t="shared" si="2"/>
        <v>452</v>
      </c>
      <c r="I47" s="316">
        <f t="shared" si="2"/>
        <v>432</v>
      </c>
      <c r="J47" s="316">
        <f t="shared" si="2"/>
        <v>412</v>
      </c>
      <c r="K47" s="316">
        <f t="shared" si="2"/>
        <v>387</v>
      </c>
      <c r="L47" s="316">
        <f t="shared" si="2"/>
        <v>370</v>
      </c>
      <c r="M47" s="316">
        <f t="shared" si="2"/>
        <v>370</v>
      </c>
      <c r="N47" s="316">
        <f t="shared" si="2"/>
        <v>371</v>
      </c>
      <c r="O47" s="316">
        <f t="shared" si="2"/>
        <v>361</v>
      </c>
      <c r="P47" s="316">
        <f t="shared" si="2"/>
        <v>353</v>
      </c>
      <c r="Q47" s="316">
        <f t="shared" si="2"/>
        <v>340</v>
      </c>
      <c r="R47" s="316">
        <f t="shared" si="2"/>
        <v>322</v>
      </c>
      <c r="S47" s="316">
        <f t="shared" si="2"/>
        <v>267</v>
      </c>
      <c r="T47" s="316">
        <f t="shared" si="2"/>
        <v>229</v>
      </c>
      <c r="U47" s="316">
        <f t="shared" si="2"/>
        <v>215</v>
      </c>
      <c r="V47" s="316">
        <f t="shared" si="2"/>
        <v>206</v>
      </c>
      <c r="W47" s="316">
        <f t="shared" si="2"/>
        <v>212</v>
      </c>
      <c r="X47" s="316">
        <f t="shared" si="2"/>
        <v>210</v>
      </c>
      <c r="Y47" s="316">
        <f t="shared" si="2"/>
        <v>207</v>
      </c>
      <c r="Z47" s="316">
        <f t="shared" si="2"/>
        <v>201</v>
      </c>
      <c r="AA47" s="316">
        <f t="shared" si="2"/>
        <v>200</v>
      </c>
      <c r="AB47" s="316">
        <f t="shared" si="2"/>
        <v>196</v>
      </c>
      <c r="AC47" s="316">
        <f t="shared" si="2"/>
        <v>193</v>
      </c>
      <c r="AD47" s="316">
        <f t="shared" si="2"/>
        <v>192</v>
      </c>
      <c r="AE47" s="316">
        <f t="shared" si="2"/>
        <v>203</v>
      </c>
      <c r="AF47" s="316">
        <f t="shared" si="2"/>
        <v>94</v>
      </c>
      <c r="AG47" s="316">
        <f t="shared" si="2"/>
        <v>94</v>
      </c>
      <c r="AH47" s="316">
        <f t="shared" si="2"/>
        <v>95</v>
      </c>
      <c r="AI47" s="316">
        <f t="shared" si="2"/>
        <v>97</v>
      </c>
      <c r="AJ47" s="316">
        <f t="shared" si="2"/>
        <v>90</v>
      </c>
      <c r="AK47" s="316">
        <f t="shared" si="2"/>
        <v>95</v>
      </c>
      <c r="AL47" s="316">
        <f t="shared" si="2"/>
        <v>93</v>
      </c>
      <c r="AM47" s="316">
        <f t="shared" si="2"/>
        <v>93</v>
      </c>
      <c r="AN47" s="316">
        <f t="shared" si="2"/>
        <v>87</v>
      </c>
      <c r="AO47" s="316">
        <f t="shared" si="2"/>
        <v>0</v>
      </c>
    </row>
    <row r="48" spans="1:54" x14ac:dyDescent="0.25">
      <c r="A48" s="317" t="s">
        <v>1</v>
      </c>
      <c r="B48" s="317">
        <f t="shared" ref="B48:N48" si="3">SUM(B44:B47)</f>
        <v>22710</v>
      </c>
      <c r="C48" s="317">
        <f t="shared" si="3"/>
        <v>21941</v>
      </c>
      <c r="D48" s="317">
        <f t="shared" si="3"/>
        <v>21513</v>
      </c>
      <c r="E48" s="317">
        <f t="shared" si="3"/>
        <v>21083</v>
      </c>
      <c r="F48" s="317">
        <f t="shared" si="3"/>
        <v>20338</v>
      </c>
      <c r="G48" s="317">
        <f t="shared" si="3"/>
        <v>19986</v>
      </c>
      <c r="H48" s="317">
        <f t="shared" si="3"/>
        <v>19095</v>
      </c>
      <c r="I48" s="317">
        <f t="shared" si="3"/>
        <v>17353</v>
      </c>
      <c r="J48" s="317">
        <f t="shared" si="3"/>
        <v>16641</v>
      </c>
      <c r="K48" s="317">
        <f t="shared" si="3"/>
        <v>16719</v>
      </c>
      <c r="L48" s="317">
        <f t="shared" si="3"/>
        <v>16311</v>
      </c>
      <c r="M48" s="317">
        <f t="shared" si="3"/>
        <v>15819</v>
      </c>
      <c r="N48" s="317">
        <f t="shared" si="3"/>
        <v>14843</v>
      </c>
      <c r="O48" s="317">
        <f t="shared" ref="O48:AO48" si="4">SUM(O44:O47)</f>
        <v>14882</v>
      </c>
      <c r="P48" s="317">
        <f t="shared" si="4"/>
        <v>14066</v>
      </c>
      <c r="Q48" s="317">
        <f t="shared" si="4"/>
        <v>13939</v>
      </c>
      <c r="R48" s="317">
        <f t="shared" si="4"/>
        <v>14774</v>
      </c>
      <c r="S48" s="317">
        <f t="shared" si="4"/>
        <v>14560</v>
      </c>
      <c r="T48" s="317">
        <f t="shared" si="4"/>
        <v>15349</v>
      </c>
      <c r="U48" s="317">
        <f t="shared" si="4"/>
        <v>17213</v>
      </c>
      <c r="V48" s="317">
        <f t="shared" si="4"/>
        <v>21051</v>
      </c>
      <c r="W48" s="317">
        <f t="shared" si="4"/>
        <v>23994</v>
      </c>
      <c r="X48" s="317">
        <f t="shared" si="4"/>
        <v>26656</v>
      </c>
      <c r="Y48" s="317">
        <f t="shared" si="4"/>
        <v>27563</v>
      </c>
      <c r="Z48" s="317">
        <f t="shared" si="4"/>
        <v>27616</v>
      </c>
      <c r="AA48" s="317">
        <f t="shared" si="4"/>
        <v>25852</v>
      </c>
      <c r="AB48" s="317">
        <f t="shared" si="4"/>
        <v>26162</v>
      </c>
      <c r="AC48" s="317">
        <f t="shared" si="4"/>
        <v>24261</v>
      </c>
      <c r="AD48" s="317">
        <f t="shared" si="4"/>
        <v>22577</v>
      </c>
      <c r="AE48" s="317">
        <f t="shared" si="4"/>
        <v>22220</v>
      </c>
      <c r="AF48" s="317">
        <f t="shared" si="4"/>
        <v>23210</v>
      </c>
      <c r="AG48" s="317">
        <f t="shared" si="4"/>
        <v>24229</v>
      </c>
      <c r="AH48" s="317">
        <f t="shared" si="4"/>
        <v>25088</v>
      </c>
      <c r="AI48" s="317">
        <f t="shared" si="4"/>
        <v>23471</v>
      </c>
      <c r="AJ48" s="317">
        <f t="shared" si="4"/>
        <v>21897</v>
      </c>
      <c r="AK48" s="317">
        <f t="shared" si="4"/>
        <v>22134</v>
      </c>
      <c r="AL48" s="317">
        <f t="shared" si="4"/>
        <v>21309</v>
      </c>
      <c r="AM48" s="317">
        <f t="shared" si="4"/>
        <v>22247</v>
      </c>
      <c r="AN48" s="317">
        <f t="shared" si="4"/>
        <v>20191</v>
      </c>
      <c r="AO48" s="317">
        <f t="shared" si="4"/>
        <v>0</v>
      </c>
    </row>
    <row r="49" spans="2:40" x14ac:dyDescent="0.25">
      <c r="B49" s="312"/>
      <c r="C49" s="312"/>
      <c r="D49" s="312"/>
      <c r="E49" s="312"/>
      <c r="F49" s="312"/>
      <c r="G49" s="312"/>
      <c r="H49" s="312"/>
      <c r="I49" s="312"/>
      <c r="J49" s="312"/>
      <c r="K49" s="312"/>
      <c r="L49" s="312"/>
      <c r="M49" s="312"/>
    </row>
    <row r="50" spans="2:40" x14ac:dyDescent="0.25">
      <c r="N50" s="312"/>
      <c r="O50" s="312"/>
      <c r="P50" s="312"/>
      <c r="Q50" s="312"/>
      <c r="R50" s="312"/>
      <c r="S50" s="312"/>
      <c r="T50" s="312"/>
      <c r="U50" s="312"/>
      <c r="V50" s="312"/>
      <c r="W50" s="312"/>
      <c r="X50" s="312"/>
      <c r="Y50" s="312"/>
      <c r="Z50" s="312"/>
      <c r="AA50" s="312"/>
      <c r="AB50" s="312"/>
      <c r="AC50" s="312"/>
      <c r="AD50" s="312"/>
      <c r="AE50" s="298"/>
      <c r="AF50" s="298"/>
      <c r="AG50" s="298"/>
      <c r="AH50" s="298"/>
      <c r="AI50" s="298"/>
      <c r="AJ50" s="298"/>
      <c r="AK50" s="298"/>
      <c r="AL50" s="298"/>
      <c r="AM50" s="298"/>
      <c r="AN50" s="298"/>
    </row>
    <row r="51" spans="2:40" x14ac:dyDescent="0.25">
      <c r="AE51" s="298"/>
      <c r="AF51" s="298"/>
      <c r="AG51" s="298"/>
      <c r="AH51" s="298"/>
      <c r="AI51" s="298"/>
      <c r="AJ51" s="298"/>
      <c r="AK51" s="298"/>
      <c r="AL51" s="298"/>
      <c r="AM51" s="298"/>
      <c r="AN51" s="298"/>
    </row>
    <row r="52" spans="2:40" x14ac:dyDescent="0.25">
      <c r="N52" s="312"/>
      <c r="O52" s="312"/>
      <c r="P52" s="312"/>
      <c r="Q52" s="312"/>
      <c r="R52" s="312"/>
      <c r="S52" s="312"/>
      <c r="T52" s="312"/>
      <c r="U52" s="312"/>
      <c r="V52" s="312"/>
      <c r="W52" s="312"/>
      <c r="X52" s="312"/>
      <c r="Y52" s="312"/>
      <c r="Z52" s="312"/>
      <c r="AA52" s="312"/>
      <c r="AB52" s="312"/>
      <c r="AC52" s="312"/>
      <c r="AD52" s="312"/>
      <c r="AE52" s="298"/>
      <c r="AF52" s="298"/>
      <c r="AG52" s="298"/>
      <c r="AH52" s="298"/>
      <c r="AI52" s="298"/>
      <c r="AJ52" s="298"/>
      <c r="AK52" s="298"/>
      <c r="AL52" s="298"/>
      <c r="AM52" s="298"/>
      <c r="AN52" s="298"/>
    </row>
    <row r="53" spans="2:40" x14ac:dyDescent="0.25">
      <c r="N53" s="312"/>
      <c r="O53" s="312"/>
      <c r="P53" s="312"/>
      <c r="Q53" s="312"/>
      <c r="R53" s="312"/>
      <c r="S53" s="312"/>
      <c r="AE53" s="298"/>
      <c r="AF53" s="298"/>
      <c r="AG53" s="298"/>
      <c r="AH53" s="298"/>
      <c r="AI53" s="298"/>
      <c r="AJ53" s="298"/>
      <c r="AK53" s="298"/>
      <c r="AL53" s="298"/>
      <c r="AM53" s="298"/>
      <c r="AN53" s="298"/>
    </row>
    <row r="54" spans="2:40" x14ac:dyDescent="0.25">
      <c r="N54" s="312"/>
      <c r="O54" s="312"/>
      <c r="P54" s="312"/>
      <c r="Q54" s="312"/>
      <c r="R54" s="312"/>
      <c r="S54" s="312"/>
      <c r="T54" s="312"/>
      <c r="AE54" s="298"/>
      <c r="AF54" s="298"/>
      <c r="AG54" s="298"/>
      <c r="AH54" s="298"/>
      <c r="AI54" s="298"/>
      <c r="AJ54" s="298"/>
      <c r="AK54" s="298"/>
      <c r="AL54" s="298"/>
      <c r="AM54" s="298"/>
      <c r="AN54" s="298"/>
    </row>
    <row r="55" spans="2:40" x14ac:dyDescent="0.25">
      <c r="AE55" s="298"/>
      <c r="AF55" s="298"/>
      <c r="AG55" s="298"/>
      <c r="AH55" s="298"/>
      <c r="AI55" s="298"/>
      <c r="AJ55" s="298"/>
      <c r="AK55" s="298"/>
      <c r="AL55" s="298"/>
      <c r="AM55" s="298"/>
      <c r="AN55" s="298"/>
    </row>
    <row r="56" spans="2:40" x14ac:dyDescent="0.25">
      <c r="N56" s="312"/>
      <c r="O56" s="312"/>
      <c r="P56" s="312"/>
      <c r="Q56" s="312"/>
      <c r="R56" s="312"/>
      <c r="S56" s="312"/>
      <c r="T56" s="312"/>
      <c r="U56" s="312"/>
      <c r="V56" s="312"/>
      <c r="W56" s="312"/>
      <c r="X56" s="312"/>
      <c r="Y56" s="312"/>
      <c r="Z56" s="312"/>
      <c r="AA56" s="312"/>
      <c r="AB56" s="312"/>
      <c r="AC56" s="312"/>
      <c r="AD56" s="312"/>
      <c r="AE56" s="298"/>
      <c r="AF56" s="298"/>
      <c r="AG56" s="298"/>
      <c r="AH56" s="298"/>
      <c r="AI56" s="298"/>
      <c r="AJ56" s="298"/>
      <c r="AK56" s="298"/>
      <c r="AL56" s="298"/>
      <c r="AM56" s="298"/>
      <c r="AN56" s="298"/>
    </row>
    <row r="57" spans="2:40" x14ac:dyDescent="0.25">
      <c r="AE57" s="298"/>
      <c r="AF57" s="298"/>
      <c r="AG57" s="298"/>
      <c r="AH57" s="298"/>
      <c r="AI57" s="298"/>
      <c r="AJ57" s="298"/>
      <c r="AK57" s="298"/>
      <c r="AL57" s="298"/>
      <c r="AM57" s="298"/>
      <c r="AN57" s="298"/>
    </row>
    <row r="58" spans="2:40" x14ac:dyDescent="0.25">
      <c r="AE58" s="298"/>
      <c r="AF58" s="298"/>
      <c r="AG58" s="298"/>
      <c r="AH58" s="298"/>
      <c r="AI58" s="298"/>
      <c r="AJ58" s="298"/>
      <c r="AK58" s="298"/>
      <c r="AL58" s="298"/>
      <c r="AM58" s="298"/>
      <c r="AN58" s="298"/>
    </row>
    <row r="59" spans="2:40" x14ac:dyDescent="0.25">
      <c r="AE59" s="298"/>
      <c r="AF59" s="298"/>
      <c r="AG59" s="298"/>
      <c r="AH59" s="298"/>
      <c r="AI59" s="298"/>
      <c r="AJ59" s="298"/>
      <c r="AK59" s="298"/>
      <c r="AL59" s="298"/>
      <c r="AM59" s="298"/>
      <c r="AN59" s="298"/>
    </row>
  </sheetData>
  <mergeCells count="42">
    <mergeCell ref="J5:K5"/>
    <mergeCell ref="A4:A6"/>
    <mergeCell ref="B5:C5"/>
    <mergeCell ref="D5:E5"/>
    <mergeCell ref="F5:G5"/>
    <mergeCell ref="H5:I5"/>
    <mergeCell ref="AH5:AI5"/>
    <mergeCell ref="L5:M5"/>
    <mergeCell ref="N5:O5"/>
    <mergeCell ref="P5:Q5"/>
    <mergeCell ref="R5:S5"/>
    <mergeCell ref="T5:U5"/>
    <mergeCell ref="V5:W5"/>
    <mergeCell ref="X17:Y17"/>
    <mergeCell ref="AJ5:AK5"/>
    <mergeCell ref="AL5:AM5"/>
    <mergeCell ref="AN5:AO5"/>
    <mergeCell ref="A16:A18"/>
    <mergeCell ref="B17:C17"/>
    <mergeCell ref="D17:E17"/>
    <mergeCell ref="F17:G17"/>
    <mergeCell ref="H17:I17"/>
    <mergeCell ref="J17:K17"/>
    <mergeCell ref="L17:M17"/>
    <mergeCell ref="X5:Y5"/>
    <mergeCell ref="Z5:AA5"/>
    <mergeCell ref="AB5:AC5"/>
    <mergeCell ref="AD5:AE5"/>
    <mergeCell ref="AF5:AG5"/>
    <mergeCell ref="N17:O17"/>
    <mergeCell ref="P17:Q17"/>
    <mergeCell ref="R17:S17"/>
    <mergeCell ref="T17:U17"/>
    <mergeCell ref="V17:W17"/>
    <mergeCell ref="AL17:AM17"/>
    <mergeCell ref="AN17:AO17"/>
    <mergeCell ref="Z17:AA17"/>
    <mergeCell ref="AB17:AC17"/>
    <mergeCell ref="AD17:AE17"/>
    <mergeCell ref="AF17:AG17"/>
    <mergeCell ref="AH17:AI17"/>
    <mergeCell ref="AJ17:A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89A4-2275-415A-90F0-DF74760D8821}">
  <dimension ref="A1:AE139"/>
  <sheetViews>
    <sheetView zoomScale="80" zoomScaleNormal="80" workbookViewId="0">
      <selection activeCell="B94" sqref="B94"/>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style="194" customWidth="1"/>
    <col min="28" max="28" width="16.42578125" customWidth="1"/>
    <col min="29" max="29" width="20.5703125" customWidth="1"/>
    <col min="30" max="30" width="16" customWidth="1"/>
    <col min="31" max="31" width="16.42578125" style="194" customWidth="1"/>
  </cols>
  <sheetData>
    <row r="1" spans="1:31" s="12" customFormat="1" ht="26.25" x14ac:dyDescent="0.25">
      <c r="A1" s="328" t="s">
        <v>50</v>
      </c>
      <c r="B1" s="328"/>
      <c r="C1" s="328"/>
      <c r="D1" s="328"/>
      <c r="E1" s="18"/>
      <c r="F1" s="18"/>
      <c r="G1" s="18"/>
      <c r="H1" s="18"/>
      <c r="I1" s="18"/>
      <c r="J1" s="18"/>
      <c r="K1" s="18"/>
      <c r="L1" s="18"/>
      <c r="M1" s="18"/>
      <c r="N1" s="18"/>
      <c r="O1" s="18"/>
      <c r="P1" s="18"/>
      <c r="Q1" s="18"/>
      <c r="R1" s="18"/>
      <c r="S1" s="18"/>
      <c r="T1" s="18"/>
      <c r="U1" s="18"/>
      <c r="V1" s="18"/>
      <c r="W1" s="18"/>
      <c r="X1" s="18"/>
      <c r="Y1" s="18"/>
      <c r="Z1" s="18"/>
      <c r="AA1" s="222"/>
      <c r="AB1" s="18"/>
      <c r="AC1" s="18"/>
      <c r="AD1" s="18"/>
      <c r="AE1" s="222"/>
    </row>
    <row r="2" spans="1:31" s="12" customFormat="1" ht="74.25" customHeight="1" x14ac:dyDescent="0.25">
      <c r="A2" s="329" t="s">
        <v>51</v>
      </c>
      <c r="B2" s="329"/>
      <c r="C2" s="329"/>
      <c r="D2" s="329"/>
      <c r="E2" s="18"/>
      <c r="F2" s="18"/>
      <c r="G2" s="18"/>
      <c r="H2" s="18"/>
      <c r="I2" s="18"/>
      <c r="J2" s="18"/>
      <c r="K2" s="18"/>
      <c r="L2" s="18"/>
      <c r="M2" s="18"/>
      <c r="N2" s="18"/>
      <c r="O2" s="18"/>
      <c r="P2" s="18"/>
      <c r="Q2" s="18"/>
      <c r="R2" s="18"/>
      <c r="S2" s="18"/>
      <c r="T2" s="18"/>
      <c r="U2" s="18"/>
      <c r="V2" s="18"/>
      <c r="W2" s="18"/>
      <c r="X2" s="18"/>
      <c r="Y2" s="18"/>
      <c r="Z2" s="18"/>
      <c r="AA2" s="222"/>
      <c r="AB2" s="18"/>
      <c r="AC2" s="18"/>
      <c r="AD2" s="18"/>
      <c r="AE2" s="222"/>
    </row>
    <row r="3" spans="1:31" s="12" customFormat="1" ht="48.6" customHeight="1" x14ac:dyDescent="0.25">
      <c r="A3" s="327" t="s">
        <v>820</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row>
    <row r="4" spans="1:31" s="9" customFormat="1" ht="30.75" customHeight="1" thickBot="1" x14ac:dyDescent="0.25">
      <c r="A4" s="414" t="s">
        <v>819</v>
      </c>
      <c r="B4" s="414"/>
      <c r="C4" s="414"/>
      <c r="D4" s="414"/>
      <c r="E4" s="414"/>
      <c r="F4" s="414"/>
      <c r="G4" s="414"/>
      <c r="H4" s="414"/>
      <c r="I4" s="414"/>
      <c r="J4" s="414"/>
      <c r="K4" s="414"/>
      <c r="L4" s="414"/>
      <c r="M4" s="414"/>
      <c r="N4" s="414"/>
      <c r="O4" s="414"/>
      <c r="P4" s="414"/>
      <c r="Q4" s="414"/>
      <c r="R4" s="414"/>
      <c r="S4" s="414"/>
      <c r="T4" s="414"/>
      <c r="U4" s="414"/>
      <c r="V4" s="414"/>
      <c r="W4" s="221"/>
      <c r="X4" s="221"/>
      <c r="Y4" s="221"/>
      <c r="Z4" s="221"/>
      <c r="AA4" s="220"/>
      <c r="AE4" s="220"/>
    </row>
    <row r="5" spans="1:31" s="203" customFormat="1" ht="36" customHeight="1" x14ac:dyDescent="0.2">
      <c r="A5" s="37" t="s">
        <v>156</v>
      </c>
      <c r="B5" s="13"/>
      <c r="C5" s="13"/>
      <c r="D5" s="13"/>
      <c r="E5" s="13"/>
      <c r="F5" s="13"/>
      <c r="G5" s="13"/>
      <c r="H5" s="13"/>
      <c r="I5" s="13" t="s">
        <v>157</v>
      </c>
      <c r="J5" s="411" t="s">
        <v>818</v>
      </c>
      <c r="K5" s="411"/>
      <c r="L5" s="411"/>
      <c r="M5" s="411"/>
      <c r="N5" s="412" t="s">
        <v>817</v>
      </c>
      <c r="O5" s="412"/>
      <c r="P5" s="412"/>
      <c r="Q5" s="412"/>
      <c r="R5" s="413" t="s">
        <v>816</v>
      </c>
      <c r="S5" s="413"/>
      <c r="T5" s="413"/>
      <c r="U5" s="413"/>
      <c r="V5" s="19" t="s">
        <v>815</v>
      </c>
      <c r="W5" s="413" t="s">
        <v>158</v>
      </c>
      <c r="X5" s="413"/>
      <c r="Y5" s="413"/>
      <c r="Z5" s="413"/>
      <c r="AA5" s="413"/>
      <c r="AB5" s="413"/>
      <c r="AC5" s="413"/>
      <c r="AD5" s="413"/>
      <c r="AE5" s="413"/>
    </row>
    <row r="6" spans="1:31" s="203" customFormat="1" ht="20.25" customHeight="1" x14ac:dyDescent="0.2">
      <c r="A6" s="38" t="s">
        <v>814</v>
      </c>
      <c r="B6" s="218"/>
      <c r="C6" s="218"/>
      <c r="D6" s="218"/>
      <c r="E6" s="218"/>
      <c r="F6" s="218"/>
      <c r="G6" s="218"/>
      <c r="H6" s="218"/>
      <c r="I6" s="219"/>
      <c r="J6" s="218"/>
      <c r="K6" s="218"/>
      <c r="L6" s="218"/>
      <c r="M6" s="218"/>
      <c r="N6" s="218"/>
      <c r="O6" s="218"/>
      <c r="P6" s="218"/>
      <c r="Q6" s="218"/>
      <c r="R6" s="186"/>
      <c r="S6" s="186"/>
      <c r="T6" s="186"/>
      <c r="U6" s="186"/>
      <c r="V6" s="19"/>
      <c r="W6" s="186"/>
      <c r="X6" s="186"/>
      <c r="Y6" s="186"/>
      <c r="Z6" s="186"/>
      <c r="AA6" s="217"/>
      <c r="AB6" s="186"/>
      <c r="AC6" s="186"/>
      <c r="AD6" s="186"/>
      <c r="AE6" s="217"/>
    </row>
    <row r="7" spans="1:31" s="203" customFormat="1" ht="48" customHeight="1" x14ac:dyDescent="0.25">
      <c r="A7" s="216" t="s">
        <v>159</v>
      </c>
      <c r="B7" s="205" t="s">
        <v>160</v>
      </c>
      <c r="C7" s="205" t="s">
        <v>161</v>
      </c>
      <c r="D7" s="205" t="s">
        <v>162</v>
      </c>
      <c r="E7" s="215" t="s">
        <v>163</v>
      </c>
      <c r="F7" s="205" t="s">
        <v>58</v>
      </c>
      <c r="G7" s="214" t="s">
        <v>164</v>
      </c>
      <c r="H7" s="213" t="s">
        <v>95</v>
      </c>
      <c r="I7" s="212" t="s">
        <v>813</v>
      </c>
      <c r="J7" s="208" t="s">
        <v>165</v>
      </c>
      <c r="K7" s="207" t="s">
        <v>166</v>
      </c>
      <c r="L7" s="210" t="s">
        <v>167</v>
      </c>
      <c r="M7" s="209" t="s">
        <v>168</v>
      </c>
      <c r="N7" s="208" t="s">
        <v>169</v>
      </c>
      <c r="O7" s="207" t="s">
        <v>170</v>
      </c>
      <c r="P7" s="210" t="s">
        <v>171</v>
      </c>
      <c r="Q7" s="211" t="s">
        <v>172</v>
      </c>
      <c r="R7" s="208" t="s">
        <v>173</v>
      </c>
      <c r="S7" s="207" t="s">
        <v>174</v>
      </c>
      <c r="T7" s="210" t="s">
        <v>175</v>
      </c>
      <c r="U7" s="209" t="s">
        <v>176</v>
      </c>
      <c r="V7" s="208" t="s">
        <v>177</v>
      </c>
      <c r="W7" s="207" t="s">
        <v>178</v>
      </c>
      <c r="X7" s="205" t="s">
        <v>179</v>
      </c>
      <c r="Y7" s="205" t="s">
        <v>93</v>
      </c>
      <c r="Z7" s="205" t="s">
        <v>180</v>
      </c>
      <c r="AA7" s="206" t="s">
        <v>89</v>
      </c>
      <c r="AB7" s="205" t="s">
        <v>181</v>
      </c>
      <c r="AC7" s="205" t="s">
        <v>103</v>
      </c>
      <c r="AD7" s="205" t="s">
        <v>182</v>
      </c>
      <c r="AE7" s="204" t="s">
        <v>107</v>
      </c>
    </row>
    <row r="8" spans="1:31" s="203" customFormat="1" ht="12.75" customHeight="1" x14ac:dyDescent="0.2">
      <c r="A8" s="14" t="s">
        <v>193</v>
      </c>
      <c r="B8" s="223" t="s">
        <v>194</v>
      </c>
      <c r="C8" s="14" t="s">
        <v>195</v>
      </c>
      <c r="D8" s="14" t="s">
        <v>196</v>
      </c>
      <c r="E8" s="14">
        <v>31815</v>
      </c>
      <c r="F8" s="14" t="s">
        <v>197</v>
      </c>
      <c r="G8" s="14" t="s">
        <v>187</v>
      </c>
      <c r="H8" s="14" t="s">
        <v>5</v>
      </c>
      <c r="I8" s="196">
        <v>41.954862263524703</v>
      </c>
      <c r="J8" s="15">
        <v>742.92248062014551</v>
      </c>
      <c r="K8" s="15">
        <v>99.666666666666501</v>
      </c>
      <c r="L8" s="15">
        <v>127.6279069767441</v>
      </c>
      <c r="M8" s="15">
        <v>177.23255813953503</v>
      </c>
      <c r="N8" s="15">
        <v>331.11627906976656</v>
      </c>
      <c r="O8" s="15">
        <v>443.41085271317883</v>
      </c>
      <c r="P8" s="15">
        <v>17.387596899224807</v>
      </c>
      <c r="Q8" s="15">
        <v>355.53488372092659</v>
      </c>
      <c r="R8" s="15">
        <v>184.63565891472871</v>
      </c>
      <c r="S8" s="15">
        <v>44.891472868217065</v>
      </c>
      <c r="T8" s="15">
        <v>38.534883720930225</v>
      </c>
      <c r="U8" s="15">
        <v>879.38759689920357</v>
      </c>
      <c r="V8" s="15">
        <v>606.01550387596535</v>
      </c>
      <c r="W8" s="16">
        <v>1600</v>
      </c>
      <c r="X8" s="14" t="s">
        <v>189</v>
      </c>
      <c r="Y8" s="17" t="s">
        <v>755</v>
      </c>
      <c r="Z8" s="14" t="s">
        <v>191</v>
      </c>
      <c r="AA8" s="195" t="s">
        <v>782</v>
      </c>
      <c r="AB8" s="14" t="s">
        <v>189</v>
      </c>
      <c r="AC8" s="17" t="s">
        <v>190</v>
      </c>
      <c r="AD8" s="17" t="s">
        <v>191</v>
      </c>
      <c r="AE8" s="195">
        <v>44098</v>
      </c>
    </row>
    <row r="9" spans="1:31" ht="15.75" x14ac:dyDescent="0.25">
      <c r="A9" s="14" t="s">
        <v>18</v>
      </c>
      <c r="B9" s="14" t="s">
        <v>198</v>
      </c>
      <c r="C9" s="14" t="s">
        <v>199</v>
      </c>
      <c r="D9" s="14" t="s">
        <v>200</v>
      </c>
      <c r="E9" s="14">
        <v>78061</v>
      </c>
      <c r="F9" s="14" t="s">
        <v>201</v>
      </c>
      <c r="G9" s="14" t="s">
        <v>202</v>
      </c>
      <c r="H9" s="14" t="s">
        <v>188</v>
      </c>
      <c r="I9" s="196">
        <v>30.566753926701601</v>
      </c>
      <c r="J9" s="15">
        <v>982.25581395344659</v>
      </c>
      <c r="K9" s="15">
        <v>37.062015503875955</v>
      </c>
      <c r="L9" s="15">
        <v>45.620155038759663</v>
      </c>
      <c r="M9" s="15">
        <v>42.116279069767423</v>
      </c>
      <c r="N9" s="15">
        <v>116.18604651162782</v>
      </c>
      <c r="O9" s="15">
        <v>990.86821705422085</v>
      </c>
      <c r="P9" s="15">
        <v>0</v>
      </c>
      <c r="Q9" s="15">
        <v>0</v>
      </c>
      <c r="R9" s="15">
        <v>40.59689922480618</v>
      </c>
      <c r="S9" s="15">
        <v>12.891472868217059</v>
      </c>
      <c r="T9" s="15">
        <v>22.077519379844965</v>
      </c>
      <c r="U9" s="15">
        <v>1031.4883720929788</v>
      </c>
      <c r="V9" s="15">
        <v>607.39534883719966</v>
      </c>
      <c r="W9" s="16">
        <v>1350</v>
      </c>
      <c r="X9" s="14" t="s">
        <v>189</v>
      </c>
      <c r="Y9" s="17" t="s">
        <v>755</v>
      </c>
      <c r="Z9" s="14" t="s">
        <v>191</v>
      </c>
      <c r="AA9" s="195" t="s">
        <v>812</v>
      </c>
      <c r="AB9" s="14" t="s">
        <v>189</v>
      </c>
      <c r="AC9" s="17" t="s">
        <v>190</v>
      </c>
      <c r="AD9" s="17" t="s">
        <v>191</v>
      </c>
      <c r="AE9" s="195">
        <v>43888</v>
      </c>
    </row>
    <row r="10" spans="1:31" ht="15.75" x14ac:dyDescent="0.25">
      <c r="A10" s="14" t="s">
        <v>297</v>
      </c>
      <c r="B10" s="14" t="s">
        <v>214</v>
      </c>
      <c r="C10" s="14" t="s">
        <v>34</v>
      </c>
      <c r="D10" s="14" t="s">
        <v>215</v>
      </c>
      <c r="E10" s="14">
        <v>85131</v>
      </c>
      <c r="F10" s="14" t="s">
        <v>216</v>
      </c>
      <c r="G10" s="14" t="s">
        <v>187</v>
      </c>
      <c r="H10" s="14" t="s">
        <v>5</v>
      </c>
      <c r="I10" s="196">
        <v>26.822364076601399</v>
      </c>
      <c r="J10" s="15">
        <v>857.10852713173813</v>
      </c>
      <c r="K10" s="15">
        <v>20.379844961240309</v>
      </c>
      <c r="L10" s="15">
        <v>18.038759689922472</v>
      </c>
      <c r="M10" s="15">
        <v>29.062015503875966</v>
      </c>
      <c r="N10" s="15">
        <v>50.527131782945659</v>
      </c>
      <c r="O10" s="15">
        <v>874.06201550383003</v>
      </c>
      <c r="P10" s="15">
        <v>0</v>
      </c>
      <c r="Q10" s="15">
        <v>0</v>
      </c>
      <c r="R10" s="15">
        <v>2.2015503875968996</v>
      </c>
      <c r="S10" s="15">
        <v>0.69767441860465129</v>
      </c>
      <c r="T10" s="15">
        <v>1.3565891472868217</v>
      </c>
      <c r="U10" s="15">
        <v>920.33333333328289</v>
      </c>
      <c r="V10" s="15">
        <v>305.03875968992031</v>
      </c>
      <c r="W10" s="16">
        <v>1800</v>
      </c>
      <c r="X10" s="14" t="s">
        <v>213</v>
      </c>
      <c r="Y10" s="17"/>
      <c r="Z10" s="14"/>
      <c r="AA10" s="195" t="s">
        <v>298</v>
      </c>
      <c r="AB10" s="14" t="s">
        <v>213</v>
      </c>
      <c r="AC10" s="17"/>
      <c r="AD10" s="17"/>
      <c r="AE10" s="195"/>
    </row>
    <row r="11" spans="1:31" ht="15.75" x14ac:dyDescent="0.25">
      <c r="A11" s="14" t="s">
        <v>27</v>
      </c>
      <c r="B11" s="14" t="s">
        <v>222</v>
      </c>
      <c r="C11" s="14" t="s">
        <v>223</v>
      </c>
      <c r="D11" s="14" t="s">
        <v>224</v>
      </c>
      <c r="E11" s="14">
        <v>39120</v>
      </c>
      <c r="F11" s="14" t="s">
        <v>211</v>
      </c>
      <c r="G11" s="14" t="s">
        <v>187</v>
      </c>
      <c r="H11" s="14" t="s">
        <v>188</v>
      </c>
      <c r="I11" s="196">
        <v>31.255939849624099</v>
      </c>
      <c r="J11" s="15">
        <v>830.70542635657716</v>
      </c>
      <c r="K11" s="15">
        <v>24.310077519379856</v>
      </c>
      <c r="L11" s="15">
        <v>0.31007751937984496</v>
      </c>
      <c r="M11" s="15">
        <v>0</v>
      </c>
      <c r="N11" s="15">
        <v>6.6124031007751958</v>
      </c>
      <c r="O11" s="15">
        <v>848.7131782945612</v>
      </c>
      <c r="P11" s="15">
        <v>0</v>
      </c>
      <c r="Q11" s="15">
        <v>0</v>
      </c>
      <c r="R11" s="15">
        <v>0.5968992248062015</v>
      </c>
      <c r="S11" s="15">
        <v>0.30232558139534882</v>
      </c>
      <c r="T11" s="15">
        <v>1.5348837209302326</v>
      </c>
      <c r="U11" s="15">
        <v>852.89147286820514</v>
      </c>
      <c r="V11" s="15">
        <v>491.44961240309993</v>
      </c>
      <c r="W11" s="16">
        <v>1100</v>
      </c>
      <c r="X11" s="14" t="s">
        <v>189</v>
      </c>
      <c r="Y11" s="17" t="s">
        <v>755</v>
      </c>
      <c r="Z11" s="14" t="s">
        <v>191</v>
      </c>
      <c r="AA11" s="195" t="s">
        <v>811</v>
      </c>
      <c r="AB11" s="14" t="s">
        <v>189</v>
      </c>
      <c r="AC11" s="17" t="s">
        <v>755</v>
      </c>
      <c r="AD11" s="17" t="s">
        <v>191</v>
      </c>
      <c r="AE11" s="195">
        <v>44168</v>
      </c>
    </row>
    <row r="12" spans="1:31" ht="15.75" x14ac:dyDescent="0.25">
      <c r="A12" s="14" t="s">
        <v>15</v>
      </c>
      <c r="B12" s="14" t="s">
        <v>214</v>
      </c>
      <c r="C12" s="14" t="s">
        <v>34</v>
      </c>
      <c r="D12" s="14" t="s">
        <v>215</v>
      </c>
      <c r="E12" s="14">
        <v>85131</v>
      </c>
      <c r="F12" s="14" t="s">
        <v>216</v>
      </c>
      <c r="G12" s="14" t="s">
        <v>187</v>
      </c>
      <c r="H12" s="14" t="s">
        <v>5</v>
      </c>
      <c r="I12" s="196">
        <v>25.509193429762199</v>
      </c>
      <c r="J12" s="15">
        <v>791.2325581395072</v>
      </c>
      <c r="K12" s="15">
        <v>13.000000000000005</v>
      </c>
      <c r="L12" s="15">
        <v>6.5426356589147305</v>
      </c>
      <c r="M12" s="15">
        <v>9.6666666666666696</v>
      </c>
      <c r="N12" s="15">
        <v>26.612403100775182</v>
      </c>
      <c r="O12" s="15">
        <v>793.82945736431373</v>
      </c>
      <c r="P12" s="15">
        <v>0</v>
      </c>
      <c r="Q12" s="15">
        <v>0</v>
      </c>
      <c r="R12" s="15">
        <v>2.4651162790697674</v>
      </c>
      <c r="S12" s="15">
        <v>2.7751937984496129</v>
      </c>
      <c r="T12" s="15">
        <v>4.9147286821705425</v>
      </c>
      <c r="U12" s="15">
        <v>810.28682170539855</v>
      </c>
      <c r="V12" s="15">
        <v>241.80620155038798</v>
      </c>
      <c r="W12" s="16"/>
      <c r="X12" s="14" t="s">
        <v>189</v>
      </c>
      <c r="Y12" s="17" t="s">
        <v>755</v>
      </c>
      <c r="Z12" s="14" t="s">
        <v>191</v>
      </c>
      <c r="AA12" s="195" t="s">
        <v>771</v>
      </c>
      <c r="AB12" s="14" t="s">
        <v>189</v>
      </c>
      <c r="AC12" s="17" t="s">
        <v>755</v>
      </c>
      <c r="AD12" s="17" t="s">
        <v>191</v>
      </c>
      <c r="AE12" s="195">
        <v>44140</v>
      </c>
    </row>
    <row r="13" spans="1:31" ht="15.75" x14ac:dyDescent="0.25">
      <c r="A13" s="14" t="s">
        <v>225</v>
      </c>
      <c r="B13" s="14" t="s">
        <v>226</v>
      </c>
      <c r="C13" s="14" t="s">
        <v>227</v>
      </c>
      <c r="D13" s="14" t="s">
        <v>185</v>
      </c>
      <c r="E13" s="14">
        <v>92154</v>
      </c>
      <c r="F13" s="14" t="s">
        <v>228</v>
      </c>
      <c r="G13" s="14" t="s">
        <v>202</v>
      </c>
      <c r="H13" s="14" t="s">
        <v>188</v>
      </c>
      <c r="I13" s="196">
        <v>65.017832647462299</v>
      </c>
      <c r="J13" s="15">
        <v>686.25581395349082</v>
      </c>
      <c r="K13" s="15">
        <v>15.643410852713181</v>
      </c>
      <c r="L13" s="15">
        <v>17.914728682170544</v>
      </c>
      <c r="M13" s="15">
        <v>49.480620155038757</v>
      </c>
      <c r="N13" s="15">
        <v>77.75968992248059</v>
      </c>
      <c r="O13" s="15">
        <v>612.44961240310204</v>
      </c>
      <c r="P13" s="15">
        <v>6.9457364341085279</v>
      </c>
      <c r="Q13" s="15">
        <v>72.139534883720913</v>
      </c>
      <c r="R13" s="15">
        <v>61.635658914728658</v>
      </c>
      <c r="S13" s="15">
        <v>8.8294573643410867</v>
      </c>
      <c r="T13" s="15">
        <v>7.5193798449612403</v>
      </c>
      <c r="U13" s="15">
        <v>691.31007751938239</v>
      </c>
      <c r="V13" s="15">
        <v>354.3643410852705</v>
      </c>
      <c r="W13" s="16">
        <v>750</v>
      </c>
      <c r="X13" s="14" t="s">
        <v>189</v>
      </c>
      <c r="Y13" s="17" t="s">
        <v>755</v>
      </c>
      <c r="Z13" s="14"/>
      <c r="AA13" s="195" t="s">
        <v>809</v>
      </c>
      <c r="AB13" s="14" t="s">
        <v>189</v>
      </c>
      <c r="AC13" s="17" t="s">
        <v>755</v>
      </c>
      <c r="AD13" s="17" t="s">
        <v>191</v>
      </c>
      <c r="AE13" s="195">
        <v>44230</v>
      </c>
    </row>
    <row r="14" spans="1:31" ht="15.75" x14ac:dyDescent="0.25">
      <c r="A14" s="14" t="s">
        <v>207</v>
      </c>
      <c r="B14" s="14" t="s">
        <v>208</v>
      </c>
      <c r="C14" s="14" t="s">
        <v>209</v>
      </c>
      <c r="D14" s="14" t="s">
        <v>210</v>
      </c>
      <c r="E14" s="14">
        <v>71483</v>
      </c>
      <c r="F14" s="14" t="s">
        <v>211</v>
      </c>
      <c r="G14" s="14" t="s">
        <v>187</v>
      </c>
      <c r="H14" s="14" t="s">
        <v>5</v>
      </c>
      <c r="I14" s="196">
        <v>48.699765441751403</v>
      </c>
      <c r="J14" s="15">
        <v>735.04651162789366</v>
      </c>
      <c r="K14" s="15">
        <v>6.9922480620155048</v>
      </c>
      <c r="L14" s="15">
        <v>10.186046511627913</v>
      </c>
      <c r="M14" s="15">
        <v>16.899224806201548</v>
      </c>
      <c r="N14" s="15">
        <v>38.5193798449612</v>
      </c>
      <c r="O14" s="15">
        <v>730.60465116277703</v>
      </c>
      <c r="P14" s="15">
        <v>0</v>
      </c>
      <c r="Q14" s="15">
        <v>0</v>
      </c>
      <c r="R14" s="15">
        <v>21.899224806201548</v>
      </c>
      <c r="S14" s="15">
        <v>8.6046511627907005</v>
      </c>
      <c r="T14" s="15">
        <v>7.5736434108527133</v>
      </c>
      <c r="U14" s="15">
        <v>731.04651162789321</v>
      </c>
      <c r="V14" s="15">
        <v>541.37984496123568</v>
      </c>
      <c r="W14" s="16">
        <v>946</v>
      </c>
      <c r="X14" s="14" t="s">
        <v>189</v>
      </c>
      <c r="Y14" s="17" t="s">
        <v>755</v>
      </c>
      <c r="Z14" s="14" t="s">
        <v>191</v>
      </c>
      <c r="AA14" s="195" t="s">
        <v>768</v>
      </c>
      <c r="AB14" s="14" t="s">
        <v>189</v>
      </c>
      <c r="AC14" s="17" t="s">
        <v>755</v>
      </c>
      <c r="AD14" s="17" t="s">
        <v>191</v>
      </c>
      <c r="AE14" s="195">
        <v>44127</v>
      </c>
    </row>
    <row r="15" spans="1:31" ht="15.75" x14ac:dyDescent="0.25">
      <c r="A15" s="14" t="s">
        <v>220</v>
      </c>
      <c r="B15" s="14" t="s">
        <v>221</v>
      </c>
      <c r="C15" s="14" t="s">
        <v>34</v>
      </c>
      <c r="D15" s="14" t="s">
        <v>215</v>
      </c>
      <c r="E15" s="14">
        <v>85131</v>
      </c>
      <c r="F15" s="14" t="s">
        <v>216</v>
      </c>
      <c r="G15" s="14" t="s">
        <v>187</v>
      </c>
      <c r="H15" s="14" t="s">
        <v>188</v>
      </c>
      <c r="I15" s="196">
        <v>17.6052790650816</v>
      </c>
      <c r="J15" s="15">
        <v>699.17054263561715</v>
      </c>
      <c r="K15" s="15">
        <v>20.798449612403061</v>
      </c>
      <c r="L15" s="15">
        <v>17.22480620155039</v>
      </c>
      <c r="M15" s="15">
        <v>17.68217054263566</v>
      </c>
      <c r="N15" s="15">
        <v>30.720930232558125</v>
      </c>
      <c r="O15" s="15">
        <v>312.03100775193047</v>
      </c>
      <c r="P15" s="15">
        <v>10.868217054263569</v>
      </c>
      <c r="Q15" s="15">
        <v>401.25581395346927</v>
      </c>
      <c r="R15" s="15">
        <v>28.635658914728683</v>
      </c>
      <c r="S15" s="15">
        <v>4.5736434108527133</v>
      </c>
      <c r="T15" s="15">
        <v>5.1627906976744189</v>
      </c>
      <c r="U15" s="15">
        <v>716.50387596894939</v>
      </c>
      <c r="V15" s="15">
        <v>217.09302325580882</v>
      </c>
      <c r="W15" s="16"/>
      <c r="X15" s="14" t="s">
        <v>189</v>
      </c>
      <c r="Y15" s="17" t="s">
        <v>755</v>
      </c>
      <c r="Z15" s="14" t="s">
        <v>191</v>
      </c>
      <c r="AA15" s="195" t="s">
        <v>810</v>
      </c>
      <c r="AB15" s="14" t="s">
        <v>189</v>
      </c>
      <c r="AC15" s="17" t="s">
        <v>190</v>
      </c>
      <c r="AD15" s="17" t="s">
        <v>191</v>
      </c>
      <c r="AE15" s="195">
        <v>43867</v>
      </c>
    </row>
    <row r="16" spans="1:31" ht="15.75" x14ac:dyDescent="0.25">
      <c r="A16" s="14" t="s">
        <v>285</v>
      </c>
      <c r="B16" s="14" t="s">
        <v>286</v>
      </c>
      <c r="C16" s="14" t="s">
        <v>42</v>
      </c>
      <c r="D16" s="14" t="s">
        <v>287</v>
      </c>
      <c r="E16" s="14">
        <v>80010</v>
      </c>
      <c r="F16" s="14" t="s">
        <v>288</v>
      </c>
      <c r="G16" s="14" t="s">
        <v>202</v>
      </c>
      <c r="H16" s="14" t="s">
        <v>188</v>
      </c>
      <c r="I16" s="196">
        <v>41.1410006497726</v>
      </c>
      <c r="J16" s="15">
        <v>390.27131782945884</v>
      </c>
      <c r="K16" s="15">
        <v>28.325581395348813</v>
      </c>
      <c r="L16" s="15">
        <v>53.596899224806172</v>
      </c>
      <c r="M16" s="15">
        <v>74.054263565891418</v>
      </c>
      <c r="N16" s="15">
        <v>127.03100775193789</v>
      </c>
      <c r="O16" s="15">
        <v>380.91472868217124</v>
      </c>
      <c r="P16" s="15">
        <v>16.062015503875966</v>
      </c>
      <c r="Q16" s="15">
        <v>22.240310077519336</v>
      </c>
      <c r="R16" s="15">
        <v>102.16279069767425</v>
      </c>
      <c r="S16" s="15">
        <v>18.000000000000004</v>
      </c>
      <c r="T16" s="15">
        <v>10.403100775193803</v>
      </c>
      <c r="U16" s="15">
        <v>415.68217054263624</v>
      </c>
      <c r="V16" s="15">
        <v>253.58139534883693</v>
      </c>
      <c r="W16" s="16">
        <v>600</v>
      </c>
      <c r="X16" s="14" t="s">
        <v>189</v>
      </c>
      <c r="Y16" s="17" t="s">
        <v>755</v>
      </c>
      <c r="Z16" s="14" t="s">
        <v>191</v>
      </c>
      <c r="AA16" s="195" t="s">
        <v>753</v>
      </c>
      <c r="AB16" s="14" t="s">
        <v>189</v>
      </c>
      <c r="AC16" s="17" t="s">
        <v>755</v>
      </c>
      <c r="AD16" s="17" t="s">
        <v>191</v>
      </c>
      <c r="AE16" s="195">
        <v>44223</v>
      </c>
    </row>
    <row r="17" spans="1:31" ht="15.75" x14ac:dyDescent="0.25">
      <c r="A17" s="14" t="s">
        <v>239</v>
      </c>
      <c r="B17" s="14" t="s">
        <v>240</v>
      </c>
      <c r="C17" s="14" t="s">
        <v>241</v>
      </c>
      <c r="D17" s="14" t="s">
        <v>242</v>
      </c>
      <c r="E17" s="14">
        <v>88081</v>
      </c>
      <c r="F17" s="14" t="s">
        <v>243</v>
      </c>
      <c r="G17" s="14" t="s">
        <v>187</v>
      </c>
      <c r="H17" s="14" t="s">
        <v>5</v>
      </c>
      <c r="I17" s="196">
        <v>27.413097199340999</v>
      </c>
      <c r="J17" s="15">
        <v>421.61240310076892</v>
      </c>
      <c r="K17" s="15">
        <v>99.813953488371965</v>
      </c>
      <c r="L17" s="15">
        <v>10.658914728682177</v>
      </c>
      <c r="M17" s="15">
        <v>2.2170542635658914</v>
      </c>
      <c r="N17" s="15">
        <v>30.457364341085217</v>
      </c>
      <c r="O17" s="15">
        <v>503.84496124030375</v>
      </c>
      <c r="P17" s="15">
        <v>0</v>
      </c>
      <c r="Q17" s="15">
        <v>0</v>
      </c>
      <c r="R17" s="15">
        <v>2.6744186046511627</v>
      </c>
      <c r="S17" s="15">
        <v>2.4573643410852712</v>
      </c>
      <c r="T17" s="15">
        <v>16.100775193798462</v>
      </c>
      <c r="U17" s="15">
        <v>513.06976744185431</v>
      </c>
      <c r="V17" s="15">
        <v>101.06976744186036</v>
      </c>
      <c r="W17" s="16">
        <v>500</v>
      </c>
      <c r="X17" s="14" t="s">
        <v>189</v>
      </c>
      <c r="Y17" s="17" t="s">
        <v>755</v>
      </c>
      <c r="Z17" s="14" t="s">
        <v>191</v>
      </c>
      <c r="AA17" s="195" t="s">
        <v>809</v>
      </c>
      <c r="AB17" s="14" t="s">
        <v>189</v>
      </c>
      <c r="AC17" s="17" t="s">
        <v>755</v>
      </c>
      <c r="AD17" s="17" t="s">
        <v>191</v>
      </c>
      <c r="AE17" s="195">
        <v>44225</v>
      </c>
    </row>
    <row r="18" spans="1:31" ht="15.75" x14ac:dyDescent="0.25">
      <c r="A18" s="14" t="s">
        <v>203</v>
      </c>
      <c r="B18" s="14" t="s">
        <v>842</v>
      </c>
      <c r="C18" s="14" t="s">
        <v>204</v>
      </c>
      <c r="D18" s="14" t="s">
        <v>200</v>
      </c>
      <c r="E18" s="14">
        <v>78017</v>
      </c>
      <c r="F18" s="14" t="s">
        <v>201</v>
      </c>
      <c r="G18" s="14" t="s">
        <v>205</v>
      </c>
      <c r="H18" s="14" t="s">
        <v>188</v>
      </c>
      <c r="I18" s="196">
        <v>7.7845617658448401</v>
      </c>
      <c r="J18" s="15">
        <v>519.20930232553894</v>
      </c>
      <c r="K18" s="15">
        <v>10.56589147286823</v>
      </c>
      <c r="L18" s="15">
        <v>6.2015503875968991E-2</v>
      </c>
      <c r="M18" s="15">
        <v>0</v>
      </c>
      <c r="N18" s="15">
        <v>6.9767441860465115E-2</v>
      </c>
      <c r="O18" s="15">
        <v>94.751937984494987</v>
      </c>
      <c r="P18" s="15">
        <v>0.56589147286821706</v>
      </c>
      <c r="Q18" s="15">
        <v>434.44961240308294</v>
      </c>
      <c r="R18" s="15">
        <v>6.9767441860465115E-2</v>
      </c>
      <c r="S18" s="15">
        <v>0.49612403100775193</v>
      </c>
      <c r="T18" s="15">
        <v>6.9767441860465115E-2</v>
      </c>
      <c r="U18" s="15">
        <v>529.20155038755229</v>
      </c>
      <c r="V18" s="15">
        <v>73.612403100774998</v>
      </c>
      <c r="W18" s="16">
        <v>2400</v>
      </c>
      <c r="X18" s="14" t="s">
        <v>189</v>
      </c>
      <c r="Y18" s="17" t="s">
        <v>206</v>
      </c>
      <c r="Z18" s="14"/>
      <c r="AA18" s="195" t="s">
        <v>772</v>
      </c>
      <c r="AB18" s="14" t="s">
        <v>189</v>
      </c>
      <c r="AC18" s="17" t="s">
        <v>206</v>
      </c>
      <c r="AD18" s="17"/>
      <c r="AE18" s="195">
        <v>44427</v>
      </c>
    </row>
    <row r="19" spans="1:31" ht="15.75" x14ac:dyDescent="0.25">
      <c r="A19" s="14" t="s">
        <v>808</v>
      </c>
      <c r="B19" s="14" t="s">
        <v>841</v>
      </c>
      <c r="C19" s="14" t="s">
        <v>289</v>
      </c>
      <c r="D19" s="14" t="s">
        <v>196</v>
      </c>
      <c r="E19" s="14">
        <v>31537</v>
      </c>
      <c r="F19" s="14" t="s">
        <v>197</v>
      </c>
      <c r="G19" s="14" t="s">
        <v>187</v>
      </c>
      <c r="H19" s="14" t="s">
        <v>5</v>
      </c>
      <c r="I19" s="196">
        <v>36.9339573582943</v>
      </c>
      <c r="J19" s="15">
        <v>467.91472868216931</v>
      </c>
      <c r="K19" s="15">
        <v>23.689922480619934</v>
      </c>
      <c r="L19" s="15">
        <v>17.372093023255825</v>
      </c>
      <c r="M19" s="15">
        <v>19.759689922480614</v>
      </c>
      <c r="N19" s="15">
        <v>50.155038759689766</v>
      </c>
      <c r="O19" s="15">
        <v>478.58139534883475</v>
      </c>
      <c r="P19" s="15">
        <v>0</v>
      </c>
      <c r="Q19" s="15">
        <v>0</v>
      </c>
      <c r="R19" s="15">
        <v>11.930232558139544</v>
      </c>
      <c r="S19" s="15">
        <v>10.0077519379845</v>
      </c>
      <c r="T19" s="15">
        <v>4.9612403100775193</v>
      </c>
      <c r="U19" s="15">
        <v>501.83720930232244</v>
      </c>
      <c r="V19" s="15">
        <v>314.53488372093159</v>
      </c>
      <c r="W19" s="16">
        <v>544</v>
      </c>
      <c r="X19" s="14" t="s">
        <v>213</v>
      </c>
      <c r="Y19" s="17"/>
      <c r="Z19" s="14"/>
      <c r="AA19" s="195" t="s">
        <v>298</v>
      </c>
      <c r="AB19" s="14" t="s">
        <v>213</v>
      </c>
      <c r="AC19" s="17"/>
      <c r="AD19" s="17"/>
      <c r="AE19" s="195"/>
    </row>
    <row r="20" spans="1:31" ht="15.75" x14ac:dyDescent="0.25">
      <c r="A20" s="14" t="s">
        <v>268</v>
      </c>
      <c r="B20" s="14" t="s">
        <v>269</v>
      </c>
      <c r="C20" s="14" t="s">
        <v>270</v>
      </c>
      <c r="D20" s="14" t="s">
        <v>185</v>
      </c>
      <c r="E20" s="14">
        <v>92231</v>
      </c>
      <c r="F20" s="14" t="s">
        <v>228</v>
      </c>
      <c r="G20" s="14" t="s">
        <v>202</v>
      </c>
      <c r="H20" s="14" t="s">
        <v>188</v>
      </c>
      <c r="I20" s="196">
        <v>65.489795918367307</v>
      </c>
      <c r="J20" s="15">
        <v>494.79069767441752</v>
      </c>
      <c r="K20" s="15">
        <v>0.95348837209302317</v>
      </c>
      <c r="L20" s="15">
        <v>8.4651162790697683</v>
      </c>
      <c r="M20" s="15">
        <v>22.248062015503869</v>
      </c>
      <c r="N20" s="15">
        <v>35.062015503875969</v>
      </c>
      <c r="O20" s="15">
        <v>435.69767441860341</v>
      </c>
      <c r="P20" s="15">
        <v>0</v>
      </c>
      <c r="Q20" s="15">
        <v>55.697674418604635</v>
      </c>
      <c r="R20" s="15">
        <v>30.813953488372082</v>
      </c>
      <c r="S20" s="15">
        <v>2.4496124031007751</v>
      </c>
      <c r="T20" s="15">
        <v>0.27131782945736432</v>
      </c>
      <c r="U20" s="15">
        <v>492.92248062015398</v>
      </c>
      <c r="V20" s="15">
        <v>230.39534883720884</v>
      </c>
      <c r="W20" s="16">
        <v>640</v>
      </c>
      <c r="X20" s="14" t="s">
        <v>189</v>
      </c>
      <c r="Y20" s="17" t="s">
        <v>755</v>
      </c>
      <c r="Z20" s="14" t="s">
        <v>191</v>
      </c>
      <c r="AA20" s="195" t="s">
        <v>807</v>
      </c>
      <c r="AB20" s="14" t="s">
        <v>189</v>
      </c>
      <c r="AC20" s="17" t="s">
        <v>755</v>
      </c>
      <c r="AD20" s="17" t="s">
        <v>191</v>
      </c>
      <c r="AE20" s="195">
        <v>44209</v>
      </c>
    </row>
    <row r="21" spans="1:31" ht="15.75" x14ac:dyDescent="0.25">
      <c r="A21" s="14" t="s">
        <v>217</v>
      </c>
      <c r="B21" s="14" t="s">
        <v>218</v>
      </c>
      <c r="C21" s="14" t="s">
        <v>219</v>
      </c>
      <c r="D21" s="14" t="s">
        <v>210</v>
      </c>
      <c r="E21" s="14">
        <v>71342</v>
      </c>
      <c r="F21" s="14" t="s">
        <v>211</v>
      </c>
      <c r="G21" s="14" t="s">
        <v>187</v>
      </c>
      <c r="H21" s="14" t="s">
        <v>188</v>
      </c>
      <c r="I21" s="196">
        <v>40.044370860927202</v>
      </c>
      <c r="J21" s="15">
        <v>231.62790697674387</v>
      </c>
      <c r="K21" s="15">
        <v>58.914728682170505</v>
      </c>
      <c r="L21" s="15">
        <v>119.15503875968975</v>
      </c>
      <c r="M21" s="15">
        <v>42.9612403100775</v>
      </c>
      <c r="N21" s="15">
        <v>140.72093023255789</v>
      </c>
      <c r="O21" s="15">
        <v>239.96124031007705</v>
      </c>
      <c r="P21" s="15">
        <v>35.124031007751931</v>
      </c>
      <c r="Q21" s="15">
        <v>36.852713178294543</v>
      </c>
      <c r="R21" s="15">
        <v>125.88372093023247</v>
      </c>
      <c r="S21" s="15">
        <v>21.744186046511626</v>
      </c>
      <c r="T21" s="15">
        <v>19.837209302325583</v>
      </c>
      <c r="U21" s="15">
        <v>285.19379844960918</v>
      </c>
      <c r="V21" s="15">
        <v>334.2480620155028</v>
      </c>
      <c r="W21" s="16">
        <v>1170</v>
      </c>
      <c r="X21" s="14" t="s">
        <v>189</v>
      </c>
      <c r="Y21" s="17" t="s">
        <v>755</v>
      </c>
      <c r="Z21" s="14" t="s">
        <v>191</v>
      </c>
      <c r="AA21" s="195" t="s">
        <v>767</v>
      </c>
      <c r="AB21" s="14" t="s">
        <v>189</v>
      </c>
      <c r="AC21" s="17" t="s">
        <v>190</v>
      </c>
      <c r="AD21" s="17" t="s">
        <v>191</v>
      </c>
      <c r="AE21" s="195">
        <v>44111</v>
      </c>
    </row>
    <row r="22" spans="1:31" ht="15.75" x14ac:dyDescent="0.25">
      <c r="A22" s="14" t="s">
        <v>235</v>
      </c>
      <c r="B22" s="14" t="s">
        <v>236</v>
      </c>
      <c r="C22" s="14" t="s">
        <v>237</v>
      </c>
      <c r="D22" s="14" t="s">
        <v>200</v>
      </c>
      <c r="E22" s="14">
        <v>78566</v>
      </c>
      <c r="F22" s="14" t="s">
        <v>723</v>
      </c>
      <c r="G22" s="14" t="s">
        <v>238</v>
      </c>
      <c r="H22" s="14" t="s">
        <v>188</v>
      </c>
      <c r="I22" s="196">
        <v>4.6995369914294196</v>
      </c>
      <c r="J22" s="15">
        <v>407.24806201548932</v>
      </c>
      <c r="K22" s="15">
        <v>14.767441860465132</v>
      </c>
      <c r="L22" s="15">
        <v>0.36434108527131792</v>
      </c>
      <c r="M22" s="15">
        <v>5.6511627906976756</v>
      </c>
      <c r="N22" s="15">
        <v>43.542635658914442</v>
      </c>
      <c r="O22" s="15">
        <v>384.3178294573508</v>
      </c>
      <c r="P22" s="15">
        <v>4.6511627906976744E-2</v>
      </c>
      <c r="Q22" s="15">
        <v>0.12403100775193798</v>
      </c>
      <c r="R22" s="15">
        <v>8.8682170542635692</v>
      </c>
      <c r="S22" s="15">
        <v>4.2248062015503889</v>
      </c>
      <c r="T22" s="15">
        <v>12.6201550387597</v>
      </c>
      <c r="U22" s="15">
        <v>402.31782945734977</v>
      </c>
      <c r="V22" s="15">
        <v>289.47286821704876</v>
      </c>
      <c r="W22" s="16">
        <v>800</v>
      </c>
      <c r="X22" s="14" t="s">
        <v>189</v>
      </c>
      <c r="Y22" s="17" t="s">
        <v>755</v>
      </c>
      <c r="Z22" s="14" t="s">
        <v>191</v>
      </c>
      <c r="AA22" s="195" t="s">
        <v>807</v>
      </c>
      <c r="AB22" s="14" t="s">
        <v>189</v>
      </c>
      <c r="AC22" s="17" t="s">
        <v>755</v>
      </c>
      <c r="AD22" s="17" t="s">
        <v>191</v>
      </c>
      <c r="AE22" s="195">
        <v>44223</v>
      </c>
    </row>
    <row r="23" spans="1:31" ht="15.75" x14ac:dyDescent="0.25">
      <c r="A23" s="14" t="s">
        <v>248</v>
      </c>
      <c r="B23" s="14" t="s">
        <v>249</v>
      </c>
      <c r="C23" s="14" t="s">
        <v>250</v>
      </c>
      <c r="D23" s="14" t="s">
        <v>210</v>
      </c>
      <c r="E23" s="14">
        <v>71202</v>
      </c>
      <c r="F23" s="14" t="s">
        <v>211</v>
      </c>
      <c r="G23" s="14" t="s">
        <v>187</v>
      </c>
      <c r="H23" s="14" t="s">
        <v>5</v>
      </c>
      <c r="I23" s="196">
        <v>52.618705035971203</v>
      </c>
      <c r="J23" s="15">
        <v>397.68992248062125</v>
      </c>
      <c r="K23" s="15">
        <v>25.798449612403044</v>
      </c>
      <c r="L23" s="15">
        <v>3.0775193798449614</v>
      </c>
      <c r="M23" s="15">
        <v>0.68992248062015504</v>
      </c>
      <c r="N23" s="15">
        <v>12.062015503875967</v>
      </c>
      <c r="O23" s="15">
        <v>303.4651162790708</v>
      </c>
      <c r="P23" s="15">
        <v>2.5116279069767442</v>
      </c>
      <c r="Q23" s="15">
        <v>109.2170542635657</v>
      </c>
      <c r="R23" s="15">
        <v>3.6201550387596901</v>
      </c>
      <c r="S23" s="15">
        <v>3.4961240310077524</v>
      </c>
      <c r="T23" s="15">
        <v>5.7829457364341081</v>
      </c>
      <c r="U23" s="15">
        <v>414.35658914728771</v>
      </c>
      <c r="V23" s="15">
        <v>207.18604651162815</v>
      </c>
      <c r="W23" s="16">
        <v>677</v>
      </c>
      <c r="X23" s="14" t="s">
        <v>189</v>
      </c>
      <c r="Y23" s="17" t="s">
        <v>755</v>
      </c>
      <c r="Z23" s="14" t="s">
        <v>191</v>
      </c>
      <c r="AA23" s="195" t="s">
        <v>767</v>
      </c>
      <c r="AB23" s="14" t="s">
        <v>189</v>
      </c>
      <c r="AC23" s="17" t="s">
        <v>755</v>
      </c>
      <c r="AD23" s="17" t="s">
        <v>191</v>
      </c>
      <c r="AE23" s="195">
        <v>44125</v>
      </c>
    </row>
    <row r="24" spans="1:31" ht="15.75" x14ac:dyDescent="0.25">
      <c r="A24" s="14" t="s">
        <v>257</v>
      </c>
      <c r="B24" s="14" t="s">
        <v>258</v>
      </c>
      <c r="C24" s="14" t="s">
        <v>259</v>
      </c>
      <c r="D24" s="14" t="s">
        <v>200</v>
      </c>
      <c r="E24" s="14">
        <v>79925</v>
      </c>
      <c r="F24" s="14" t="s">
        <v>243</v>
      </c>
      <c r="G24" s="14" t="s">
        <v>238</v>
      </c>
      <c r="H24" s="14" t="s">
        <v>188</v>
      </c>
      <c r="I24" s="196">
        <v>15.5933450087566</v>
      </c>
      <c r="J24" s="15">
        <v>324.69767441860103</v>
      </c>
      <c r="K24" s="15">
        <v>24.705426356589069</v>
      </c>
      <c r="L24" s="15">
        <v>35.635658914728651</v>
      </c>
      <c r="M24" s="15">
        <v>41.356589147286797</v>
      </c>
      <c r="N24" s="15">
        <v>100.88372093023219</v>
      </c>
      <c r="O24" s="15">
        <v>239.24806201550226</v>
      </c>
      <c r="P24" s="15">
        <v>9.5426356589147314</v>
      </c>
      <c r="Q24" s="15">
        <v>76.720930232557592</v>
      </c>
      <c r="R24" s="15">
        <v>39.837209302325519</v>
      </c>
      <c r="S24" s="15">
        <v>19.79069767441861</v>
      </c>
      <c r="T24" s="15">
        <v>6.2635658914728705</v>
      </c>
      <c r="U24" s="15">
        <v>360.5038759689877</v>
      </c>
      <c r="V24" s="15">
        <v>146.61240310077466</v>
      </c>
      <c r="W24" s="16">
        <v>600</v>
      </c>
      <c r="X24" s="14" t="s">
        <v>189</v>
      </c>
      <c r="Y24" s="17" t="s">
        <v>755</v>
      </c>
      <c r="Z24" s="14" t="s">
        <v>191</v>
      </c>
      <c r="AA24" s="195" t="s">
        <v>763</v>
      </c>
      <c r="AB24" s="14" t="s">
        <v>189</v>
      </c>
      <c r="AC24" s="17" t="s">
        <v>755</v>
      </c>
      <c r="AD24" s="17" t="s">
        <v>191</v>
      </c>
      <c r="AE24" s="195">
        <v>44168</v>
      </c>
    </row>
    <row r="25" spans="1:31" ht="15.75" x14ac:dyDescent="0.25">
      <c r="A25" s="14" t="s">
        <v>230</v>
      </c>
      <c r="B25" s="14" t="s">
        <v>231</v>
      </c>
      <c r="C25" s="14" t="s">
        <v>232</v>
      </c>
      <c r="D25" s="14" t="s">
        <v>233</v>
      </c>
      <c r="E25" s="14">
        <v>98421</v>
      </c>
      <c r="F25" s="14" t="s">
        <v>234</v>
      </c>
      <c r="G25" s="14" t="s">
        <v>202</v>
      </c>
      <c r="H25" s="14" t="s">
        <v>188</v>
      </c>
      <c r="I25" s="196">
        <v>58.643442622950801</v>
      </c>
      <c r="J25" s="15">
        <v>266.76744186046324</v>
      </c>
      <c r="K25" s="15">
        <v>24.620155038759684</v>
      </c>
      <c r="L25" s="15">
        <v>52.310077519379846</v>
      </c>
      <c r="M25" s="15">
        <v>79.899224806201545</v>
      </c>
      <c r="N25" s="15">
        <v>147.18604651162775</v>
      </c>
      <c r="O25" s="15">
        <v>265.96124031007565</v>
      </c>
      <c r="P25" s="15">
        <v>8.6279069767441872</v>
      </c>
      <c r="Q25" s="15">
        <v>1.8217054263565893</v>
      </c>
      <c r="R25" s="15">
        <v>92.984496124030983</v>
      </c>
      <c r="S25" s="15">
        <v>11.86046511627907</v>
      </c>
      <c r="T25" s="15">
        <v>6.6976744186046515</v>
      </c>
      <c r="U25" s="15">
        <v>312.0542635658893</v>
      </c>
      <c r="V25" s="15">
        <v>262.91472868216903</v>
      </c>
      <c r="W25" s="16">
        <v>1181</v>
      </c>
      <c r="X25" s="14" t="s">
        <v>189</v>
      </c>
      <c r="Y25" s="17" t="s">
        <v>755</v>
      </c>
      <c r="Z25" s="14" t="s">
        <v>191</v>
      </c>
      <c r="AA25" s="195" t="s">
        <v>806</v>
      </c>
      <c r="AB25" s="14" t="s">
        <v>189</v>
      </c>
      <c r="AC25" s="17" t="s">
        <v>755</v>
      </c>
      <c r="AD25" s="17" t="s">
        <v>191</v>
      </c>
      <c r="AE25" s="195">
        <v>44182</v>
      </c>
    </row>
    <row r="26" spans="1:31" ht="15.75" x14ac:dyDescent="0.25">
      <c r="A26" s="14" t="s">
        <v>312</v>
      </c>
      <c r="B26" s="14" t="s">
        <v>313</v>
      </c>
      <c r="C26" s="14" t="s">
        <v>314</v>
      </c>
      <c r="D26" s="14" t="s">
        <v>200</v>
      </c>
      <c r="E26" s="14">
        <v>77351</v>
      </c>
      <c r="F26" s="14" t="s">
        <v>247</v>
      </c>
      <c r="G26" s="14" t="s">
        <v>212</v>
      </c>
      <c r="H26" s="14" t="s">
        <v>5</v>
      </c>
      <c r="I26" s="196">
        <v>12.959188601787</v>
      </c>
      <c r="J26" s="15">
        <v>394.13953488369532</v>
      </c>
      <c r="K26" s="15">
        <v>1.4418604651162792</v>
      </c>
      <c r="L26" s="15">
        <v>0.10852713178294573</v>
      </c>
      <c r="M26" s="15">
        <v>0.41860465116279072</v>
      </c>
      <c r="N26" s="15">
        <v>12.093023255813964</v>
      </c>
      <c r="O26" s="15">
        <v>384.01550387594438</v>
      </c>
      <c r="P26" s="15">
        <v>0</v>
      </c>
      <c r="Q26" s="15">
        <v>0</v>
      </c>
      <c r="R26" s="15">
        <v>4.2558139534883725</v>
      </c>
      <c r="S26" s="15">
        <v>2.3333333333333339</v>
      </c>
      <c r="T26" s="15">
        <v>3.9922480620155052</v>
      </c>
      <c r="U26" s="15">
        <v>385.52713178292106</v>
      </c>
      <c r="V26" s="15">
        <v>242.30232558138937</v>
      </c>
      <c r="W26" s="16">
        <v>350</v>
      </c>
      <c r="X26" s="14" t="s">
        <v>189</v>
      </c>
      <c r="Y26" s="17" t="s">
        <v>711</v>
      </c>
      <c r="Z26" s="14" t="s">
        <v>306</v>
      </c>
      <c r="AA26" s="195" t="s">
        <v>799</v>
      </c>
      <c r="AB26" s="14" t="s">
        <v>189</v>
      </c>
      <c r="AC26" s="17" t="s">
        <v>711</v>
      </c>
      <c r="AD26" s="17" t="s">
        <v>306</v>
      </c>
      <c r="AE26" s="195">
        <v>44202</v>
      </c>
    </row>
    <row r="27" spans="1:31" ht="15.75" x14ac:dyDescent="0.25">
      <c r="A27" s="14" t="s">
        <v>20</v>
      </c>
      <c r="B27" s="14" t="s">
        <v>251</v>
      </c>
      <c r="C27" s="14" t="s">
        <v>252</v>
      </c>
      <c r="D27" s="14" t="s">
        <v>210</v>
      </c>
      <c r="E27" s="14">
        <v>71251</v>
      </c>
      <c r="F27" s="14" t="s">
        <v>211</v>
      </c>
      <c r="G27" s="14" t="s">
        <v>187</v>
      </c>
      <c r="H27" s="14" t="s">
        <v>188</v>
      </c>
      <c r="I27" s="196">
        <v>45.304755525787002</v>
      </c>
      <c r="J27" s="15">
        <v>386.74418604650674</v>
      </c>
      <c r="K27" s="15">
        <v>7.9534883720930249</v>
      </c>
      <c r="L27" s="15">
        <v>0.13953488372093023</v>
      </c>
      <c r="M27" s="15">
        <v>0</v>
      </c>
      <c r="N27" s="15">
        <v>0</v>
      </c>
      <c r="O27" s="15">
        <v>0.78294573643410847</v>
      </c>
      <c r="P27" s="15">
        <v>2.5426356589147288</v>
      </c>
      <c r="Q27" s="15">
        <v>391.51162790697163</v>
      </c>
      <c r="R27" s="15">
        <v>0.58914728682170547</v>
      </c>
      <c r="S27" s="15">
        <v>1.1627906976744187</v>
      </c>
      <c r="T27" s="15">
        <v>0.79069767441860472</v>
      </c>
      <c r="U27" s="15">
        <v>392.29457364340578</v>
      </c>
      <c r="V27" s="15">
        <v>154.02325581395309</v>
      </c>
      <c r="W27" s="16">
        <v>751</v>
      </c>
      <c r="X27" s="14" t="s">
        <v>189</v>
      </c>
      <c r="Y27" s="17" t="s">
        <v>755</v>
      </c>
      <c r="Z27" s="14" t="s">
        <v>191</v>
      </c>
      <c r="AA27" s="195" t="s">
        <v>805</v>
      </c>
      <c r="AB27" s="14" t="s">
        <v>189</v>
      </c>
      <c r="AC27" s="17" t="s">
        <v>755</v>
      </c>
      <c r="AD27" s="17" t="s">
        <v>191</v>
      </c>
      <c r="AE27" s="195">
        <v>44155</v>
      </c>
    </row>
    <row r="28" spans="1:31" ht="15.75" x14ac:dyDescent="0.25">
      <c r="A28" s="14" t="s">
        <v>244</v>
      </c>
      <c r="B28" s="14" t="s">
        <v>245</v>
      </c>
      <c r="C28" s="14" t="s">
        <v>246</v>
      </c>
      <c r="D28" s="14" t="s">
        <v>200</v>
      </c>
      <c r="E28" s="14">
        <v>77301</v>
      </c>
      <c r="F28" s="14" t="s">
        <v>247</v>
      </c>
      <c r="G28" s="14" t="s">
        <v>202</v>
      </c>
      <c r="H28" s="14" t="s">
        <v>188</v>
      </c>
      <c r="I28" s="196">
        <v>22.5837891596221</v>
      </c>
      <c r="J28" s="15">
        <v>171.07751937984349</v>
      </c>
      <c r="K28" s="15">
        <v>73.961240310077329</v>
      </c>
      <c r="L28" s="15">
        <v>30.046511627906959</v>
      </c>
      <c r="M28" s="15">
        <v>86.57364341085254</v>
      </c>
      <c r="N28" s="15">
        <v>167.35658914728589</v>
      </c>
      <c r="O28" s="15">
        <v>151.34883720930111</v>
      </c>
      <c r="P28" s="15">
        <v>7.5968992248062035</v>
      </c>
      <c r="Q28" s="15">
        <v>35.35658914728662</v>
      </c>
      <c r="R28" s="15">
        <v>137.55038759689847</v>
      </c>
      <c r="S28" s="15">
        <v>23.906976744186029</v>
      </c>
      <c r="T28" s="15">
        <v>9.2015503875969049</v>
      </c>
      <c r="U28" s="15">
        <v>190.99999999999866</v>
      </c>
      <c r="V28" s="15">
        <v>235.87596899224684</v>
      </c>
      <c r="W28" s="16">
        <v>750</v>
      </c>
      <c r="X28" s="14" t="s">
        <v>189</v>
      </c>
      <c r="Y28" s="17" t="s">
        <v>755</v>
      </c>
      <c r="Z28" s="14" t="s">
        <v>191</v>
      </c>
      <c r="AA28" s="195" t="s">
        <v>783</v>
      </c>
      <c r="AB28" s="14" t="s">
        <v>189</v>
      </c>
      <c r="AC28" s="17" t="s">
        <v>755</v>
      </c>
      <c r="AD28" s="17"/>
      <c r="AE28" s="195">
        <v>44181</v>
      </c>
    </row>
    <row r="29" spans="1:31" ht="15.75" x14ac:dyDescent="0.25">
      <c r="A29" s="14" t="s">
        <v>265</v>
      </c>
      <c r="B29" s="14" t="s">
        <v>266</v>
      </c>
      <c r="C29" s="14" t="s">
        <v>267</v>
      </c>
      <c r="D29" s="14" t="s">
        <v>210</v>
      </c>
      <c r="E29" s="14">
        <v>70515</v>
      </c>
      <c r="F29" s="14" t="s">
        <v>211</v>
      </c>
      <c r="G29" s="14" t="s">
        <v>187</v>
      </c>
      <c r="H29" s="14" t="s">
        <v>188</v>
      </c>
      <c r="I29" s="196">
        <v>46.483630952380899</v>
      </c>
      <c r="J29" s="15">
        <v>315.17054263565655</v>
      </c>
      <c r="K29" s="15">
        <v>23.170542635658915</v>
      </c>
      <c r="L29" s="15">
        <v>3.806201550387597</v>
      </c>
      <c r="M29" s="15">
        <v>0.75968992248062017</v>
      </c>
      <c r="N29" s="15">
        <v>0.20930232558139536</v>
      </c>
      <c r="O29" s="15">
        <v>0.37984496124031003</v>
      </c>
      <c r="P29" s="15">
        <v>4.9844961240310095</v>
      </c>
      <c r="Q29" s="15">
        <v>337.3333333333307</v>
      </c>
      <c r="R29" s="15">
        <v>4.2635658914728687</v>
      </c>
      <c r="S29" s="15">
        <v>0.41860465116279078</v>
      </c>
      <c r="T29" s="15">
        <v>0.24806201550387597</v>
      </c>
      <c r="U29" s="15">
        <v>337.97674418604385</v>
      </c>
      <c r="V29" s="15">
        <v>180.38759689922401</v>
      </c>
      <c r="W29" s="16">
        <v>700</v>
      </c>
      <c r="X29" s="14" t="s">
        <v>189</v>
      </c>
      <c r="Y29" s="17" t="s">
        <v>755</v>
      </c>
      <c r="Z29" s="14" t="s">
        <v>191</v>
      </c>
      <c r="AA29" s="195" t="s">
        <v>735</v>
      </c>
      <c r="AB29" s="14" t="s">
        <v>189</v>
      </c>
      <c r="AC29" s="17" t="s">
        <v>755</v>
      </c>
      <c r="AD29" s="17" t="s">
        <v>191</v>
      </c>
      <c r="AE29" s="195">
        <v>44176</v>
      </c>
    </row>
    <row r="30" spans="1:31" ht="15.75" x14ac:dyDescent="0.25">
      <c r="A30" s="14" t="s">
        <v>40</v>
      </c>
      <c r="B30" s="14" t="s">
        <v>263</v>
      </c>
      <c r="C30" s="14" t="s">
        <v>264</v>
      </c>
      <c r="D30" s="14" t="s">
        <v>210</v>
      </c>
      <c r="E30" s="14">
        <v>70576</v>
      </c>
      <c r="F30" s="14" t="s">
        <v>211</v>
      </c>
      <c r="G30" s="14" t="s">
        <v>212</v>
      </c>
      <c r="H30" s="14" t="s">
        <v>5</v>
      </c>
      <c r="I30" s="196">
        <v>48.752016129032299</v>
      </c>
      <c r="J30" s="15">
        <v>289.19379844960997</v>
      </c>
      <c r="K30" s="15">
        <v>21.984496124031008</v>
      </c>
      <c r="L30" s="15">
        <v>15.736434108527142</v>
      </c>
      <c r="M30" s="15">
        <v>13.596899224806208</v>
      </c>
      <c r="N30" s="15">
        <v>46.558139534883679</v>
      </c>
      <c r="O30" s="15">
        <v>293.95348837209087</v>
      </c>
      <c r="P30" s="15">
        <v>0</v>
      </c>
      <c r="Q30" s="15">
        <v>0</v>
      </c>
      <c r="R30" s="15">
        <v>29.434108527131748</v>
      </c>
      <c r="S30" s="15">
        <v>6.4806201550387614</v>
      </c>
      <c r="T30" s="15">
        <v>7.8294573643410885</v>
      </c>
      <c r="U30" s="15">
        <v>296.76744186046295</v>
      </c>
      <c r="V30" s="15">
        <v>214.87596899224781</v>
      </c>
      <c r="W30" s="16"/>
      <c r="X30" s="14" t="s">
        <v>189</v>
      </c>
      <c r="Y30" s="17" t="s">
        <v>755</v>
      </c>
      <c r="Z30" s="14" t="s">
        <v>191</v>
      </c>
      <c r="AA30" s="195" t="s">
        <v>766</v>
      </c>
      <c r="AB30" s="14" t="s">
        <v>189</v>
      </c>
      <c r="AC30" s="17" t="s">
        <v>755</v>
      </c>
      <c r="AD30" s="17" t="s">
        <v>191</v>
      </c>
      <c r="AE30" s="195">
        <v>44140</v>
      </c>
    </row>
    <row r="31" spans="1:31" ht="15.75" x14ac:dyDescent="0.25">
      <c r="A31" s="14" t="s">
        <v>281</v>
      </c>
      <c r="B31" s="14" t="s">
        <v>282</v>
      </c>
      <c r="C31" s="14" t="s">
        <v>283</v>
      </c>
      <c r="D31" s="14" t="s">
        <v>284</v>
      </c>
      <c r="E31" s="14">
        <v>33194</v>
      </c>
      <c r="F31" s="14" t="s">
        <v>30</v>
      </c>
      <c r="G31" s="14" t="s">
        <v>238</v>
      </c>
      <c r="H31" s="14" t="s">
        <v>5</v>
      </c>
      <c r="I31" s="196">
        <v>38.745910577971699</v>
      </c>
      <c r="J31" s="15">
        <v>0.17054263565891473</v>
      </c>
      <c r="K31" s="15">
        <v>0</v>
      </c>
      <c r="L31" s="15">
        <v>115.02325581395324</v>
      </c>
      <c r="M31" s="15">
        <v>213.09302325581328</v>
      </c>
      <c r="N31" s="15">
        <v>265.56589147286741</v>
      </c>
      <c r="O31" s="15">
        <v>62.720930232558068</v>
      </c>
      <c r="P31" s="15">
        <v>0</v>
      </c>
      <c r="Q31" s="15">
        <v>0</v>
      </c>
      <c r="R31" s="15">
        <v>112.69767441860451</v>
      </c>
      <c r="S31" s="15">
        <v>25.224806201550368</v>
      </c>
      <c r="T31" s="15">
        <v>9.9844961240310113</v>
      </c>
      <c r="U31" s="15">
        <v>180.37984496123985</v>
      </c>
      <c r="V31" s="15">
        <v>255.04651162790606</v>
      </c>
      <c r="W31" s="16">
        <v>450</v>
      </c>
      <c r="X31" s="14" t="s">
        <v>189</v>
      </c>
      <c r="Y31" s="17" t="s">
        <v>755</v>
      </c>
      <c r="Z31" s="14" t="s">
        <v>191</v>
      </c>
      <c r="AA31" s="195" t="s">
        <v>804</v>
      </c>
      <c r="AB31" s="14" t="s">
        <v>189</v>
      </c>
      <c r="AC31" s="17" t="s">
        <v>755</v>
      </c>
      <c r="AD31" s="17" t="s">
        <v>430</v>
      </c>
      <c r="AE31" s="195">
        <v>44237</v>
      </c>
    </row>
    <row r="32" spans="1:31" ht="15.75" x14ac:dyDescent="0.25">
      <c r="A32" s="14" t="s">
        <v>7</v>
      </c>
      <c r="B32" s="14" t="s">
        <v>290</v>
      </c>
      <c r="C32" s="14" t="s">
        <v>291</v>
      </c>
      <c r="D32" s="14" t="s">
        <v>284</v>
      </c>
      <c r="E32" s="14">
        <v>33073</v>
      </c>
      <c r="F32" s="14" t="s">
        <v>30</v>
      </c>
      <c r="G32" s="14" t="s">
        <v>202</v>
      </c>
      <c r="H32" s="14" t="s">
        <v>188</v>
      </c>
      <c r="I32" s="196">
        <v>25.2172351885099</v>
      </c>
      <c r="J32" s="15">
        <v>306.23255813953239</v>
      </c>
      <c r="K32" s="15">
        <v>19.697674418604645</v>
      </c>
      <c r="L32" s="15">
        <v>0</v>
      </c>
      <c r="M32" s="15">
        <v>0</v>
      </c>
      <c r="N32" s="15">
        <v>18.558139534883722</v>
      </c>
      <c r="O32" s="15">
        <v>255.32558139534831</v>
      </c>
      <c r="P32" s="15">
        <v>0.30232558139534882</v>
      </c>
      <c r="Q32" s="15">
        <v>51.744186046511423</v>
      </c>
      <c r="R32" s="15">
        <v>0.60465116279069764</v>
      </c>
      <c r="S32" s="15">
        <v>7.2635658914728687</v>
      </c>
      <c r="T32" s="15">
        <v>6.3100775193798473</v>
      </c>
      <c r="U32" s="15">
        <v>311.75193798449385</v>
      </c>
      <c r="V32" s="15">
        <v>160.82170542635555</v>
      </c>
      <c r="W32" s="16">
        <v>700</v>
      </c>
      <c r="X32" s="14" t="s">
        <v>189</v>
      </c>
      <c r="Y32" s="17" t="s">
        <v>755</v>
      </c>
      <c r="Z32" s="14" t="s">
        <v>191</v>
      </c>
      <c r="AA32" s="195" t="s">
        <v>731</v>
      </c>
      <c r="AB32" s="14" t="s">
        <v>189</v>
      </c>
      <c r="AC32" s="17" t="s">
        <v>190</v>
      </c>
      <c r="AD32" s="17" t="s">
        <v>191</v>
      </c>
      <c r="AE32" s="195">
        <v>44098</v>
      </c>
    </row>
    <row r="33" spans="1:31" ht="15.75" x14ac:dyDescent="0.25">
      <c r="A33" s="14" t="s">
        <v>271</v>
      </c>
      <c r="B33" s="14" t="s">
        <v>272</v>
      </c>
      <c r="C33" s="14" t="s">
        <v>41</v>
      </c>
      <c r="D33" s="14" t="s">
        <v>200</v>
      </c>
      <c r="E33" s="14">
        <v>76009</v>
      </c>
      <c r="F33" s="14" t="s">
        <v>273</v>
      </c>
      <c r="G33" s="14" t="s">
        <v>187</v>
      </c>
      <c r="H33" s="14" t="s">
        <v>188</v>
      </c>
      <c r="I33" s="196">
        <v>20.838996340825901</v>
      </c>
      <c r="J33" s="15">
        <v>167.348837209301</v>
      </c>
      <c r="K33" s="15">
        <v>44.883720930232435</v>
      </c>
      <c r="L33" s="15">
        <v>57.465116279069726</v>
      </c>
      <c r="M33" s="15">
        <v>50.410852713178109</v>
      </c>
      <c r="N33" s="15">
        <v>144.82170542635598</v>
      </c>
      <c r="O33" s="15">
        <v>159.21705426356459</v>
      </c>
      <c r="P33" s="15">
        <v>5.9069767441860472</v>
      </c>
      <c r="Q33" s="15">
        <v>10.162790697674426</v>
      </c>
      <c r="R33" s="15">
        <v>93.426356589146934</v>
      </c>
      <c r="S33" s="15">
        <v>23.046511627906959</v>
      </c>
      <c r="T33" s="15">
        <v>21.651162790697665</v>
      </c>
      <c r="U33" s="15">
        <v>181.98449612402939</v>
      </c>
      <c r="V33" s="15">
        <v>204.11627906976577</v>
      </c>
      <c r="W33" s="16">
        <v>525</v>
      </c>
      <c r="X33" s="14" t="s">
        <v>189</v>
      </c>
      <c r="Y33" s="17" t="s">
        <v>755</v>
      </c>
      <c r="Z33" s="14" t="s">
        <v>191</v>
      </c>
      <c r="AA33" s="195" t="s">
        <v>803</v>
      </c>
      <c r="AB33" s="14" t="s">
        <v>189</v>
      </c>
      <c r="AC33" s="17" t="s">
        <v>190</v>
      </c>
      <c r="AD33" s="17" t="s">
        <v>191</v>
      </c>
      <c r="AE33" s="195">
        <v>43874</v>
      </c>
    </row>
    <row r="34" spans="1:31" ht="15.75" x14ac:dyDescent="0.25">
      <c r="A34" s="14" t="s">
        <v>24</v>
      </c>
      <c r="B34" s="14" t="s">
        <v>840</v>
      </c>
      <c r="C34" s="14" t="s">
        <v>373</v>
      </c>
      <c r="D34" s="14" t="s">
        <v>200</v>
      </c>
      <c r="E34" s="14">
        <v>78118</v>
      </c>
      <c r="F34" s="14" t="s">
        <v>201</v>
      </c>
      <c r="G34" s="14" t="s">
        <v>187</v>
      </c>
      <c r="H34" s="14" t="s">
        <v>188</v>
      </c>
      <c r="I34" s="196">
        <v>4.4617355853232397</v>
      </c>
      <c r="J34" s="15">
        <v>293.10077519377444</v>
      </c>
      <c r="K34" s="15">
        <v>12.201550387596917</v>
      </c>
      <c r="L34" s="15">
        <v>0.17054263565891475</v>
      </c>
      <c r="M34" s="15">
        <v>0</v>
      </c>
      <c r="N34" s="15">
        <v>0.48062015503875966</v>
      </c>
      <c r="O34" s="15">
        <v>282.28682170540964</v>
      </c>
      <c r="P34" s="15">
        <v>0</v>
      </c>
      <c r="Q34" s="15">
        <v>22.705426356588863</v>
      </c>
      <c r="R34" s="15">
        <v>3.1007751937984496E-2</v>
      </c>
      <c r="S34" s="15">
        <v>8.5271317829457363E-2</v>
      </c>
      <c r="T34" s="15">
        <v>0.36434108527131781</v>
      </c>
      <c r="U34" s="15">
        <v>304.99224806198771</v>
      </c>
      <c r="V34" s="15">
        <v>28.720930232558036</v>
      </c>
      <c r="W34" s="16">
        <v>830</v>
      </c>
      <c r="X34" s="14" t="s">
        <v>189</v>
      </c>
      <c r="Y34" s="17" t="s">
        <v>206</v>
      </c>
      <c r="Z34" s="14"/>
      <c r="AA34" s="195" t="s">
        <v>802</v>
      </c>
      <c r="AB34" s="14" t="s">
        <v>189</v>
      </c>
      <c r="AC34" s="17" t="s">
        <v>206</v>
      </c>
      <c r="AD34" s="17"/>
      <c r="AE34" s="195">
        <v>44358</v>
      </c>
    </row>
    <row r="35" spans="1:31" ht="15.75" x14ac:dyDescent="0.25">
      <c r="A35" s="14" t="s">
        <v>801</v>
      </c>
      <c r="B35" s="14" t="s">
        <v>296</v>
      </c>
      <c r="C35" s="14" t="s">
        <v>35</v>
      </c>
      <c r="D35" s="14" t="s">
        <v>200</v>
      </c>
      <c r="E35" s="14">
        <v>76574</v>
      </c>
      <c r="F35" s="14" t="s">
        <v>201</v>
      </c>
      <c r="G35" s="14" t="s">
        <v>187</v>
      </c>
      <c r="H35" s="14" t="s">
        <v>9</v>
      </c>
      <c r="I35" s="196">
        <v>12.9552033080634</v>
      </c>
      <c r="J35" s="15">
        <v>303.41860465115201</v>
      </c>
      <c r="K35" s="15">
        <v>1.124031007751938</v>
      </c>
      <c r="L35" s="15">
        <v>0</v>
      </c>
      <c r="M35" s="15">
        <v>0</v>
      </c>
      <c r="N35" s="15">
        <v>0.43410852713178294</v>
      </c>
      <c r="O35" s="15">
        <v>98.542635658913682</v>
      </c>
      <c r="P35" s="15">
        <v>1.806201550387597</v>
      </c>
      <c r="Q35" s="15">
        <v>203.75968992247638</v>
      </c>
      <c r="R35" s="15">
        <v>0</v>
      </c>
      <c r="S35" s="15">
        <v>0.7441860465116279</v>
      </c>
      <c r="T35" s="15">
        <v>0.79844961240310075</v>
      </c>
      <c r="U35" s="15">
        <v>302.99999999998914</v>
      </c>
      <c r="V35" s="15">
        <v>168.45736434108426</v>
      </c>
      <c r="W35" s="16">
        <v>461</v>
      </c>
      <c r="X35" s="14" t="s">
        <v>189</v>
      </c>
      <c r="Y35" s="17" t="s">
        <v>755</v>
      </c>
      <c r="Z35" s="14" t="s">
        <v>191</v>
      </c>
      <c r="AA35" s="195" t="s">
        <v>800</v>
      </c>
      <c r="AB35" s="14" t="s">
        <v>189</v>
      </c>
      <c r="AC35" s="17" t="s">
        <v>206</v>
      </c>
      <c r="AD35" s="17" t="s">
        <v>192</v>
      </c>
      <c r="AE35" s="195">
        <v>43706</v>
      </c>
    </row>
    <row r="36" spans="1:31" ht="15.75" x14ac:dyDescent="0.25">
      <c r="A36" s="14" t="s">
        <v>10</v>
      </c>
      <c r="B36" s="14" t="s">
        <v>253</v>
      </c>
      <c r="C36" s="14" t="s">
        <v>254</v>
      </c>
      <c r="D36" s="14" t="s">
        <v>200</v>
      </c>
      <c r="E36" s="14">
        <v>78580</v>
      </c>
      <c r="F36" s="14" t="s">
        <v>723</v>
      </c>
      <c r="G36" s="14" t="s">
        <v>212</v>
      </c>
      <c r="H36" s="14" t="s">
        <v>188</v>
      </c>
      <c r="I36" s="196">
        <v>17.1753351206434</v>
      </c>
      <c r="J36" s="15">
        <v>293.10852713177769</v>
      </c>
      <c r="K36" s="15">
        <v>3.9224806201550386</v>
      </c>
      <c r="L36" s="15">
        <v>1.9534883720930232</v>
      </c>
      <c r="M36" s="15">
        <v>2.4031007751937987</v>
      </c>
      <c r="N36" s="15">
        <v>11.992248062015511</v>
      </c>
      <c r="O36" s="15">
        <v>165.03875968992219</v>
      </c>
      <c r="P36" s="15">
        <v>1.5193798449612403</v>
      </c>
      <c r="Q36" s="15">
        <v>122.83720930232535</v>
      </c>
      <c r="R36" s="15">
        <v>1.7286821705426358</v>
      </c>
      <c r="S36" s="15">
        <v>3.3100775193798455</v>
      </c>
      <c r="T36" s="15">
        <v>3.1782945736434103</v>
      </c>
      <c r="U36" s="15">
        <v>293.17054263565365</v>
      </c>
      <c r="V36" s="15">
        <v>157.68992248061909</v>
      </c>
      <c r="W36" s="16">
        <v>750</v>
      </c>
      <c r="X36" s="14" t="s">
        <v>189</v>
      </c>
      <c r="Y36" s="17" t="s">
        <v>755</v>
      </c>
      <c r="Z36" s="14"/>
      <c r="AA36" s="195" t="s">
        <v>772</v>
      </c>
      <c r="AB36" s="14" t="s">
        <v>189</v>
      </c>
      <c r="AC36" s="17" t="s">
        <v>755</v>
      </c>
      <c r="AD36" s="17" t="s">
        <v>191</v>
      </c>
      <c r="AE36" s="195">
        <v>44175</v>
      </c>
    </row>
    <row r="37" spans="1:31" ht="15.75" x14ac:dyDescent="0.25">
      <c r="A37" s="14" t="s">
        <v>309</v>
      </c>
      <c r="B37" s="14" t="s">
        <v>310</v>
      </c>
      <c r="C37" s="14" t="s">
        <v>311</v>
      </c>
      <c r="D37" s="14" t="s">
        <v>210</v>
      </c>
      <c r="E37" s="14">
        <v>71334</v>
      </c>
      <c r="F37" s="14" t="s">
        <v>211</v>
      </c>
      <c r="G37" s="14" t="s">
        <v>187</v>
      </c>
      <c r="H37" s="14" t="s">
        <v>5</v>
      </c>
      <c r="I37" s="196">
        <v>66.211347517730502</v>
      </c>
      <c r="J37" s="15">
        <v>294.75968992248073</v>
      </c>
      <c r="K37" s="15">
        <v>4.0387596899224798</v>
      </c>
      <c r="L37" s="15">
        <v>0</v>
      </c>
      <c r="M37" s="15">
        <v>0</v>
      </c>
      <c r="N37" s="15">
        <v>6.9689922480620163</v>
      </c>
      <c r="O37" s="15">
        <v>291.82945736434135</v>
      </c>
      <c r="P37" s="15">
        <v>0</v>
      </c>
      <c r="Q37" s="15">
        <v>0</v>
      </c>
      <c r="R37" s="15">
        <v>1.3720930232558139</v>
      </c>
      <c r="S37" s="15">
        <v>2.4263565891472867</v>
      </c>
      <c r="T37" s="15">
        <v>3.1705426356589146</v>
      </c>
      <c r="U37" s="15">
        <v>291.82945736434135</v>
      </c>
      <c r="V37" s="15">
        <v>190.97674418604643</v>
      </c>
      <c r="W37" s="16">
        <v>361</v>
      </c>
      <c r="X37" s="14" t="s">
        <v>189</v>
      </c>
      <c r="Y37" s="17" t="s">
        <v>755</v>
      </c>
      <c r="Z37" s="14" t="s">
        <v>191</v>
      </c>
      <c r="AA37" s="195" t="s">
        <v>733</v>
      </c>
      <c r="AB37" s="14" t="s">
        <v>189</v>
      </c>
      <c r="AC37" s="17" t="s">
        <v>711</v>
      </c>
      <c r="AD37" s="17" t="s">
        <v>306</v>
      </c>
      <c r="AE37" s="195">
        <v>44272</v>
      </c>
    </row>
    <row r="38" spans="1:31" ht="15.75" x14ac:dyDescent="0.25">
      <c r="A38" s="14" t="s">
        <v>388</v>
      </c>
      <c r="B38" s="14" t="s">
        <v>389</v>
      </c>
      <c r="C38" s="14" t="s">
        <v>390</v>
      </c>
      <c r="D38" s="14" t="s">
        <v>200</v>
      </c>
      <c r="E38" s="14">
        <v>79501</v>
      </c>
      <c r="F38" s="14" t="s">
        <v>273</v>
      </c>
      <c r="G38" s="14" t="s">
        <v>212</v>
      </c>
      <c r="H38" s="14" t="s">
        <v>5</v>
      </c>
      <c r="I38" s="196">
        <v>19.366715045960301</v>
      </c>
      <c r="J38" s="15">
        <v>219.62015503875432</v>
      </c>
      <c r="K38" s="15">
        <v>48.178294573643299</v>
      </c>
      <c r="L38" s="15">
        <v>9.3410852713178336</v>
      </c>
      <c r="M38" s="15">
        <v>13.441860465116291</v>
      </c>
      <c r="N38" s="15">
        <v>35.930232558139494</v>
      </c>
      <c r="O38" s="15">
        <v>168.25581395348456</v>
      </c>
      <c r="P38" s="15">
        <v>2.9534883720930232</v>
      </c>
      <c r="Q38" s="15">
        <v>83.441860465115482</v>
      </c>
      <c r="R38" s="15">
        <v>13.713178294573655</v>
      </c>
      <c r="S38" s="15">
        <v>5.8837209302325588</v>
      </c>
      <c r="T38" s="15">
        <v>3.3565891472868215</v>
      </c>
      <c r="U38" s="15">
        <v>267.62790697673779</v>
      </c>
      <c r="V38" s="15">
        <v>146.17829457364272</v>
      </c>
      <c r="W38" s="16">
        <v>750</v>
      </c>
      <c r="X38" s="14" t="s">
        <v>189</v>
      </c>
      <c r="Y38" s="17" t="s">
        <v>755</v>
      </c>
      <c r="Z38" s="14" t="s">
        <v>191</v>
      </c>
      <c r="AA38" s="195" t="s">
        <v>794</v>
      </c>
      <c r="AB38" s="14" t="s">
        <v>189</v>
      </c>
      <c r="AC38" s="17" t="s">
        <v>755</v>
      </c>
      <c r="AD38" s="17" t="s">
        <v>191</v>
      </c>
      <c r="AE38" s="195">
        <v>44378</v>
      </c>
    </row>
    <row r="39" spans="1:31" ht="15.75" x14ac:dyDescent="0.25">
      <c r="A39" s="14" t="s">
        <v>299</v>
      </c>
      <c r="B39" s="14" t="s">
        <v>300</v>
      </c>
      <c r="C39" s="14" t="s">
        <v>301</v>
      </c>
      <c r="D39" s="14" t="s">
        <v>302</v>
      </c>
      <c r="E39" s="14">
        <v>14020</v>
      </c>
      <c r="F39" s="14" t="s">
        <v>303</v>
      </c>
      <c r="G39" s="14" t="s">
        <v>238</v>
      </c>
      <c r="H39" s="14" t="s">
        <v>188</v>
      </c>
      <c r="I39" s="196">
        <v>71.810176125244595</v>
      </c>
      <c r="J39" s="15">
        <v>51.054263565891411</v>
      </c>
      <c r="K39" s="15">
        <v>20.201550387596907</v>
      </c>
      <c r="L39" s="15">
        <v>89.17829457364337</v>
      </c>
      <c r="M39" s="15">
        <v>118.89922480620153</v>
      </c>
      <c r="N39" s="15">
        <v>176.90697674418595</v>
      </c>
      <c r="O39" s="15">
        <v>102.42635658914713</v>
      </c>
      <c r="P39" s="15">
        <v>0</v>
      </c>
      <c r="Q39" s="15">
        <v>0</v>
      </c>
      <c r="R39" s="15">
        <v>121.19379844961244</v>
      </c>
      <c r="S39" s="15">
        <v>17.046511627906973</v>
      </c>
      <c r="T39" s="15">
        <v>11.364341085271317</v>
      </c>
      <c r="U39" s="15">
        <v>129.72868217054238</v>
      </c>
      <c r="V39" s="15">
        <v>193.76744186046503</v>
      </c>
      <c r="W39" s="16">
        <v>400</v>
      </c>
      <c r="X39" s="14" t="s">
        <v>189</v>
      </c>
      <c r="Y39" s="17" t="s">
        <v>755</v>
      </c>
      <c r="Z39" s="14"/>
      <c r="AA39" s="195" t="s">
        <v>758</v>
      </c>
      <c r="AB39" s="14" t="s">
        <v>189</v>
      </c>
      <c r="AC39" s="17" t="s">
        <v>755</v>
      </c>
      <c r="AD39" s="17" t="s">
        <v>191</v>
      </c>
      <c r="AE39" s="195">
        <v>44266</v>
      </c>
    </row>
    <row r="40" spans="1:31" ht="15.75" x14ac:dyDescent="0.25">
      <c r="A40" s="14" t="s">
        <v>260</v>
      </c>
      <c r="B40" s="14" t="s">
        <v>261</v>
      </c>
      <c r="C40" s="14" t="s">
        <v>262</v>
      </c>
      <c r="D40" s="14" t="s">
        <v>200</v>
      </c>
      <c r="E40" s="14">
        <v>77032</v>
      </c>
      <c r="F40" s="14" t="s">
        <v>247</v>
      </c>
      <c r="G40" s="14" t="s">
        <v>202</v>
      </c>
      <c r="H40" s="14" t="s">
        <v>188</v>
      </c>
      <c r="I40" s="196">
        <v>13.473199329983199</v>
      </c>
      <c r="J40" s="15">
        <v>226.61240310077105</v>
      </c>
      <c r="K40" s="15">
        <v>16.744186046511643</v>
      </c>
      <c r="L40" s="15">
        <v>0.55813953488372103</v>
      </c>
      <c r="M40" s="15">
        <v>1.1162790697674418</v>
      </c>
      <c r="N40" s="15">
        <v>3.8914728682170554</v>
      </c>
      <c r="O40" s="15">
        <v>189.07751937984193</v>
      </c>
      <c r="P40" s="15">
        <v>9.3023255813953487E-2</v>
      </c>
      <c r="Q40" s="15">
        <v>51.968992248061902</v>
      </c>
      <c r="R40" s="15">
        <v>2.1550387596899228</v>
      </c>
      <c r="S40" s="15">
        <v>0.3410852713178294</v>
      </c>
      <c r="T40" s="15">
        <v>0.92248062015503884</v>
      </c>
      <c r="U40" s="15">
        <v>241.61240310076931</v>
      </c>
      <c r="V40" s="15">
        <v>118.18604651162794</v>
      </c>
      <c r="W40" s="16">
        <v>750</v>
      </c>
      <c r="X40" s="14" t="s">
        <v>189</v>
      </c>
      <c r="Y40" s="17" t="s">
        <v>755</v>
      </c>
      <c r="Z40" s="14" t="s">
        <v>191</v>
      </c>
      <c r="AA40" s="195" t="s">
        <v>799</v>
      </c>
      <c r="AB40" s="14" t="s">
        <v>189</v>
      </c>
      <c r="AC40" s="17" t="s">
        <v>755</v>
      </c>
      <c r="AD40" s="17" t="s">
        <v>191</v>
      </c>
      <c r="AE40" s="195">
        <v>44202</v>
      </c>
    </row>
    <row r="41" spans="1:31" ht="15.75" x14ac:dyDescent="0.25">
      <c r="A41" s="14" t="s">
        <v>14</v>
      </c>
      <c r="B41" s="14" t="s">
        <v>307</v>
      </c>
      <c r="C41" s="14" t="s">
        <v>308</v>
      </c>
      <c r="D41" s="14" t="s">
        <v>200</v>
      </c>
      <c r="E41" s="14">
        <v>78046</v>
      </c>
      <c r="F41" s="14" t="s">
        <v>723</v>
      </c>
      <c r="G41" s="14" t="s">
        <v>229</v>
      </c>
      <c r="H41" s="14" t="s">
        <v>5</v>
      </c>
      <c r="I41" s="196">
        <v>33.789542483660099</v>
      </c>
      <c r="J41" s="15">
        <v>237.79844961240096</v>
      </c>
      <c r="K41" s="15">
        <v>3.7984496124031013</v>
      </c>
      <c r="L41" s="15">
        <v>0.10077519379844961</v>
      </c>
      <c r="M41" s="15">
        <v>0</v>
      </c>
      <c r="N41" s="15">
        <v>5.8914728682170558</v>
      </c>
      <c r="O41" s="15">
        <v>235.80620155038548</v>
      </c>
      <c r="P41" s="15">
        <v>0</v>
      </c>
      <c r="Q41" s="15">
        <v>0</v>
      </c>
      <c r="R41" s="15">
        <v>0.14728682170542637</v>
      </c>
      <c r="S41" s="15">
        <v>1.875968992248062</v>
      </c>
      <c r="T41" s="15">
        <v>2.4651162790697674</v>
      </c>
      <c r="U41" s="15">
        <v>237.20930232557924</v>
      </c>
      <c r="V41" s="15">
        <v>134.0775193798442</v>
      </c>
      <c r="W41" s="16">
        <v>275</v>
      </c>
      <c r="X41" s="14" t="s">
        <v>189</v>
      </c>
      <c r="Y41" s="17" t="s">
        <v>256</v>
      </c>
      <c r="Z41" s="14" t="s">
        <v>191</v>
      </c>
      <c r="AA41" s="195" t="s">
        <v>798</v>
      </c>
      <c r="AB41" s="14" t="s">
        <v>189</v>
      </c>
      <c r="AC41" s="17" t="s">
        <v>256</v>
      </c>
      <c r="AD41" s="17" t="s">
        <v>191</v>
      </c>
      <c r="AE41" s="195">
        <v>43902</v>
      </c>
    </row>
    <row r="42" spans="1:31" ht="15.75" x14ac:dyDescent="0.25">
      <c r="A42" s="14" t="s">
        <v>797</v>
      </c>
      <c r="B42" s="14" t="s">
        <v>839</v>
      </c>
      <c r="C42" s="14" t="s">
        <v>319</v>
      </c>
      <c r="D42" s="14" t="s">
        <v>215</v>
      </c>
      <c r="E42" s="14">
        <v>85132</v>
      </c>
      <c r="F42" s="14" t="s">
        <v>216</v>
      </c>
      <c r="G42" s="14" t="s">
        <v>255</v>
      </c>
      <c r="H42" s="14" t="s">
        <v>5</v>
      </c>
      <c r="I42" s="196">
        <v>19.6608846487424</v>
      </c>
      <c r="J42" s="15">
        <v>182.88372093023239</v>
      </c>
      <c r="K42" s="15">
        <v>8.5891472868217065</v>
      </c>
      <c r="L42" s="15">
        <v>18.395348837209312</v>
      </c>
      <c r="M42" s="15">
        <v>30.534883720930193</v>
      </c>
      <c r="N42" s="15">
        <v>50.992248062015378</v>
      </c>
      <c r="O42" s="15">
        <v>166.40310077519391</v>
      </c>
      <c r="P42" s="15">
        <v>1.441860465116279</v>
      </c>
      <c r="Q42" s="15">
        <v>21.565891472868195</v>
      </c>
      <c r="R42" s="15">
        <v>27.387596899224789</v>
      </c>
      <c r="S42" s="15">
        <v>3.5658914728682172</v>
      </c>
      <c r="T42" s="15">
        <v>1.7441860465116279</v>
      </c>
      <c r="U42" s="15">
        <v>207.70542635658779</v>
      </c>
      <c r="V42" s="15">
        <v>119.52713178294542</v>
      </c>
      <c r="W42" s="16"/>
      <c r="X42" s="14" t="s">
        <v>189</v>
      </c>
      <c r="Y42" s="17" t="s">
        <v>256</v>
      </c>
      <c r="Z42" s="14" t="s">
        <v>191</v>
      </c>
      <c r="AA42" s="195" t="s">
        <v>758</v>
      </c>
      <c r="AB42" s="14" t="s">
        <v>189</v>
      </c>
      <c r="AC42" s="17" t="s">
        <v>256</v>
      </c>
      <c r="AD42" s="17"/>
      <c r="AE42" s="195">
        <v>44141</v>
      </c>
    </row>
    <row r="43" spans="1:31" ht="15.75" x14ac:dyDescent="0.25">
      <c r="A43" s="14" t="s">
        <v>796</v>
      </c>
      <c r="B43" s="14" t="s">
        <v>838</v>
      </c>
      <c r="C43" s="14" t="s">
        <v>795</v>
      </c>
      <c r="D43" s="14" t="s">
        <v>294</v>
      </c>
      <c r="E43" s="14">
        <v>16866</v>
      </c>
      <c r="F43" s="14" t="s">
        <v>295</v>
      </c>
      <c r="G43" s="14" t="s">
        <v>187</v>
      </c>
      <c r="H43" s="14" t="s">
        <v>188</v>
      </c>
      <c r="I43" s="196">
        <v>18.598734177215199</v>
      </c>
      <c r="J43" s="15">
        <v>151.27906976744157</v>
      </c>
      <c r="K43" s="15">
        <v>8.3565891472868241</v>
      </c>
      <c r="L43" s="15">
        <v>34.527131782945702</v>
      </c>
      <c r="M43" s="15">
        <v>38.496124031007732</v>
      </c>
      <c r="N43" s="15">
        <v>62.124031007751839</v>
      </c>
      <c r="O43" s="15">
        <v>168.03100775193749</v>
      </c>
      <c r="P43" s="15">
        <v>1.7984496124031011</v>
      </c>
      <c r="Q43" s="15">
        <v>0.70542635658914732</v>
      </c>
      <c r="R43" s="15">
        <v>35.294573643410835</v>
      </c>
      <c r="S43" s="15">
        <v>7.9844961240310113</v>
      </c>
      <c r="T43" s="15">
        <v>7.2790697674418618</v>
      </c>
      <c r="U43" s="15">
        <v>182.10077519379828</v>
      </c>
      <c r="V43" s="15">
        <v>98.186046511627538</v>
      </c>
      <c r="W43" s="16">
        <v>800</v>
      </c>
      <c r="X43" s="14" t="s">
        <v>213</v>
      </c>
      <c r="Y43" s="17"/>
      <c r="Z43" s="14"/>
      <c r="AA43" s="195" t="s">
        <v>298</v>
      </c>
      <c r="AB43" s="14" t="s">
        <v>213</v>
      </c>
      <c r="AC43" s="17"/>
      <c r="AD43" s="17"/>
      <c r="AE43" s="195"/>
    </row>
    <row r="44" spans="1:31" ht="15.75" x14ac:dyDescent="0.25">
      <c r="A44" s="14" t="s">
        <v>336</v>
      </c>
      <c r="B44" s="14" t="s">
        <v>337</v>
      </c>
      <c r="C44" s="14" t="s">
        <v>338</v>
      </c>
      <c r="D44" s="14" t="s">
        <v>242</v>
      </c>
      <c r="E44" s="14">
        <v>87016</v>
      </c>
      <c r="F44" s="14" t="s">
        <v>243</v>
      </c>
      <c r="G44" s="14" t="s">
        <v>212</v>
      </c>
      <c r="H44" s="14" t="s">
        <v>5</v>
      </c>
      <c r="I44" s="196">
        <v>49.196899224806202</v>
      </c>
      <c r="J44" s="15">
        <v>146.72093023255789</v>
      </c>
      <c r="K44" s="15">
        <v>63.992248062015463</v>
      </c>
      <c r="L44" s="15">
        <v>4.0387596899224807</v>
      </c>
      <c r="M44" s="15">
        <v>1.5271317829457363</v>
      </c>
      <c r="N44" s="15">
        <v>21.837209302325572</v>
      </c>
      <c r="O44" s="15">
        <v>194.44186046511626</v>
      </c>
      <c r="P44" s="15">
        <v>0</v>
      </c>
      <c r="Q44" s="15">
        <v>0</v>
      </c>
      <c r="R44" s="15">
        <v>5.0697674418604652</v>
      </c>
      <c r="S44" s="15">
        <v>2.1240310077519382</v>
      </c>
      <c r="T44" s="15">
        <v>4.6511627906976756</v>
      </c>
      <c r="U44" s="15">
        <v>204.4341085271318</v>
      </c>
      <c r="V44" s="15">
        <v>46.139534883720884</v>
      </c>
      <c r="W44" s="16">
        <v>505</v>
      </c>
      <c r="X44" s="14" t="s">
        <v>189</v>
      </c>
      <c r="Y44" s="17" t="s">
        <v>755</v>
      </c>
      <c r="Z44" s="14"/>
      <c r="AA44" s="195" t="s">
        <v>794</v>
      </c>
      <c r="AB44" s="14" t="s">
        <v>189</v>
      </c>
      <c r="AC44" s="17" t="s">
        <v>755</v>
      </c>
      <c r="AD44" s="17" t="s">
        <v>430</v>
      </c>
      <c r="AE44" s="195">
        <v>44406</v>
      </c>
    </row>
    <row r="45" spans="1:31" ht="15.75" x14ac:dyDescent="0.25">
      <c r="A45" s="14" t="s">
        <v>351</v>
      </c>
      <c r="B45" s="14" t="s">
        <v>352</v>
      </c>
      <c r="C45" s="14" t="s">
        <v>289</v>
      </c>
      <c r="D45" s="14" t="s">
        <v>196</v>
      </c>
      <c r="E45" s="14">
        <v>31537</v>
      </c>
      <c r="F45" s="14" t="s">
        <v>197</v>
      </c>
      <c r="G45" s="14" t="s">
        <v>187</v>
      </c>
      <c r="H45" s="14" t="s">
        <v>5</v>
      </c>
      <c r="I45" s="196">
        <v>32.3917525773196</v>
      </c>
      <c r="J45" s="15">
        <v>119.51937984496098</v>
      </c>
      <c r="K45" s="15">
        <v>25.186046511627897</v>
      </c>
      <c r="L45" s="15">
        <v>29.062015503875955</v>
      </c>
      <c r="M45" s="15">
        <v>35.596899224806165</v>
      </c>
      <c r="N45" s="15">
        <v>73.542635658914733</v>
      </c>
      <c r="O45" s="15">
        <v>135.82170542635592</v>
      </c>
      <c r="P45" s="15">
        <v>0</v>
      </c>
      <c r="Q45" s="15">
        <v>0</v>
      </c>
      <c r="R45" s="15">
        <v>30.317829457364347</v>
      </c>
      <c r="S45" s="15">
        <v>8.7984496124031004</v>
      </c>
      <c r="T45" s="15">
        <v>8.7519379844961236</v>
      </c>
      <c r="U45" s="15">
        <v>161.4961240310071</v>
      </c>
      <c r="V45" s="15">
        <v>159.67441860465087</v>
      </c>
      <c r="W45" s="16"/>
      <c r="X45" s="14" t="s">
        <v>189</v>
      </c>
      <c r="Y45" s="17" t="s">
        <v>755</v>
      </c>
      <c r="Z45" s="14" t="s">
        <v>191</v>
      </c>
      <c r="AA45" s="195" t="s">
        <v>793</v>
      </c>
      <c r="AB45" s="14" t="s">
        <v>189</v>
      </c>
      <c r="AC45" s="17" t="s">
        <v>190</v>
      </c>
      <c r="AD45" s="17" t="s">
        <v>191</v>
      </c>
      <c r="AE45" s="195">
        <v>44113</v>
      </c>
    </row>
    <row r="46" spans="1:31" ht="15.75" x14ac:dyDescent="0.25">
      <c r="A46" s="14" t="s">
        <v>341</v>
      </c>
      <c r="B46" s="14" t="s">
        <v>342</v>
      </c>
      <c r="C46" s="14" t="s">
        <v>343</v>
      </c>
      <c r="D46" s="14" t="s">
        <v>279</v>
      </c>
      <c r="E46" s="14">
        <v>22427</v>
      </c>
      <c r="F46" s="14" t="s">
        <v>280</v>
      </c>
      <c r="G46" s="14" t="s">
        <v>187</v>
      </c>
      <c r="H46" s="14" t="s">
        <v>188</v>
      </c>
      <c r="I46" s="196">
        <v>61.531847133757999</v>
      </c>
      <c r="J46" s="15">
        <v>40.821705426356601</v>
      </c>
      <c r="K46" s="15">
        <v>31.170542635658915</v>
      </c>
      <c r="L46" s="15">
        <v>53.348837209302332</v>
      </c>
      <c r="M46" s="15">
        <v>81.217054263565856</v>
      </c>
      <c r="N46" s="15">
        <v>134.73643410852696</v>
      </c>
      <c r="O46" s="15">
        <v>71.806201550387556</v>
      </c>
      <c r="P46" s="15">
        <v>1.5503875968992248E-2</v>
      </c>
      <c r="Q46" s="15">
        <v>0</v>
      </c>
      <c r="R46" s="15">
        <v>61.534883720930246</v>
      </c>
      <c r="S46" s="15">
        <v>22.519379844961247</v>
      </c>
      <c r="T46" s="15">
        <v>11.503875968992247</v>
      </c>
      <c r="U46" s="15">
        <v>110.99999999999993</v>
      </c>
      <c r="V46" s="15">
        <v>137.13178294573626</v>
      </c>
      <c r="W46" s="16">
        <v>224</v>
      </c>
      <c r="X46" s="14" t="s">
        <v>189</v>
      </c>
      <c r="Y46" s="17" t="s">
        <v>755</v>
      </c>
      <c r="Z46" s="14" t="s">
        <v>191</v>
      </c>
      <c r="AA46" s="195" t="s">
        <v>780</v>
      </c>
      <c r="AB46" s="14" t="s">
        <v>189</v>
      </c>
      <c r="AC46" s="17" t="s">
        <v>190</v>
      </c>
      <c r="AD46" s="17" t="s">
        <v>191</v>
      </c>
      <c r="AE46" s="195">
        <v>44091</v>
      </c>
    </row>
    <row r="47" spans="1:31" ht="15.75" x14ac:dyDescent="0.25">
      <c r="A47" s="14" t="s">
        <v>26</v>
      </c>
      <c r="B47" s="14" t="s">
        <v>407</v>
      </c>
      <c r="C47" s="14" t="s">
        <v>308</v>
      </c>
      <c r="D47" s="14" t="s">
        <v>200</v>
      </c>
      <c r="E47" s="14">
        <v>78046</v>
      </c>
      <c r="F47" s="14" t="s">
        <v>723</v>
      </c>
      <c r="G47" s="14" t="s">
        <v>187</v>
      </c>
      <c r="H47" s="14" t="s">
        <v>188</v>
      </c>
      <c r="I47" s="196">
        <v>26.187845303867402</v>
      </c>
      <c r="J47" s="15">
        <v>126.3798449612398</v>
      </c>
      <c r="K47" s="15">
        <v>2.2558139534883721</v>
      </c>
      <c r="L47" s="15">
        <v>7.3875968992248078</v>
      </c>
      <c r="M47" s="15">
        <v>28.658914728682163</v>
      </c>
      <c r="N47" s="15">
        <v>28.007751937984484</v>
      </c>
      <c r="O47" s="15">
        <v>58.666666666666586</v>
      </c>
      <c r="P47" s="15">
        <v>4.3100775193798455</v>
      </c>
      <c r="Q47" s="15">
        <v>73.69767441860445</v>
      </c>
      <c r="R47" s="15">
        <v>8.5736434108527178</v>
      </c>
      <c r="S47" s="15">
        <v>3.976744186046512</v>
      </c>
      <c r="T47" s="15">
        <v>5.1085271317829468</v>
      </c>
      <c r="U47" s="15">
        <v>147.02325581395323</v>
      </c>
      <c r="V47" s="15">
        <v>122.80620155038723</v>
      </c>
      <c r="W47" s="16"/>
      <c r="X47" s="14" t="s">
        <v>189</v>
      </c>
      <c r="Y47" s="17" t="s">
        <v>755</v>
      </c>
      <c r="Z47" s="14" t="s">
        <v>191</v>
      </c>
      <c r="AA47" s="195" t="s">
        <v>792</v>
      </c>
      <c r="AB47" s="14" t="s">
        <v>189</v>
      </c>
      <c r="AC47" s="17" t="s">
        <v>190</v>
      </c>
      <c r="AD47" s="17" t="s">
        <v>191</v>
      </c>
      <c r="AE47" s="195">
        <v>43867</v>
      </c>
    </row>
    <row r="48" spans="1:31" ht="15.75" x14ac:dyDescent="0.25">
      <c r="A48" s="14" t="s">
        <v>16</v>
      </c>
      <c r="B48" s="14" t="s">
        <v>353</v>
      </c>
      <c r="C48" s="14" t="s">
        <v>308</v>
      </c>
      <c r="D48" s="14" t="s">
        <v>200</v>
      </c>
      <c r="E48" s="14">
        <v>78041</v>
      </c>
      <c r="F48" s="14" t="s">
        <v>723</v>
      </c>
      <c r="G48" s="14" t="s">
        <v>187</v>
      </c>
      <c r="H48" s="14" t="s">
        <v>188</v>
      </c>
      <c r="I48" s="196">
        <v>17.991023339317799</v>
      </c>
      <c r="J48" s="15">
        <v>157.72093023255636</v>
      </c>
      <c r="K48" s="15">
        <v>0.10852713178294573</v>
      </c>
      <c r="L48" s="15">
        <v>0.14728682170542634</v>
      </c>
      <c r="M48" s="15">
        <v>0.17054263565891481</v>
      </c>
      <c r="N48" s="15">
        <v>0.27906976744186074</v>
      </c>
      <c r="O48" s="15">
        <v>0.47286821705426363</v>
      </c>
      <c r="P48" s="15">
        <v>2.5968992248062017</v>
      </c>
      <c r="Q48" s="15">
        <v>154.79844961240144</v>
      </c>
      <c r="R48" s="15">
        <v>0.31782945736434109</v>
      </c>
      <c r="S48" s="15">
        <v>0.52713178294573648</v>
      </c>
      <c r="T48" s="15">
        <v>1.3720930232558139</v>
      </c>
      <c r="U48" s="15">
        <v>155.93023255813782</v>
      </c>
      <c r="V48" s="15">
        <v>108.91472868217004</v>
      </c>
      <c r="W48" s="16"/>
      <c r="X48" s="14" t="s">
        <v>189</v>
      </c>
      <c r="Y48" s="17" t="s">
        <v>711</v>
      </c>
      <c r="Z48" s="14" t="s">
        <v>306</v>
      </c>
      <c r="AA48" s="195" t="s">
        <v>791</v>
      </c>
      <c r="AB48" s="14" t="s">
        <v>189</v>
      </c>
      <c r="AC48" s="17" t="s">
        <v>292</v>
      </c>
      <c r="AD48" s="17" t="s">
        <v>306</v>
      </c>
      <c r="AE48" s="195">
        <v>44127</v>
      </c>
    </row>
    <row r="49" spans="1:31" ht="15.75" x14ac:dyDescent="0.25">
      <c r="A49" s="14" t="s">
        <v>327</v>
      </c>
      <c r="B49" s="14" t="s">
        <v>328</v>
      </c>
      <c r="C49" s="14" t="s">
        <v>329</v>
      </c>
      <c r="D49" s="14" t="s">
        <v>29</v>
      </c>
      <c r="E49" s="14">
        <v>2360</v>
      </c>
      <c r="F49" s="14" t="s">
        <v>330</v>
      </c>
      <c r="G49" s="14" t="s">
        <v>212</v>
      </c>
      <c r="H49" s="14" t="s">
        <v>5</v>
      </c>
      <c r="I49" s="196">
        <v>73.535135135135107</v>
      </c>
      <c r="J49" s="15">
        <v>0.30232558139534882</v>
      </c>
      <c r="K49" s="15">
        <v>0</v>
      </c>
      <c r="L49" s="15">
        <v>47.565891472868209</v>
      </c>
      <c r="M49" s="15">
        <v>100.79844961240309</v>
      </c>
      <c r="N49" s="15">
        <v>126.63565891472867</v>
      </c>
      <c r="O49" s="15">
        <v>22.031007751937985</v>
      </c>
      <c r="P49" s="15">
        <v>0</v>
      </c>
      <c r="Q49" s="15">
        <v>0</v>
      </c>
      <c r="R49" s="15">
        <v>80.899224806201573</v>
      </c>
      <c r="S49" s="15">
        <v>6.7364341085271313</v>
      </c>
      <c r="T49" s="15">
        <v>2.7751937984496124</v>
      </c>
      <c r="U49" s="15">
        <v>58.255813953488349</v>
      </c>
      <c r="V49" s="15">
        <v>128.10852713178292</v>
      </c>
      <c r="W49" s="16"/>
      <c r="X49" s="14" t="s">
        <v>189</v>
      </c>
      <c r="Y49" s="17" t="s">
        <v>711</v>
      </c>
      <c r="Z49" s="14" t="s">
        <v>306</v>
      </c>
      <c r="AA49" s="195" t="s">
        <v>778</v>
      </c>
      <c r="AB49" s="14" t="s">
        <v>189</v>
      </c>
      <c r="AC49" s="17" t="s">
        <v>711</v>
      </c>
      <c r="AD49" s="17" t="s">
        <v>306</v>
      </c>
      <c r="AE49" s="195">
        <v>44195</v>
      </c>
    </row>
    <row r="50" spans="1:31" ht="15.75" x14ac:dyDescent="0.25">
      <c r="A50" s="14" t="s">
        <v>28</v>
      </c>
      <c r="B50" s="14" t="s">
        <v>398</v>
      </c>
      <c r="C50" s="14" t="s">
        <v>399</v>
      </c>
      <c r="D50" s="14" t="s">
        <v>302</v>
      </c>
      <c r="E50" s="14">
        <v>10924</v>
      </c>
      <c r="F50" s="14" t="s">
        <v>335</v>
      </c>
      <c r="G50" s="14" t="s">
        <v>212</v>
      </c>
      <c r="H50" s="14" t="s">
        <v>188</v>
      </c>
      <c r="I50" s="196">
        <v>57.757142857142902</v>
      </c>
      <c r="J50" s="15">
        <v>12.302325581395353</v>
      </c>
      <c r="K50" s="15">
        <v>25.193798449612391</v>
      </c>
      <c r="L50" s="15">
        <v>62.131782945736411</v>
      </c>
      <c r="M50" s="15">
        <v>44.279069767441868</v>
      </c>
      <c r="N50" s="15">
        <v>111.89147286821704</v>
      </c>
      <c r="O50" s="15">
        <v>27.19379844961237</v>
      </c>
      <c r="P50" s="15">
        <v>3.418604651162791</v>
      </c>
      <c r="Q50" s="15">
        <v>1.4031007751937985</v>
      </c>
      <c r="R50" s="15">
        <v>39.968992248062023</v>
      </c>
      <c r="S50" s="15">
        <v>24.480620155038761</v>
      </c>
      <c r="T50" s="15">
        <v>20.744186046511636</v>
      </c>
      <c r="U50" s="15">
        <v>58.713178294573517</v>
      </c>
      <c r="V50" s="15">
        <v>92.201550387596797</v>
      </c>
      <c r="W50" s="16"/>
      <c r="X50" s="14" t="s">
        <v>189</v>
      </c>
      <c r="Y50" s="17" t="s">
        <v>711</v>
      </c>
      <c r="Z50" s="14" t="s">
        <v>306</v>
      </c>
      <c r="AA50" s="195" t="s">
        <v>790</v>
      </c>
      <c r="AB50" s="14" t="s">
        <v>189</v>
      </c>
      <c r="AC50" s="17" t="s">
        <v>711</v>
      </c>
      <c r="AD50" s="17" t="s">
        <v>306</v>
      </c>
      <c r="AE50" s="195">
        <v>44134</v>
      </c>
    </row>
    <row r="51" spans="1:31" ht="15.75" x14ac:dyDescent="0.25">
      <c r="A51" s="14" t="s">
        <v>344</v>
      </c>
      <c r="B51" s="14" t="s">
        <v>345</v>
      </c>
      <c r="C51" s="14" t="s">
        <v>346</v>
      </c>
      <c r="D51" s="14" t="s">
        <v>284</v>
      </c>
      <c r="E51" s="14">
        <v>32063</v>
      </c>
      <c r="F51" s="14" t="s">
        <v>30</v>
      </c>
      <c r="G51" s="14" t="s">
        <v>212</v>
      </c>
      <c r="H51" s="14" t="s">
        <v>188</v>
      </c>
      <c r="I51" s="196">
        <v>46.438395415472797</v>
      </c>
      <c r="J51" s="15">
        <v>4.7519379844961245</v>
      </c>
      <c r="K51" s="15">
        <v>20.155038759689923</v>
      </c>
      <c r="L51" s="15">
        <v>59.44961240310073</v>
      </c>
      <c r="M51" s="15">
        <v>54.511627906976749</v>
      </c>
      <c r="N51" s="15">
        <v>103.77519379844937</v>
      </c>
      <c r="O51" s="15">
        <v>23.286821705426345</v>
      </c>
      <c r="P51" s="15">
        <v>8.4263565891472876</v>
      </c>
      <c r="Q51" s="15">
        <v>3.3798449612403103</v>
      </c>
      <c r="R51" s="15">
        <v>49.829457364341074</v>
      </c>
      <c r="S51" s="15">
        <v>9.0542635658914765</v>
      </c>
      <c r="T51" s="15">
        <v>9.1550387596899245</v>
      </c>
      <c r="U51" s="15">
        <v>70.829457364341039</v>
      </c>
      <c r="V51" s="15">
        <v>107.89147286821684</v>
      </c>
      <c r="W51" s="16">
        <v>192</v>
      </c>
      <c r="X51" s="14" t="s">
        <v>189</v>
      </c>
      <c r="Y51" s="17" t="s">
        <v>711</v>
      </c>
      <c r="Z51" s="14" t="s">
        <v>306</v>
      </c>
      <c r="AA51" s="195" t="s">
        <v>777</v>
      </c>
      <c r="AB51" s="14" t="s">
        <v>189</v>
      </c>
      <c r="AC51" s="17" t="s">
        <v>711</v>
      </c>
      <c r="AD51" s="17" t="s">
        <v>306</v>
      </c>
      <c r="AE51" s="195">
        <v>44140</v>
      </c>
    </row>
    <row r="52" spans="1:31" ht="15.75" x14ac:dyDescent="0.25">
      <c r="A52" s="14" t="s">
        <v>789</v>
      </c>
      <c r="B52" s="14" t="s">
        <v>837</v>
      </c>
      <c r="C52" s="14" t="s">
        <v>788</v>
      </c>
      <c r="D52" s="14" t="s">
        <v>185</v>
      </c>
      <c r="E52" s="14">
        <v>93250</v>
      </c>
      <c r="F52" s="14" t="s">
        <v>322</v>
      </c>
      <c r="G52" s="14" t="s">
        <v>202</v>
      </c>
      <c r="H52" s="14" t="s">
        <v>188</v>
      </c>
      <c r="I52" s="196">
        <v>52.104395604395599</v>
      </c>
      <c r="J52" s="15">
        <v>0</v>
      </c>
      <c r="K52" s="15">
        <v>0.90697674418604646</v>
      </c>
      <c r="L52" s="15">
        <v>42.131782945736433</v>
      </c>
      <c r="M52" s="15">
        <v>94.418604651162767</v>
      </c>
      <c r="N52" s="15">
        <v>136.10077519379828</v>
      </c>
      <c r="O52" s="15">
        <v>1.3565891472868217</v>
      </c>
      <c r="P52" s="15">
        <v>0</v>
      </c>
      <c r="Q52" s="15">
        <v>0</v>
      </c>
      <c r="R52" s="15">
        <v>88.620155038759663</v>
      </c>
      <c r="S52" s="15">
        <v>5.4496124031007751</v>
      </c>
      <c r="T52" s="15">
        <v>1</v>
      </c>
      <c r="U52" s="15">
        <v>42.387596899224732</v>
      </c>
      <c r="V52" s="15">
        <v>109.79069767441857</v>
      </c>
      <c r="W52" s="16">
        <v>560</v>
      </c>
      <c r="X52" s="14" t="s">
        <v>189</v>
      </c>
      <c r="Y52" s="17" t="s">
        <v>755</v>
      </c>
      <c r="Z52" s="14" t="s">
        <v>191</v>
      </c>
      <c r="AA52" s="195" t="s">
        <v>731</v>
      </c>
      <c r="AB52" s="14" t="s">
        <v>189</v>
      </c>
      <c r="AC52" s="17" t="s">
        <v>755</v>
      </c>
      <c r="AD52" s="17" t="s">
        <v>191</v>
      </c>
      <c r="AE52" s="195">
        <v>44272</v>
      </c>
    </row>
    <row r="53" spans="1:31" ht="15.75" x14ac:dyDescent="0.25">
      <c r="A53" s="14" t="s">
        <v>317</v>
      </c>
      <c r="B53" s="14" t="s">
        <v>318</v>
      </c>
      <c r="C53" s="14" t="s">
        <v>319</v>
      </c>
      <c r="D53" s="14" t="s">
        <v>215</v>
      </c>
      <c r="E53" s="14">
        <v>85132</v>
      </c>
      <c r="F53" s="14" t="s">
        <v>216</v>
      </c>
      <c r="G53" s="14" t="s">
        <v>238</v>
      </c>
      <c r="H53" s="14" t="s">
        <v>5</v>
      </c>
      <c r="I53" s="196">
        <v>3.2720492261793801</v>
      </c>
      <c r="J53" s="15">
        <v>129.06201550387547</v>
      </c>
      <c r="K53" s="15">
        <v>6.5348837209302388</v>
      </c>
      <c r="L53" s="15">
        <v>1.1162790697674423</v>
      </c>
      <c r="M53" s="15">
        <v>0.72868217054263629</v>
      </c>
      <c r="N53" s="15">
        <v>3.6279069767441881</v>
      </c>
      <c r="O53" s="15">
        <v>133.74418604651129</v>
      </c>
      <c r="P53" s="15">
        <v>4.6511627906976744E-2</v>
      </c>
      <c r="Q53" s="15">
        <v>2.3255813953488372E-2</v>
      </c>
      <c r="R53" s="15">
        <v>1.046511627906977</v>
      </c>
      <c r="S53" s="15">
        <v>0.30232558139534899</v>
      </c>
      <c r="T53" s="15">
        <v>0.24806201550387597</v>
      </c>
      <c r="U53" s="15">
        <v>135.84496124030969</v>
      </c>
      <c r="V53" s="15">
        <v>58.333333333332916</v>
      </c>
      <c r="W53" s="16">
        <v>392</v>
      </c>
      <c r="X53" s="14" t="s">
        <v>189</v>
      </c>
      <c r="Y53" s="17" t="s">
        <v>755</v>
      </c>
      <c r="Z53" s="14" t="s">
        <v>191</v>
      </c>
      <c r="AA53" s="195" t="s">
        <v>779</v>
      </c>
      <c r="AB53" s="14" t="s">
        <v>189</v>
      </c>
      <c r="AC53" s="17" t="s">
        <v>755</v>
      </c>
      <c r="AD53" s="17" t="s">
        <v>191</v>
      </c>
      <c r="AE53" s="195">
        <v>44139</v>
      </c>
    </row>
    <row r="54" spans="1:31" ht="15.75" x14ac:dyDescent="0.25">
      <c r="A54" s="14" t="s">
        <v>6</v>
      </c>
      <c r="B54" s="14" t="s">
        <v>400</v>
      </c>
      <c r="C54" s="14" t="s">
        <v>401</v>
      </c>
      <c r="D54" s="14" t="s">
        <v>210</v>
      </c>
      <c r="E54" s="14">
        <v>70655</v>
      </c>
      <c r="F54" s="14" t="s">
        <v>211</v>
      </c>
      <c r="G54" s="14" t="s">
        <v>212</v>
      </c>
      <c r="H54" s="14" t="s">
        <v>5</v>
      </c>
      <c r="I54" s="196">
        <v>53.0868055555556</v>
      </c>
      <c r="J54" s="15">
        <v>122.28682170542641</v>
      </c>
      <c r="K54" s="15">
        <v>2.9302325581395348</v>
      </c>
      <c r="L54" s="15">
        <v>0.4573643410852713</v>
      </c>
      <c r="M54" s="15">
        <v>0.2558139534883721</v>
      </c>
      <c r="N54" s="15">
        <v>3.5348837209302326</v>
      </c>
      <c r="O54" s="15">
        <v>122.39534883720937</v>
      </c>
      <c r="P54" s="15">
        <v>0</v>
      </c>
      <c r="Q54" s="15">
        <v>0</v>
      </c>
      <c r="R54" s="15">
        <v>1.976744186046512</v>
      </c>
      <c r="S54" s="15">
        <v>0</v>
      </c>
      <c r="T54" s="15">
        <v>0.61240310077519378</v>
      </c>
      <c r="U54" s="15">
        <v>123.34108527131788</v>
      </c>
      <c r="V54" s="15">
        <v>71.131782945736404</v>
      </c>
      <c r="W54" s="16">
        <v>170</v>
      </c>
      <c r="X54" s="14" t="s">
        <v>189</v>
      </c>
      <c r="Y54" s="17" t="s">
        <v>755</v>
      </c>
      <c r="Z54" s="14" t="s">
        <v>191</v>
      </c>
      <c r="AA54" s="195" t="s">
        <v>733</v>
      </c>
      <c r="AB54" s="14" t="s">
        <v>189</v>
      </c>
      <c r="AC54" s="17" t="s">
        <v>755</v>
      </c>
      <c r="AD54" s="17" t="s">
        <v>191</v>
      </c>
      <c r="AE54" s="195">
        <v>44174</v>
      </c>
    </row>
    <row r="55" spans="1:31" ht="15.75" x14ac:dyDescent="0.25">
      <c r="A55" s="14" t="s">
        <v>8</v>
      </c>
      <c r="B55" s="14" t="s">
        <v>339</v>
      </c>
      <c r="C55" s="14" t="s">
        <v>31</v>
      </c>
      <c r="D55" s="14" t="s">
        <v>210</v>
      </c>
      <c r="E55" s="14">
        <v>71303</v>
      </c>
      <c r="F55" s="14" t="s">
        <v>211</v>
      </c>
      <c r="G55" s="14" t="s">
        <v>340</v>
      </c>
      <c r="H55" s="14" t="s">
        <v>5</v>
      </c>
      <c r="I55" s="196">
        <v>4.5192087155963296</v>
      </c>
      <c r="J55" s="15">
        <v>61.534883720929294</v>
      </c>
      <c r="K55" s="15">
        <v>9.0387596899224931</v>
      </c>
      <c r="L55" s="15">
        <v>24.356589147286609</v>
      </c>
      <c r="M55" s="15">
        <v>30.162790697674001</v>
      </c>
      <c r="N55" s="15">
        <v>58.023255813952197</v>
      </c>
      <c r="O55" s="15">
        <v>66.99224806201434</v>
      </c>
      <c r="P55" s="15">
        <v>7.7519379844961239E-2</v>
      </c>
      <c r="Q55" s="15">
        <v>0</v>
      </c>
      <c r="R55" s="15">
        <v>33.899224806200991</v>
      </c>
      <c r="S55" s="15">
        <v>9.945736434108543</v>
      </c>
      <c r="T55" s="15">
        <v>6.4341085271317917</v>
      </c>
      <c r="U55" s="15">
        <v>74.81395348837097</v>
      </c>
      <c r="V55" s="15">
        <v>123.97674418604436</v>
      </c>
      <c r="W55" s="16"/>
      <c r="X55" s="14" t="s">
        <v>213</v>
      </c>
      <c r="Y55" s="17"/>
      <c r="Z55" s="14"/>
      <c r="AA55" s="195"/>
      <c r="AB55" s="14" t="s">
        <v>213</v>
      </c>
      <c r="AC55" s="17"/>
      <c r="AD55" s="17"/>
      <c r="AE55" s="195"/>
    </row>
    <row r="56" spans="1:31" ht="15.75" x14ac:dyDescent="0.25">
      <c r="A56" s="14" t="s">
        <v>354</v>
      </c>
      <c r="B56" s="14" t="s">
        <v>355</v>
      </c>
      <c r="C56" s="14" t="s">
        <v>356</v>
      </c>
      <c r="D56" s="14" t="s">
        <v>45</v>
      </c>
      <c r="E56" s="14">
        <v>35901</v>
      </c>
      <c r="F56" s="14" t="s">
        <v>211</v>
      </c>
      <c r="G56" s="14" t="s">
        <v>255</v>
      </c>
      <c r="H56" s="14" t="s">
        <v>5</v>
      </c>
      <c r="I56" s="196">
        <v>31.9059278350515</v>
      </c>
      <c r="J56" s="15">
        <v>86.007751937983656</v>
      </c>
      <c r="K56" s="15">
        <v>1.8372093023255824</v>
      </c>
      <c r="L56" s="15">
        <v>19.503875968992237</v>
      </c>
      <c r="M56" s="15">
        <v>12.434108527131785</v>
      </c>
      <c r="N56" s="15">
        <v>23.736434108527074</v>
      </c>
      <c r="O56" s="15">
        <v>95.519379844960326</v>
      </c>
      <c r="P56" s="15">
        <v>8.5271317829457363E-2</v>
      </c>
      <c r="Q56" s="15">
        <v>0.44186046511627908</v>
      </c>
      <c r="R56" s="15">
        <v>10</v>
      </c>
      <c r="S56" s="15">
        <v>3.3100775193798451</v>
      </c>
      <c r="T56" s="15">
        <v>2.0077519379844961</v>
      </c>
      <c r="U56" s="15">
        <v>104.46511627906887</v>
      </c>
      <c r="V56" s="15">
        <v>55.023255813953313</v>
      </c>
      <c r="W56" s="16"/>
      <c r="X56" s="14" t="s">
        <v>189</v>
      </c>
      <c r="Y56" s="17" t="s">
        <v>711</v>
      </c>
      <c r="Z56" s="14" t="s">
        <v>306</v>
      </c>
      <c r="AA56" s="195" t="s">
        <v>787</v>
      </c>
      <c r="AB56" s="14" t="s">
        <v>189</v>
      </c>
      <c r="AC56" s="17" t="s">
        <v>292</v>
      </c>
      <c r="AD56" s="17" t="s">
        <v>306</v>
      </c>
      <c r="AE56" s="195">
        <v>44127</v>
      </c>
    </row>
    <row r="57" spans="1:31" ht="15.75" x14ac:dyDescent="0.25">
      <c r="A57" s="14" t="s">
        <v>786</v>
      </c>
      <c r="B57" s="14" t="s">
        <v>836</v>
      </c>
      <c r="C57" s="14" t="s">
        <v>184</v>
      </c>
      <c r="D57" s="14" t="s">
        <v>185</v>
      </c>
      <c r="E57" s="14">
        <v>92301</v>
      </c>
      <c r="F57" s="14" t="s">
        <v>186</v>
      </c>
      <c r="G57" s="14" t="s">
        <v>202</v>
      </c>
      <c r="H57" s="14" t="s">
        <v>188</v>
      </c>
      <c r="I57" s="196">
        <v>69.369565217391298</v>
      </c>
      <c r="J57" s="15">
        <v>1.8682170542635657</v>
      </c>
      <c r="K57" s="15">
        <v>6.4728682170542653</v>
      </c>
      <c r="L57" s="15">
        <v>26.759689922480622</v>
      </c>
      <c r="M57" s="15">
        <v>65.426356589147247</v>
      </c>
      <c r="N57" s="15">
        <v>88.162790697674367</v>
      </c>
      <c r="O57" s="15">
        <v>7.837209302325582</v>
      </c>
      <c r="P57" s="15">
        <v>2.4961240310077519</v>
      </c>
      <c r="Q57" s="15">
        <v>2.0310077519379846</v>
      </c>
      <c r="R57" s="15">
        <v>66.984496124030969</v>
      </c>
      <c r="S57" s="15">
        <v>10.565891472868218</v>
      </c>
      <c r="T57" s="15">
        <v>1.5503875968992249</v>
      </c>
      <c r="U57" s="15">
        <v>21.426356589147279</v>
      </c>
      <c r="V57" s="15">
        <v>72.263565891472822</v>
      </c>
      <c r="W57" s="16">
        <v>120</v>
      </c>
      <c r="X57" s="14" t="s">
        <v>189</v>
      </c>
      <c r="Y57" s="17" t="s">
        <v>755</v>
      </c>
      <c r="Z57" s="14" t="s">
        <v>191</v>
      </c>
      <c r="AA57" s="195" t="s">
        <v>785</v>
      </c>
      <c r="AB57" s="14" t="s">
        <v>189</v>
      </c>
      <c r="AC57" s="17" t="s">
        <v>755</v>
      </c>
      <c r="AD57" s="17" t="s">
        <v>191</v>
      </c>
      <c r="AE57" s="195">
        <v>44279</v>
      </c>
    </row>
    <row r="58" spans="1:31" ht="15.75" x14ac:dyDescent="0.25">
      <c r="A58" s="14" t="s">
        <v>357</v>
      </c>
      <c r="B58" s="14" t="s">
        <v>358</v>
      </c>
      <c r="C58" s="14" t="s">
        <v>22</v>
      </c>
      <c r="D58" s="14" t="s">
        <v>274</v>
      </c>
      <c r="E58" s="14">
        <v>7201</v>
      </c>
      <c r="F58" s="14" t="s">
        <v>275</v>
      </c>
      <c r="G58" s="14" t="s">
        <v>202</v>
      </c>
      <c r="H58" s="14" t="s">
        <v>188</v>
      </c>
      <c r="I58" s="196">
        <v>13.9534574468085</v>
      </c>
      <c r="J58" s="15">
        <v>74.837209302325476</v>
      </c>
      <c r="K58" s="15">
        <v>9.2790697674418592</v>
      </c>
      <c r="L58" s="15">
        <v>5.2635658914728705</v>
      </c>
      <c r="M58" s="15">
        <v>2.5736434108527146</v>
      </c>
      <c r="N58" s="15">
        <v>7.6201550387596919</v>
      </c>
      <c r="O58" s="15">
        <v>78.720930232558089</v>
      </c>
      <c r="P58" s="15">
        <v>0.806201550387597</v>
      </c>
      <c r="Q58" s="15">
        <v>4.8062015503875992</v>
      </c>
      <c r="R58" s="15">
        <v>1.7674418604651163</v>
      </c>
      <c r="S58" s="15">
        <v>2.2325581395348837</v>
      </c>
      <c r="T58" s="15">
        <v>1.3023255813953489</v>
      </c>
      <c r="U58" s="15">
        <v>86.65116279069764</v>
      </c>
      <c r="V58" s="15">
        <v>43.527131782945588</v>
      </c>
      <c r="W58" s="16">
        <v>285</v>
      </c>
      <c r="X58" s="14" t="s">
        <v>189</v>
      </c>
      <c r="Y58" s="17" t="s">
        <v>755</v>
      </c>
      <c r="Z58" s="14" t="s">
        <v>191</v>
      </c>
      <c r="AA58" s="195" t="s">
        <v>768</v>
      </c>
      <c r="AB58" s="14" t="s">
        <v>189</v>
      </c>
      <c r="AC58" s="17" t="s">
        <v>190</v>
      </c>
      <c r="AD58" s="17" t="s">
        <v>191</v>
      </c>
      <c r="AE58" s="195">
        <v>44091</v>
      </c>
    </row>
    <row r="59" spans="1:31" ht="15.75" x14ac:dyDescent="0.25">
      <c r="A59" s="14" t="s">
        <v>784</v>
      </c>
      <c r="B59" s="14" t="s">
        <v>835</v>
      </c>
      <c r="C59" s="14" t="s">
        <v>246</v>
      </c>
      <c r="D59" s="14" t="s">
        <v>200</v>
      </c>
      <c r="E59" s="14">
        <v>77301</v>
      </c>
      <c r="F59" s="14" t="s">
        <v>247</v>
      </c>
      <c r="G59" s="14" t="s">
        <v>212</v>
      </c>
      <c r="H59" s="14" t="s">
        <v>188</v>
      </c>
      <c r="I59" s="196">
        <v>21.4358047016275</v>
      </c>
      <c r="J59" s="15">
        <v>76.372093023255459</v>
      </c>
      <c r="K59" s="15">
        <v>9.9844961240310095</v>
      </c>
      <c r="L59" s="15">
        <v>3.8062015503875974</v>
      </c>
      <c r="M59" s="15">
        <v>1.6124031007751936</v>
      </c>
      <c r="N59" s="15">
        <v>10.348837209302328</v>
      </c>
      <c r="O59" s="15">
        <v>81.42635658914692</v>
      </c>
      <c r="P59" s="15">
        <v>0</v>
      </c>
      <c r="Q59" s="15">
        <v>0</v>
      </c>
      <c r="R59" s="15">
        <v>7.1162790697674421</v>
      </c>
      <c r="S59" s="15">
        <v>0.75968992248062017</v>
      </c>
      <c r="T59" s="15">
        <v>1.3255813953488376</v>
      </c>
      <c r="U59" s="15">
        <v>82.573643410852256</v>
      </c>
      <c r="V59" s="15">
        <v>39.201550387596868</v>
      </c>
      <c r="W59" s="16"/>
      <c r="X59" s="14" t="s">
        <v>189</v>
      </c>
      <c r="Y59" s="17" t="s">
        <v>711</v>
      </c>
      <c r="Z59" s="14" t="s">
        <v>306</v>
      </c>
      <c r="AA59" s="195" t="s">
        <v>753</v>
      </c>
      <c r="AB59" s="14" t="s">
        <v>189</v>
      </c>
      <c r="AC59" s="17" t="s">
        <v>711</v>
      </c>
      <c r="AD59" s="17" t="s">
        <v>306</v>
      </c>
      <c r="AE59" s="195">
        <v>44183</v>
      </c>
    </row>
    <row r="60" spans="1:31" ht="15.75" x14ac:dyDescent="0.25">
      <c r="A60" s="14" t="s">
        <v>17</v>
      </c>
      <c r="B60" s="14" t="s">
        <v>304</v>
      </c>
      <c r="C60" s="14" t="s">
        <v>305</v>
      </c>
      <c r="D60" s="14" t="s">
        <v>284</v>
      </c>
      <c r="E60" s="14">
        <v>33471</v>
      </c>
      <c r="F60" s="14" t="s">
        <v>30</v>
      </c>
      <c r="G60" s="14" t="s">
        <v>212</v>
      </c>
      <c r="H60" s="14" t="s">
        <v>188</v>
      </c>
      <c r="I60" s="196">
        <v>90.716312056737607</v>
      </c>
      <c r="J60" s="15">
        <v>0</v>
      </c>
      <c r="K60" s="15">
        <v>0</v>
      </c>
      <c r="L60" s="15">
        <v>28.139534883720909</v>
      </c>
      <c r="M60" s="15">
        <v>62.720930232558068</v>
      </c>
      <c r="N60" s="15">
        <v>68.224806201550308</v>
      </c>
      <c r="O60" s="15">
        <v>9.0542635658914747</v>
      </c>
      <c r="P60" s="15">
        <v>10.736434108527135</v>
      </c>
      <c r="Q60" s="15">
        <v>2.8449612403100772</v>
      </c>
      <c r="R60" s="15">
        <v>13.348837209302328</v>
      </c>
      <c r="S60" s="15">
        <v>0.21705426356589147</v>
      </c>
      <c r="T60" s="15">
        <v>1</v>
      </c>
      <c r="U60" s="15">
        <v>76.294573643410786</v>
      </c>
      <c r="V60" s="15">
        <v>78.093023255813904</v>
      </c>
      <c r="W60" s="16">
        <v>300</v>
      </c>
      <c r="X60" s="14" t="s">
        <v>189</v>
      </c>
      <c r="Y60" s="17" t="s">
        <v>711</v>
      </c>
      <c r="Z60" s="14" t="s">
        <v>306</v>
      </c>
      <c r="AA60" s="195" t="s">
        <v>754</v>
      </c>
      <c r="AB60" s="14" t="s">
        <v>189</v>
      </c>
      <c r="AC60" s="17" t="s">
        <v>292</v>
      </c>
      <c r="AD60" s="17" t="s">
        <v>306</v>
      </c>
      <c r="AE60" s="195">
        <v>43895</v>
      </c>
    </row>
    <row r="61" spans="1:31" ht="15.75" x14ac:dyDescent="0.25">
      <c r="A61" s="14" t="s">
        <v>315</v>
      </c>
      <c r="B61" s="14" t="s">
        <v>316</v>
      </c>
      <c r="C61" s="14" t="s">
        <v>38</v>
      </c>
      <c r="D61" s="14" t="s">
        <v>200</v>
      </c>
      <c r="E61" s="14">
        <v>76837</v>
      </c>
      <c r="F61" s="14" t="s">
        <v>273</v>
      </c>
      <c r="G61" s="14" t="s">
        <v>255</v>
      </c>
      <c r="H61" s="14" t="s">
        <v>5</v>
      </c>
      <c r="I61" s="196">
        <v>32.268011527377503</v>
      </c>
      <c r="J61" s="15">
        <v>11.488372093023271</v>
      </c>
      <c r="K61" s="15">
        <v>33.364341085271235</v>
      </c>
      <c r="L61" s="15">
        <v>15.465116279069774</v>
      </c>
      <c r="M61" s="15">
        <v>27.930232558139515</v>
      </c>
      <c r="N61" s="15">
        <v>70.744186046511544</v>
      </c>
      <c r="O61" s="15">
        <v>17.364341085271299</v>
      </c>
      <c r="P61" s="15">
        <v>0.13953488372093023</v>
      </c>
      <c r="Q61" s="15">
        <v>0</v>
      </c>
      <c r="R61" s="15">
        <v>31.170542635658904</v>
      </c>
      <c r="S61" s="15">
        <v>5.9534883720930249</v>
      </c>
      <c r="T61" s="15">
        <v>1.6279069767441861</v>
      </c>
      <c r="U61" s="15">
        <v>49.496124031007923</v>
      </c>
      <c r="V61" s="15">
        <v>72.627906976744072</v>
      </c>
      <c r="W61" s="16"/>
      <c r="X61" s="14" t="s">
        <v>189</v>
      </c>
      <c r="Y61" s="17" t="s">
        <v>292</v>
      </c>
      <c r="Z61" s="14" t="s">
        <v>306</v>
      </c>
      <c r="AA61" s="195" t="s">
        <v>783</v>
      </c>
      <c r="AB61" s="14" t="s">
        <v>189</v>
      </c>
      <c r="AC61" s="17" t="s">
        <v>292</v>
      </c>
      <c r="AD61" s="17" t="s">
        <v>306</v>
      </c>
      <c r="AE61" s="195">
        <v>44168</v>
      </c>
    </row>
    <row r="62" spans="1:31" ht="15.75" x14ac:dyDescent="0.25">
      <c r="A62" s="14" t="s">
        <v>25</v>
      </c>
      <c r="B62" s="14" t="s">
        <v>402</v>
      </c>
      <c r="C62" s="14" t="s">
        <v>37</v>
      </c>
      <c r="D62" s="14" t="s">
        <v>242</v>
      </c>
      <c r="E62" s="14">
        <v>87021</v>
      </c>
      <c r="F62" s="14" t="s">
        <v>243</v>
      </c>
      <c r="G62" s="14" t="s">
        <v>212</v>
      </c>
      <c r="H62" s="14" t="s">
        <v>5</v>
      </c>
      <c r="I62" s="196">
        <v>50.276073619631902</v>
      </c>
      <c r="J62" s="15">
        <v>75.899224806201403</v>
      </c>
      <c r="K62" s="15">
        <v>5.1395348837209305</v>
      </c>
      <c r="L62" s="15">
        <v>0.75968992248062017</v>
      </c>
      <c r="M62" s="15">
        <v>0</v>
      </c>
      <c r="N62" s="15">
        <v>5.4496124031007751</v>
      </c>
      <c r="O62" s="15">
        <v>76.348837209302175</v>
      </c>
      <c r="P62" s="15">
        <v>0</v>
      </c>
      <c r="Q62" s="15">
        <v>0</v>
      </c>
      <c r="R62" s="15">
        <v>0</v>
      </c>
      <c r="S62" s="15">
        <v>0</v>
      </c>
      <c r="T62" s="15">
        <v>4.1472868217054266</v>
      </c>
      <c r="U62" s="15">
        <v>77.651162790697498</v>
      </c>
      <c r="V62" s="15">
        <v>39.093023255813968</v>
      </c>
      <c r="W62" s="16"/>
      <c r="X62" s="14" t="s">
        <v>189</v>
      </c>
      <c r="Y62" s="17" t="s">
        <v>755</v>
      </c>
      <c r="Z62" s="14" t="s">
        <v>191</v>
      </c>
      <c r="AA62" s="195" t="s">
        <v>782</v>
      </c>
      <c r="AB62" s="14" t="s">
        <v>189</v>
      </c>
      <c r="AC62" s="17" t="s">
        <v>755</v>
      </c>
      <c r="AD62" s="17" t="s">
        <v>191</v>
      </c>
      <c r="AE62" s="195">
        <v>44168</v>
      </c>
    </row>
    <row r="63" spans="1:31" ht="15.75" x14ac:dyDescent="0.25">
      <c r="A63" s="14" t="s">
        <v>362</v>
      </c>
      <c r="B63" s="14" t="s">
        <v>363</v>
      </c>
      <c r="C63" s="14" t="s">
        <v>42</v>
      </c>
      <c r="D63" s="14" t="s">
        <v>287</v>
      </c>
      <c r="E63" s="14">
        <v>80010</v>
      </c>
      <c r="F63" s="14" t="s">
        <v>288</v>
      </c>
      <c r="G63" s="14" t="s">
        <v>202</v>
      </c>
      <c r="H63" s="14" t="s">
        <v>188</v>
      </c>
      <c r="I63" s="196">
        <v>37.509977827051003</v>
      </c>
      <c r="J63" s="15">
        <v>67.705426356589001</v>
      </c>
      <c r="K63" s="15">
        <v>4.9379844961240318</v>
      </c>
      <c r="L63" s="15">
        <v>3.5116279069767451</v>
      </c>
      <c r="M63" s="15">
        <v>3.8992248062015511</v>
      </c>
      <c r="N63" s="15">
        <v>6.2093023255813948</v>
      </c>
      <c r="O63" s="15">
        <v>59.852713178294508</v>
      </c>
      <c r="P63" s="15">
        <v>4.4651162790697692</v>
      </c>
      <c r="Q63" s="15">
        <v>9.5271317829457427</v>
      </c>
      <c r="R63" s="15">
        <v>0.89147286821705418</v>
      </c>
      <c r="S63" s="15">
        <v>0.4263565891472868</v>
      </c>
      <c r="T63" s="15">
        <v>0.62015503875968991</v>
      </c>
      <c r="U63" s="15">
        <v>78.116279069767359</v>
      </c>
      <c r="V63" s="15">
        <v>38.635658914728651</v>
      </c>
      <c r="W63" s="16"/>
      <c r="X63" s="14" t="s">
        <v>189</v>
      </c>
      <c r="Y63" s="17" t="s">
        <v>755</v>
      </c>
      <c r="Z63" s="14"/>
      <c r="AA63" s="195" t="s">
        <v>781</v>
      </c>
      <c r="AB63" s="14" t="s">
        <v>189</v>
      </c>
      <c r="AC63" s="17" t="s">
        <v>755</v>
      </c>
      <c r="AD63" s="17" t="s">
        <v>191</v>
      </c>
      <c r="AE63" s="195">
        <v>44225</v>
      </c>
    </row>
    <row r="64" spans="1:31" ht="15.75" x14ac:dyDescent="0.25">
      <c r="A64" s="14" t="s">
        <v>391</v>
      </c>
      <c r="B64" s="14" t="s">
        <v>392</v>
      </c>
      <c r="C64" s="14" t="s">
        <v>393</v>
      </c>
      <c r="D64" s="14" t="s">
        <v>394</v>
      </c>
      <c r="E64" s="14">
        <v>41005</v>
      </c>
      <c r="F64" s="14" t="s">
        <v>36</v>
      </c>
      <c r="G64" s="14" t="s">
        <v>255</v>
      </c>
      <c r="H64" s="14" t="s">
        <v>188</v>
      </c>
      <c r="I64" s="196">
        <v>50.214285714285701</v>
      </c>
      <c r="J64" s="15">
        <v>11.069767441860471</v>
      </c>
      <c r="K64" s="15">
        <v>15.775193798449624</v>
      </c>
      <c r="L64" s="15">
        <v>24.294573643410853</v>
      </c>
      <c r="M64" s="15">
        <v>28.860465116279062</v>
      </c>
      <c r="N64" s="15">
        <v>61.356589147286748</v>
      </c>
      <c r="O64" s="15">
        <v>16.441860465116282</v>
      </c>
      <c r="P64" s="15">
        <v>2.0387596899224807</v>
      </c>
      <c r="Q64" s="15">
        <v>0.16279069767441862</v>
      </c>
      <c r="R64" s="15">
        <v>20.480620155038764</v>
      </c>
      <c r="S64" s="15">
        <v>7.4186046511627932</v>
      </c>
      <c r="T64" s="15">
        <v>8.7596899224806233</v>
      </c>
      <c r="U64" s="15">
        <v>43.34108527131778</v>
      </c>
      <c r="V64" s="15">
        <v>57.759689922480575</v>
      </c>
      <c r="W64" s="16"/>
      <c r="X64" s="14" t="s">
        <v>189</v>
      </c>
      <c r="Y64" s="17" t="s">
        <v>292</v>
      </c>
      <c r="Z64" s="14" t="s">
        <v>306</v>
      </c>
      <c r="AA64" s="195" t="s">
        <v>770</v>
      </c>
      <c r="AB64" s="14" t="s">
        <v>189</v>
      </c>
      <c r="AC64" s="17" t="s">
        <v>292</v>
      </c>
      <c r="AD64" s="17" t="s">
        <v>306</v>
      </c>
      <c r="AE64" s="195">
        <v>43895</v>
      </c>
    </row>
    <row r="65" spans="1:31" ht="15.75" x14ac:dyDescent="0.25">
      <c r="A65" s="14" t="s">
        <v>439</v>
      </c>
      <c r="B65" s="14" t="s">
        <v>440</v>
      </c>
      <c r="C65" s="14" t="s">
        <v>441</v>
      </c>
      <c r="D65" s="14" t="s">
        <v>215</v>
      </c>
      <c r="E65" s="14">
        <v>85349</v>
      </c>
      <c r="F65" s="14" t="s">
        <v>228</v>
      </c>
      <c r="G65" s="14" t="s">
        <v>212</v>
      </c>
      <c r="H65" s="14" t="s">
        <v>188</v>
      </c>
      <c r="I65" s="196">
        <v>9.7724770642201797</v>
      </c>
      <c r="J65" s="15">
        <v>77.054263565890508</v>
      </c>
      <c r="K65" s="15">
        <v>0.82170542635659016</v>
      </c>
      <c r="L65" s="15">
        <v>1.5503875968992248E-2</v>
      </c>
      <c r="M65" s="15">
        <v>6.2015503875968991E-2</v>
      </c>
      <c r="N65" s="15">
        <v>0.27131782945736438</v>
      </c>
      <c r="O65" s="15">
        <v>54.798449612402578</v>
      </c>
      <c r="P65" s="15">
        <v>0.26356589147286824</v>
      </c>
      <c r="Q65" s="15">
        <v>22.620155038759638</v>
      </c>
      <c r="R65" s="15">
        <v>0.13953488372093023</v>
      </c>
      <c r="S65" s="15">
        <v>7.7519379844961239E-3</v>
      </c>
      <c r="T65" s="15">
        <v>0</v>
      </c>
      <c r="U65" s="15">
        <v>77.806201550386461</v>
      </c>
      <c r="V65" s="15">
        <v>50.906976744185684</v>
      </c>
      <c r="W65" s="16">
        <v>100</v>
      </c>
      <c r="X65" s="14" t="s">
        <v>189</v>
      </c>
      <c r="Y65" s="17" t="s">
        <v>711</v>
      </c>
      <c r="Z65" s="14" t="s">
        <v>306</v>
      </c>
      <c r="AA65" s="195" t="s">
        <v>780</v>
      </c>
      <c r="AB65" s="14" t="s">
        <v>189</v>
      </c>
      <c r="AC65" s="17" t="s">
        <v>711</v>
      </c>
      <c r="AD65" s="17" t="s">
        <v>306</v>
      </c>
      <c r="AE65" s="195">
        <v>44160</v>
      </c>
    </row>
    <row r="66" spans="1:31" ht="15.75" x14ac:dyDescent="0.25">
      <c r="A66" s="14" t="s">
        <v>403</v>
      </c>
      <c r="B66" s="14" t="s">
        <v>404</v>
      </c>
      <c r="C66" s="14" t="s">
        <v>405</v>
      </c>
      <c r="D66" s="14" t="s">
        <v>406</v>
      </c>
      <c r="E66" s="14">
        <v>2863</v>
      </c>
      <c r="F66" s="14" t="s">
        <v>330</v>
      </c>
      <c r="G66" s="14" t="s">
        <v>255</v>
      </c>
      <c r="H66" s="14" t="s">
        <v>5</v>
      </c>
      <c r="I66" s="196">
        <v>50.985436893203897</v>
      </c>
      <c r="J66" s="15">
        <v>58.968992248061816</v>
      </c>
      <c r="K66" s="15">
        <v>14.015503875968996</v>
      </c>
      <c r="L66" s="15">
        <v>0</v>
      </c>
      <c r="M66" s="15">
        <v>0</v>
      </c>
      <c r="N66" s="15">
        <v>13.302325581395351</v>
      </c>
      <c r="O66" s="15">
        <v>59.682170542635461</v>
      </c>
      <c r="P66" s="15">
        <v>0</v>
      </c>
      <c r="Q66" s="15">
        <v>0</v>
      </c>
      <c r="R66" s="15">
        <v>4.3023255813953485</v>
      </c>
      <c r="S66" s="15">
        <v>4.170542635658915</v>
      </c>
      <c r="T66" s="15">
        <v>1.9922480620155039</v>
      </c>
      <c r="U66" s="15">
        <v>62.51937984496103</v>
      </c>
      <c r="V66" s="15">
        <v>27.124031007751938</v>
      </c>
      <c r="W66" s="16"/>
      <c r="X66" s="14" t="s">
        <v>189</v>
      </c>
      <c r="Y66" s="17" t="s">
        <v>711</v>
      </c>
      <c r="Z66" s="14" t="s">
        <v>306</v>
      </c>
      <c r="AA66" s="195" t="s">
        <v>779</v>
      </c>
      <c r="AB66" s="14" t="s">
        <v>189</v>
      </c>
      <c r="AC66" s="17" t="s">
        <v>711</v>
      </c>
      <c r="AD66" s="17" t="s">
        <v>306</v>
      </c>
      <c r="AE66" s="195">
        <v>44155</v>
      </c>
    </row>
    <row r="67" spans="1:31" ht="15.75" x14ac:dyDescent="0.25">
      <c r="A67" s="14" t="s">
        <v>347</v>
      </c>
      <c r="B67" s="14" t="s">
        <v>348</v>
      </c>
      <c r="C67" s="14" t="s">
        <v>349</v>
      </c>
      <c r="D67" s="14" t="s">
        <v>350</v>
      </c>
      <c r="E67" s="14">
        <v>60098</v>
      </c>
      <c r="F67" s="14" t="s">
        <v>36</v>
      </c>
      <c r="G67" s="14" t="s">
        <v>255</v>
      </c>
      <c r="H67" s="14" t="s">
        <v>188</v>
      </c>
      <c r="I67" s="196">
        <v>74.350427350427395</v>
      </c>
      <c r="J67" s="15">
        <v>19.023255813953497</v>
      </c>
      <c r="K67" s="15">
        <v>10.68217054263566</v>
      </c>
      <c r="L67" s="15">
        <v>22.09302325581395</v>
      </c>
      <c r="M67" s="15">
        <v>19.868217054263564</v>
      </c>
      <c r="N67" s="15">
        <v>49.488372093023223</v>
      </c>
      <c r="O67" s="15">
        <v>18.06201550387598</v>
      </c>
      <c r="P67" s="15">
        <v>2.5116279069767447</v>
      </c>
      <c r="Q67" s="15">
        <v>1.6046511627906976</v>
      </c>
      <c r="R67" s="15">
        <v>12.34108527131783</v>
      </c>
      <c r="S67" s="15">
        <v>4.4496124031007751</v>
      </c>
      <c r="T67" s="15">
        <v>4.5426356589147288</v>
      </c>
      <c r="U67" s="15">
        <v>50.333333333333258</v>
      </c>
      <c r="V67" s="15">
        <v>54.558139534883686</v>
      </c>
      <c r="W67" s="16"/>
      <c r="X67" s="14" t="s">
        <v>189</v>
      </c>
      <c r="Y67" s="17" t="s">
        <v>711</v>
      </c>
      <c r="Z67" s="14" t="s">
        <v>306</v>
      </c>
      <c r="AA67" s="195" t="s">
        <v>778</v>
      </c>
      <c r="AB67" s="14" t="s">
        <v>189</v>
      </c>
      <c r="AC67" s="17" t="s">
        <v>292</v>
      </c>
      <c r="AD67" s="17" t="s">
        <v>306</v>
      </c>
      <c r="AE67" s="195">
        <v>44105</v>
      </c>
    </row>
    <row r="68" spans="1:31" ht="15.75" x14ac:dyDescent="0.25">
      <c r="A68" s="14" t="s">
        <v>415</v>
      </c>
      <c r="B68" s="14" t="s">
        <v>416</v>
      </c>
      <c r="C68" s="14" t="s">
        <v>372</v>
      </c>
      <c r="D68" s="14" t="s">
        <v>366</v>
      </c>
      <c r="E68" s="14">
        <v>89060</v>
      </c>
      <c r="F68" s="14" t="s">
        <v>367</v>
      </c>
      <c r="G68" s="14" t="s">
        <v>212</v>
      </c>
      <c r="H68" s="14" t="s">
        <v>188</v>
      </c>
      <c r="I68" s="196">
        <v>29.8564102564103</v>
      </c>
      <c r="J68" s="15">
        <v>7.6434108527131785</v>
      </c>
      <c r="K68" s="15">
        <v>8.6899224806201598</v>
      </c>
      <c r="L68" s="15">
        <v>21.589147286821714</v>
      </c>
      <c r="M68" s="15">
        <v>33.68992248062014</v>
      </c>
      <c r="N68" s="15">
        <v>62.046511627906931</v>
      </c>
      <c r="O68" s="15">
        <v>9.4728682170542662</v>
      </c>
      <c r="P68" s="15">
        <v>9.3023255813953487E-2</v>
      </c>
      <c r="Q68" s="15">
        <v>0</v>
      </c>
      <c r="R68" s="15">
        <v>42.271317829457345</v>
      </c>
      <c r="S68" s="15">
        <v>4.6046511627906979</v>
      </c>
      <c r="T68" s="15">
        <v>1.930232558139535</v>
      </c>
      <c r="U68" s="15">
        <v>22.806201550387605</v>
      </c>
      <c r="V68" s="15">
        <v>65.09302325581389</v>
      </c>
      <c r="W68" s="16"/>
      <c r="X68" s="14" t="s">
        <v>189</v>
      </c>
      <c r="Y68" s="17" t="s">
        <v>711</v>
      </c>
      <c r="Z68" s="14" t="s">
        <v>306</v>
      </c>
      <c r="AA68" s="195" t="s">
        <v>777</v>
      </c>
      <c r="AB68" s="14" t="s">
        <v>189</v>
      </c>
      <c r="AC68" s="17" t="s">
        <v>711</v>
      </c>
      <c r="AD68" s="17" t="s">
        <v>306</v>
      </c>
      <c r="AE68" s="195">
        <v>44139</v>
      </c>
    </row>
    <row r="69" spans="1:31" ht="15.75" x14ac:dyDescent="0.25">
      <c r="A69" s="14" t="s">
        <v>776</v>
      </c>
      <c r="B69" s="14" t="s">
        <v>183</v>
      </c>
      <c r="C69" s="14" t="s">
        <v>184</v>
      </c>
      <c r="D69" s="14" t="s">
        <v>185</v>
      </c>
      <c r="E69" s="14">
        <v>92301</v>
      </c>
      <c r="F69" s="14" t="s">
        <v>186</v>
      </c>
      <c r="G69" s="14" t="s">
        <v>202</v>
      </c>
      <c r="H69" s="14" t="s">
        <v>188</v>
      </c>
      <c r="I69" s="196">
        <v>651.65116279069798</v>
      </c>
      <c r="J69" s="15">
        <v>4.7131782945736438</v>
      </c>
      <c r="K69" s="15">
        <v>2.7906976744186047</v>
      </c>
      <c r="L69" s="15">
        <v>14.790697674418604</v>
      </c>
      <c r="M69" s="15">
        <v>47.155038759689923</v>
      </c>
      <c r="N69" s="15">
        <v>57.426356589147282</v>
      </c>
      <c r="O69" s="15">
        <v>3.7596899224806202</v>
      </c>
      <c r="P69" s="15">
        <v>7.3100775193798455</v>
      </c>
      <c r="Q69" s="15">
        <v>0.95348837209302328</v>
      </c>
      <c r="R69" s="15">
        <v>51.953488372093027</v>
      </c>
      <c r="S69" s="15">
        <v>9.2403100775193803</v>
      </c>
      <c r="T69" s="15">
        <v>1.6821705426356588</v>
      </c>
      <c r="U69" s="15">
        <v>6.5736434108527124</v>
      </c>
      <c r="V69" s="15">
        <v>60.68992248062014</v>
      </c>
      <c r="W69" s="16">
        <v>1455</v>
      </c>
      <c r="X69" s="14" t="s">
        <v>189</v>
      </c>
      <c r="Y69" s="17" t="s">
        <v>755</v>
      </c>
      <c r="Z69" s="14" t="s">
        <v>191</v>
      </c>
      <c r="AA69" s="195" t="s">
        <v>775</v>
      </c>
      <c r="AB69" s="14" t="s">
        <v>189</v>
      </c>
      <c r="AC69" s="17" t="s">
        <v>755</v>
      </c>
      <c r="AD69" s="17" t="s">
        <v>191</v>
      </c>
      <c r="AE69" s="195">
        <v>44155</v>
      </c>
    </row>
    <row r="70" spans="1:31" ht="15.75" x14ac:dyDescent="0.25">
      <c r="A70" s="14" t="s">
        <v>408</v>
      </c>
      <c r="B70" s="14" t="s">
        <v>409</v>
      </c>
      <c r="C70" s="14" t="s">
        <v>410</v>
      </c>
      <c r="D70" s="14" t="s">
        <v>361</v>
      </c>
      <c r="E70" s="14">
        <v>74647</v>
      </c>
      <c r="F70" s="14" t="s">
        <v>36</v>
      </c>
      <c r="G70" s="14" t="s">
        <v>212</v>
      </c>
      <c r="H70" s="14" t="s">
        <v>188</v>
      </c>
      <c r="I70" s="196">
        <v>33.517241379310299</v>
      </c>
      <c r="J70" s="15">
        <v>38.875968992248076</v>
      </c>
      <c r="K70" s="15">
        <v>5.7906976744186061</v>
      </c>
      <c r="L70" s="15">
        <v>12.162790697674419</v>
      </c>
      <c r="M70" s="15">
        <v>4</v>
      </c>
      <c r="N70" s="15">
        <v>17.372093023255815</v>
      </c>
      <c r="O70" s="15">
        <v>36.56589147286823</v>
      </c>
      <c r="P70" s="15">
        <v>0.68217054263565891</v>
      </c>
      <c r="Q70" s="15">
        <v>6.2093023255813975</v>
      </c>
      <c r="R70" s="15">
        <v>9.8294573643410885</v>
      </c>
      <c r="S70" s="15">
        <v>1.8139534883720929</v>
      </c>
      <c r="T70" s="15">
        <v>2.5658914728682176</v>
      </c>
      <c r="U70" s="15">
        <v>46.620155038759677</v>
      </c>
      <c r="V70" s="15">
        <v>39.651162790697647</v>
      </c>
      <c r="W70" s="16"/>
      <c r="X70" s="14" t="s">
        <v>189</v>
      </c>
      <c r="Y70" s="17" t="s">
        <v>755</v>
      </c>
      <c r="Z70" s="14" t="s">
        <v>191</v>
      </c>
      <c r="AA70" s="195" t="s">
        <v>774</v>
      </c>
      <c r="AB70" s="14" t="s">
        <v>189</v>
      </c>
      <c r="AC70" s="17" t="s">
        <v>190</v>
      </c>
      <c r="AD70" s="17" t="s">
        <v>191</v>
      </c>
      <c r="AE70" s="195">
        <v>44119</v>
      </c>
    </row>
    <row r="71" spans="1:31" ht="15.75" x14ac:dyDescent="0.25">
      <c r="A71" s="14" t="s">
        <v>32</v>
      </c>
      <c r="B71" s="14" t="s">
        <v>371</v>
      </c>
      <c r="C71" s="14" t="s">
        <v>372</v>
      </c>
      <c r="D71" s="14" t="s">
        <v>366</v>
      </c>
      <c r="E71" s="14">
        <v>89060</v>
      </c>
      <c r="F71" s="14" t="s">
        <v>367</v>
      </c>
      <c r="G71" s="14" t="s">
        <v>255</v>
      </c>
      <c r="H71" s="14" t="s">
        <v>188</v>
      </c>
      <c r="I71" s="196">
        <v>59.732240437158502</v>
      </c>
      <c r="J71" s="15">
        <v>48.372093023255495</v>
      </c>
      <c r="K71" s="15">
        <v>5.0232558139534884</v>
      </c>
      <c r="L71" s="15">
        <v>3.1550387596899223</v>
      </c>
      <c r="M71" s="15">
        <v>2.3255813953488372E-2</v>
      </c>
      <c r="N71" s="15">
        <v>7.4263565891472858</v>
      </c>
      <c r="O71" s="15">
        <v>27.906976744186036</v>
      </c>
      <c r="P71" s="15">
        <v>1.1085271317829457</v>
      </c>
      <c r="Q71" s="15">
        <v>20.131782945736447</v>
      </c>
      <c r="R71" s="15">
        <v>2.5891472868217056</v>
      </c>
      <c r="S71" s="15">
        <v>1.3333333333333333</v>
      </c>
      <c r="T71" s="15">
        <v>0</v>
      </c>
      <c r="U71" s="15">
        <v>52.651162790697349</v>
      </c>
      <c r="V71" s="15">
        <v>23.976744186046503</v>
      </c>
      <c r="W71" s="16"/>
      <c r="X71" s="14" t="s">
        <v>189</v>
      </c>
      <c r="Y71" s="17" t="s">
        <v>256</v>
      </c>
      <c r="Z71" s="14" t="s">
        <v>191</v>
      </c>
      <c r="AA71" s="195" t="s">
        <v>765</v>
      </c>
      <c r="AB71" s="14" t="s">
        <v>189</v>
      </c>
      <c r="AC71" s="17" t="s">
        <v>256</v>
      </c>
      <c r="AD71" s="17" t="s">
        <v>191</v>
      </c>
      <c r="AE71" s="195">
        <v>44154</v>
      </c>
    </row>
    <row r="72" spans="1:31" ht="15.75" x14ac:dyDescent="0.25">
      <c r="A72" s="14" t="s">
        <v>423</v>
      </c>
      <c r="B72" s="14" t="s">
        <v>424</v>
      </c>
      <c r="C72" s="14" t="s">
        <v>425</v>
      </c>
      <c r="D72" s="14" t="s">
        <v>426</v>
      </c>
      <c r="E72" s="14">
        <v>66845</v>
      </c>
      <c r="F72" s="14" t="s">
        <v>36</v>
      </c>
      <c r="G72" s="14" t="s">
        <v>212</v>
      </c>
      <c r="H72" s="14" t="s">
        <v>188</v>
      </c>
      <c r="I72" s="196">
        <v>26.435344827586199</v>
      </c>
      <c r="J72" s="15">
        <v>5.1317829457364335</v>
      </c>
      <c r="K72" s="15">
        <v>14.69767441860466</v>
      </c>
      <c r="L72" s="15">
        <v>21.511627906976742</v>
      </c>
      <c r="M72" s="15">
        <v>15.015503875968998</v>
      </c>
      <c r="N72" s="15">
        <v>39.558139534883651</v>
      </c>
      <c r="O72" s="15">
        <v>12.713178294573648</v>
      </c>
      <c r="P72" s="15">
        <v>2.0930232558139537</v>
      </c>
      <c r="Q72" s="15">
        <v>1.9922480620155041</v>
      </c>
      <c r="R72" s="15">
        <v>18.310077519379842</v>
      </c>
      <c r="S72" s="15">
        <v>7.1705426356589168</v>
      </c>
      <c r="T72" s="15">
        <v>5.0930232558139554</v>
      </c>
      <c r="U72" s="15">
        <v>25.78294573643409</v>
      </c>
      <c r="V72" s="15">
        <v>47.093023255813883</v>
      </c>
      <c r="W72" s="16"/>
      <c r="X72" s="14" t="s">
        <v>189</v>
      </c>
      <c r="Y72" s="17" t="s">
        <v>711</v>
      </c>
      <c r="Z72" s="14" t="s">
        <v>306</v>
      </c>
      <c r="AA72" s="195" t="s">
        <v>773</v>
      </c>
      <c r="AB72" s="14" t="s">
        <v>189</v>
      </c>
      <c r="AC72" s="17" t="s">
        <v>711</v>
      </c>
      <c r="AD72" s="17" t="s">
        <v>306</v>
      </c>
      <c r="AE72" s="195">
        <v>44223</v>
      </c>
    </row>
    <row r="73" spans="1:31" ht="15.75" x14ac:dyDescent="0.25">
      <c r="A73" s="14" t="s">
        <v>323</v>
      </c>
      <c r="B73" s="14" t="s">
        <v>324</v>
      </c>
      <c r="C73" s="14" t="s">
        <v>325</v>
      </c>
      <c r="D73" s="14" t="s">
        <v>200</v>
      </c>
      <c r="E73" s="14">
        <v>76642</v>
      </c>
      <c r="F73" s="14" t="s">
        <v>247</v>
      </c>
      <c r="G73" s="14" t="s">
        <v>255</v>
      </c>
      <c r="H73" s="14" t="s">
        <v>5</v>
      </c>
      <c r="I73" s="196">
        <v>33.955752212389399</v>
      </c>
      <c r="J73" s="15">
        <v>54.496124031007682</v>
      </c>
      <c r="K73" s="15">
        <v>0.55813953488372092</v>
      </c>
      <c r="L73" s="15">
        <v>1.054263565891473</v>
      </c>
      <c r="M73" s="15">
        <v>0.16279069767441862</v>
      </c>
      <c r="N73" s="15">
        <v>2.2945736434108532</v>
      </c>
      <c r="O73" s="15">
        <v>53.976744186046446</v>
      </c>
      <c r="P73" s="15">
        <v>0</v>
      </c>
      <c r="Q73" s="15">
        <v>0</v>
      </c>
      <c r="R73" s="15">
        <v>0.40310077519379844</v>
      </c>
      <c r="S73" s="15">
        <v>0.38759689922480622</v>
      </c>
      <c r="T73" s="15">
        <v>0.44961240310077522</v>
      </c>
      <c r="U73" s="15">
        <v>55.031007751937921</v>
      </c>
      <c r="V73" s="15">
        <v>32.806201550387577</v>
      </c>
      <c r="W73" s="16"/>
      <c r="X73" s="14" t="s">
        <v>189</v>
      </c>
      <c r="Y73" s="17" t="s">
        <v>292</v>
      </c>
      <c r="Z73" s="14" t="s">
        <v>306</v>
      </c>
      <c r="AA73" s="195" t="s">
        <v>772</v>
      </c>
      <c r="AB73" s="14" t="s">
        <v>189</v>
      </c>
      <c r="AC73" s="17" t="s">
        <v>292</v>
      </c>
      <c r="AD73" s="17" t="s">
        <v>306</v>
      </c>
      <c r="AE73" s="195">
        <v>44105</v>
      </c>
    </row>
    <row r="74" spans="1:31" ht="15.75" x14ac:dyDescent="0.25">
      <c r="A74" s="14" t="s">
        <v>49</v>
      </c>
      <c r="B74" s="14" t="s">
        <v>320</v>
      </c>
      <c r="C74" s="14" t="s">
        <v>321</v>
      </c>
      <c r="D74" s="14" t="s">
        <v>185</v>
      </c>
      <c r="E74" s="14">
        <v>93301</v>
      </c>
      <c r="F74" s="14" t="s">
        <v>322</v>
      </c>
      <c r="G74" s="14" t="s">
        <v>202</v>
      </c>
      <c r="H74" s="14" t="s">
        <v>188</v>
      </c>
      <c r="I74" s="196">
        <v>185.15217391304299</v>
      </c>
      <c r="J74" s="15">
        <v>0</v>
      </c>
      <c r="K74" s="15">
        <v>0</v>
      </c>
      <c r="L74" s="15">
        <v>18.90697674418605</v>
      </c>
      <c r="M74" s="15">
        <v>35.945736434108518</v>
      </c>
      <c r="N74" s="15">
        <v>53.961240310077493</v>
      </c>
      <c r="O74" s="15">
        <v>0.89147286821705429</v>
      </c>
      <c r="P74" s="15">
        <v>0</v>
      </c>
      <c r="Q74" s="15">
        <v>0</v>
      </c>
      <c r="R74" s="15">
        <v>37.007751937984501</v>
      </c>
      <c r="S74" s="15">
        <v>3.86046511627907</v>
      </c>
      <c r="T74" s="15">
        <v>0</v>
      </c>
      <c r="U74" s="15">
        <v>13.98449612403101</v>
      </c>
      <c r="V74" s="15">
        <v>44.403100775193778</v>
      </c>
      <c r="W74" s="16">
        <v>320</v>
      </c>
      <c r="X74" s="14" t="s">
        <v>189</v>
      </c>
      <c r="Y74" s="17" t="s">
        <v>755</v>
      </c>
      <c r="Z74" s="14" t="s">
        <v>191</v>
      </c>
      <c r="AA74" s="195" t="s">
        <v>771</v>
      </c>
      <c r="AB74" s="14" t="s">
        <v>189</v>
      </c>
      <c r="AC74" s="17" t="s">
        <v>190</v>
      </c>
      <c r="AD74" s="17" t="s">
        <v>191</v>
      </c>
      <c r="AE74" s="195">
        <v>44118</v>
      </c>
    </row>
    <row r="75" spans="1:31" ht="15.75" x14ac:dyDescent="0.25">
      <c r="A75" s="14" t="s">
        <v>449</v>
      </c>
      <c r="B75" s="14" t="s">
        <v>450</v>
      </c>
      <c r="C75" s="14" t="s">
        <v>11</v>
      </c>
      <c r="D75" s="14" t="s">
        <v>451</v>
      </c>
      <c r="E75" s="14">
        <v>47834</v>
      </c>
      <c r="F75" s="14" t="s">
        <v>36</v>
      </c>
      <c r="G75" s="14" t="s">
        <v>255</v>
      </c>
      <c r="H75" s="14" t="s">
        <v>188</v>
      </c>
      <c r="I75" s="196">
        <v>16.669584245076599</v>
      </c>
      <c r="J75" s="15">
        <v>9.5038759689922561</v>
      </c>
      <c r="K75" s="15">
        <v>9.5271317829457391</v>
      </c>
      <c r="L75" s="15">
        <v>18.620155038759687</v>
      </c>
      <c r="M75" s="15">
        <v>14.596899224806217</v>
      </c>
      <c r="N75" s="15">
        <v>32.899224806201424</v>
      </c>
      <c r="O75" s="15">
        <v>18.341085271317837</v>
      </c>
      <c r="P75" s="15">
        <v>0.30232558139534882</v>
      </c>
      <c r="Q75" s="15">
        <v>0.70542635658914721</v>
      </c>
      <c r="R75" s="15">
        <v>4.0465116279069777</v>
      </c>
      <c r="S75" s="15">
        <v>1.6744186046511629</v>
      </c>
      <c r="T75" s="15">
        <v>3.9689922480620163</v>
      </c>
      <c r="U75" s="15">
        <v>42.558139534883509</v>
      </c>
      <c r="V75" s="15">
        <v>32.418604651162589</v>
      </c>
      <c r="W75" s="16"/>
      <c r="X75" s="14" t="s">
        <v>189</v>
      </c>
      <c r="Y75" s="17" t="s">
        <v>256</v>
      </c>
      <c r="Z75" s="14" t="s">
        <v>191</v>
      </c>
      <c r="AA75" s="195" t="s">
        <v>763</v>
      </c>
      <c r="AB75" s="14" t="s">
        <v>189</v>
      </c>
      <c r="AC75" s="17" t="s">
        <v>256</v>
      </c>
      <c r="AD75" s="17" t="s">
        <v>191</v>
      </c>
      <c r="AE75" s="195">
        <v>44441</v>
      </c>
    </row>
    <row r="76" spans="1:31" ht="15.75" x14ac:dyDescent="0.25">
      <c r="A76" s="14" t="s">
        <v>380</v>
      </c>
      <c r="B76" s="14" t="s">
        <v>381</v>
      </c>
      <c r="C76" s="14" t="s">
        <v>382</v>
      </c>
      <c r="D76" s="14" t="s">
        <v>383</v>
      </c>
      <c r="E76" s="14">
        <v>49014</v>
      </c>
      <c r="F76" s="14" t="s">
        <v>378</v>
      </c>
      <c r="G76" s="14" t="s">
        <v>212</v>
      </c>
      <c r="H76" s="14" t="s">
        <v>188</v>
      </c>
      <c r="I76" s="196">
        <v>38.677419354838698</v>
      </c>
      <c r="J76" s="15">
        <v>7.3255813953488396</v>
      </c>
      <c r="K76" s="15">
        <v>12.0077519379845</v>
      </c>
      <c r="L76" s="15">
        <v>17.240310077519393</v>
      </c>
      <c r="M76" s="15">
        <v>13.674418604651168</v>
      </c>
      <c r="N76" s="15">
        <v>40.728682170542598</v>
      </c>
      <c r="O76" s="15">
        <v>8.0542635658914765</v>
      </c>
      <c r="P76" s="15">
        <v>0.93798449612403101</v>
      </c>
      <c r="Q76" s="15">
        <v>0.52713178294573648</v>
      </c>
      <c r="R76" s="15">
        <v>21.953488372092998</v>
      </c>
      <c r="S76" s="15">
        <v>9.9922480620155056</v>
      </c>
      <c r="T76" s="15">
        <v>3.6279069767441863</v>
      </c>
      <c r="U76" s="15">
        <v>14.674418604651176</v>
      </c>
      <c r="V76" s="15">
        <v>43.899224806201488</v>
      </c>
      <c r="W76" s="16">
        <v>75</v>
      </c>
      <c r="X76" s="14" t="s">
        <v>189</v>
      </c>
      <c r="Y76" s="17" t="s">
        <v>711</v>
      </c>
      <c r="Z76" s="14" t="s">
        <v>306</v>
      </c>
      <c r="AA76" s="195" t="s">
        <v>770</v>
      </c>
      <c r="AB76" s="14" t="s">
        <v>189</v>
      </c>
      <c r="AC76" s="17" t="s">
        <v>292</v>
      </c>
      <c r="AD76" s="17" t="s">
        <v>306</v>
      </c>
      <c r="AE76" s="195">
        <v>43895</v>
      </c>
    </row>
    <row r="77" spans="1:31" ht="15.75" x14ac:dyDescent="0.25">
      <c r="A77" s="14" t="s">
        <v>442</v>
      </c>
      <c r="B77" s="14" t="s">
        <v>443</v>
      </c>
      <c r="C77" s="14" t="s">
        <v>444</v>
      </c>
      <c r="D77" s="14" t="s">
        <v>333</v>
      </c>
      <c r="E77" s="14">
        <v>56201</v>
      </c>
      <c r="F77" s="14" t="s">
        <v>334</v>
      </c>
      <c r="G77" s="14" t="s">
        <v>212</v>
      </c>
      <c r="H77" s="14" t="s">
        <v>188</v>
      </c>
      <c r="I77" s="196">
        <v>84.337209302325604</v>
      </c>
      <c r="J77" s="15">
        <v>5.3875968992248051</v>
      </c>
      <c r="K77" s="15">
        <v>4.0775193798449614</v>
      </c>
      <c r="L77" s="15">
        <v>27.410852713178283</v>
      </c>
      <c r="M77" s="15">
        <v>13.108527131782946</v>
      </c>
      <c r="N77" s="15">
        <v>35.248062015503869</v>
      </c>
      <c r="O77" s="15">
        <v>8.5038759689922507</v>
      </c>
      <c r="P77" s="15">
        <v>5.0697674418604661</v>
      </c>
      <c r="Q77" s="15">
        <v>1.1627906976744187</v>
      </c>
      <c r="R77" s="15">
        <v>26.751937984496116</v>
      </c>
      <c r="S77" s="15">
        <v>4.7054263565891477</v>
      </c>
      <c r="T77" s="15">
        <v>0.27131782945736432</v>
      </c>
      <c r="U77" s="15">
        <v>18.255813953488378</v>
      </c>
      <c r="V77" s="15">
        <v>44.496124031007746</v>
      </c>
      <c r="W77" s="16"/>
      <c r="X77" s="14" t="s">
        <v>189</v>
      </c>
      <c r="Y77" s="17" t="s">
        <v>292</v>
      </c>
      <c r="Z77" s="14"/>
      <c r="AA77" s="195" t="s">
        <v>769</v>
      </c>
      <c r="AB77" s="14" t="s">
        <v>189</v>
      </c>
      <c r="AC77" s="17" t="s">
        <v>292</v>
      </c>
      <c r="AD77" s="17" t="s">
        <v>306</v>
      </c>
      <c r="AE77" s="195">
        <v>43657</v>
      </c>
    </row>
    <row r="78" spans="1:31" ht="15.75" x14ac:dyDescent="0.25">
      <c r="A78" s="14" t="s">
        <v>427</v>
      </c>
      <c r="B78" s="14" t="s">
        <v>428</v>
      </c>
      <c r="C78" s="14" t="s">
        <v>429</v>
      </c>
      <c r="D78" s="14" t="s">
        <v>294</v>
      </c>
      <c r="E78" s="14">
        <v>17745</v>
      </c>
      <c r="F78" s="14" t="s">
        <v>295</v>
      </c>
      <c r="G78" s="14" t="s">
        <v>255</v>
      </c>
      <c r="H78" s="14" t="s">
        <v>5</v>
      </c>
      <c r="I78" s="196">
        <v>47.561224489795897</v>
      </c>
      <c r="J78" s="15">
        <v>2.1085271317829459</v>
      </c>
      <c r="K78" s="15">
        <v>7.7364341085271322</v>
      </c>
      <c r="L78" s="15">
        <v>18.589147286821706</v>
      </c>
      <c r="M78" s="15">
        <v>20.596899224806197</v>
      </c>
      <c r="N78" s="15">
        <v>46.178294573643406</v>
      </c>
      <c r="O78" s="15">
        <v>2.6124031007751936</v>
      </c>
      <c r="P78" s="15">
        <v>0.24031007751937986</v>
      </c>
      <c r="Q78" s="15">
        <v>0</v>
      </c>
      <c r="R78" s="15">
        <v>30.147286821705428</v>
      </c>
      <c r="S78" s="15">
        <v>5.9689922480620163</v>
      </c>
      <c r="T78" s="15">
        <v>2.643410852713179</v>
      </c>
      <c r="U78" s="15">
        <v>10.271317829457367</v>
      </c>
      <c r="V78" s="15">
        <v>42.589147286821692</v>
      </c>
      <c r="W78" s="16"/>
      <c r="X78" s="14" t="s">
        <v>189</v>
      </c>
      <c r="Y78" s="17" t="s">
        <v>711</v>
      </c>
      <c r="Z78" s="14" t="s">
        <v>306</v>
      </c>
      <c r="AA78" s="195" t="s">
        <v>768</v>
      </c>
      <c r="AB78" s="14" t="s">
        <v>189</v>
      </c>
      <c r="AC78" s="17" t="s">
        <v>711</v>
      </c>
      <c r="AD78" s="17" t="s">
        <v>306</v>
      </c>
      <c r="AE78" s="195">
        <v>44160</v>
      </c>
    </row>
    <row r="79" spans="1:31" ht="15.75" x14ac:dyDescent="0.25">
      <c r="A79" s="14" t="s">
        <v>12</v>
      </c>
      <c r="B79" s="14" t="s">
        <v>318</v>
      </c>
      <c r="C79" s="14" t="s">
        <v>319</v>
      </c>
      <c r="D79" s="14" t="s">
        <v>215</v>
      </c>
      <c r="E79" s="14">
        <v>85232</v>
      </c>
      <c r="F79" s="14" t="s">
        <v>216</v>
      </c>
      <c r="G79" s="14" t="s">
        <v>340</v>
      </c>
      <c r="H79" s="14" t="s">
        <v>5</v>
      </c>
      <c r="I79" s="196">
        <v>1.35580708661417</v>
      </c>
      <c r="J79" s="15">
        <v>24.945736434107619</v>
      </c>
      <c r="K79" s="15">
        <v>6.5271317829457471</v>
      </c>
      <c r="L79" s="15">
        <v>6.294573643410863</v>
      </c>
      <c r="M79" s="15">
        <v>4.5968992248062079</v>
      </c>
      <c r="N79" s="15">
        <v>14.209302325581419</v>
      </c>
      <c r="O79" s="15">
        <v>23.131782945735818</v>
      </c>
      <c r="P79" s="15">
        <v>0.72093023255813982</v>
      </c>
      <c r="Q79" s="15">
        <v>4.3023255813953538</v>
      </c>
      <c r="R79" s="15">
        <v>3.6356589147286877</v>
      </c>
      <c r="S79" s="15">
        <v>1.093023255813955</v>
      </c>
      <c r="T79" s="15">
        <v>0.92248062015503984</v>
      </c>
      <c r="U79" s="15">
        <v>36.713178294570909</v>
      </c>
      <c r="V79" s="15">
        <v>29.441860465115244</v>
      </c>
      <c r="W79" s="16"/>
      <c r="X79" s="14" t="s">
        <v>213</v>
      </c>
      <c r="Y79" s="17"/>
      <c r="Z79" s="14"/>
      <c r="AA79" s="195"/>
      <c r="AB79" s="14" t="s">
        <v>213</v>
      </c>
      <c r="AC79" s="17"/>
      <c r="AD79" s="17"/>
      <c r="AE79" s="195"/>
    </row>
    <row r="80" spans="1:31" ht="15.75" x14ac:dyDescent="0.25">
      <c r="A80" s="14" t="s">
        <v>395</v>
      </c>
      <c r="B80" s="14" t="s">
        <v>396</v>
      </c>
      <c r="C80" s="14" t="s">
        <v>397</v>
      </c>
      <c r="D80" s="14" t="s">
        <v>379</v>
      </c>
      <c r="E80" s="14">
        <v>53039</v>
      </c>
      <c r="F80" s="14" t="s">
        <v>36</v>
      </c>
      <c r="G80" s="14" t="s">
        <v>255</v>
      </c>
      <c r="H80" s="14" t="s">
        <v>188</v>
      </c>
      <c r="I80" s="196">
        <v>83.376068376068403</v>
      </c>
      <c r="J80" s="15">
        <v>6.1550387596899236</v>
      </c>
      <c r="K80" s="15">
        <v>1.7829457364341086</v>
      </c>
      <c r="L80" s="15">
        <v>10.54263565891473</v>
      </c>
      <c r="M80" s="15">
        <v>22.697674418604642</v>
      </c>
      <c r="N80" s="15">
        <v>34.30232558139533</v>
      </c>
      <c r="O80" s="15">
        <v>6.6589147286821708</v>
      </c>
      <c r="P80" s="15">
        <v>0</v>
      </c>
      <c r="Q80" s="15">
        <v>0.21705426356589147</v>
      </c>
      <c r="R80" s="15">
        <v>8.2558139534883725</v>
      </c>
      <c r="S80" s="15">
        <v>4.5038759689922481</v>
      </c>
      <c r="T80" s="15">
        <v>3.387596899224806</v>
      </c>
      <c r="U80" s="15">
        <v>25.031007751937981</v>
      </c>
      <c r="V80" s="15">
        <v>34.147286821705414</v>
      </c>
      <c r="W80" s="16"/>
      <c r="X80" s="14" t="s">
        <v>189</v>
      </c>
      <c r="Y80" s="17" t="s">
        <v>711</v>
      </c>
      <c r="Z80" s="14" t="s">
        <v>306</v>
      </c>
      <c r="AA80" s="195" t="s">
        <v>764</v>
      </c>
      <c r="AB80" s="14" t="s">
        <v>189</v>
      </c>
      <c r="AC80" s="17" t="s">
        <v>292</v>
      </c>
      <c r="AD80" s="17" t="s">
        <v>306</v>
      </c>
      <c r="AE80" s="195">
        <v>44133</v>
      </c>
    </row>
    <row r="81" spans="1:31" ht="15.75" x14ac:dyDescent="0.25">
      <c r="A81" s="14" t="s">
        <v>13</v>
      </c>
      <c r="B81" s="14" t="s">
        <v>436</v>
      </c>
      <c r="C81" s="14" t="s">
        <v>437</v>
      </c>
      <c r="D81" s="14" t="s">
        <v>377</v>
      </c>
      <c r="E81" s="14">
        <v>44883</v>
      </c>
      <c r="F81" s="14" t="s">
        <v>378</v>
      </c>
      <c r="G81" s="14" t="s">
        <v>212</v>
      </c>
      <c r="H81" s="14" t="s">
        <v>188</v>
      </c>
      <c r="I81" s="196">
        <v>89.8</v>
      </c>
      <c r="J81" s="15">
        <v>1.6976744186046513</v>
      </c>
      <c r="K81" s="15">
        <v>3.2713178294573648</v>
      </c>
      <c r="L81" s="15">
        <v>16.465116279069768</v>
      </c>
      <c r="M81" s="15">
        <v>15.480620155038761</v>
      </c>
      <c r="N81" s="15">
        <v>29.798449612403104</v>
      </c>
      <c r="O81" s="15">
        <v>3.4341085271317828</v>
      </c>
      <c r="P81" s="15">
        <v>2.7829457364341081</v>
      </c>
      <c r="Q81" s="15">
        <v>0.89922480620155043</v>
      </c>
      <c r="R81" s="15">
        <v>21.937984496124031</v>
      </c>
      <c r="S81" s="15">
        <v>4.6899224806201563</v>
      </c>
      <c r="T81" s="15">
        <v>2.8449612403100777</v>
      </c>
      <c r="U81" s="15">
        <v>7.4418604651162799</v>
      </c>
      <c r="V81" s="15">
        <v>31.945736434108529</v>
      </c>
      <c r="W81" s="16"/>
      <c r="X81" s="14" t="s">
        <v>189</v>
      </c>
      <c r="Y81" s="17" t="s">
        <v>292</v>
      </c>
      <c r="Z81" s="14" t="s">
        <v>306</v>
      </c>
      <c r="AA81" s="195" t="s">
        <v>767</v>
      </c>
      <c r="AB81" s="14" t="s">
        <v>189</v>
      </c>
      <c r="AC81" s="17" t="s">
        <v>292</v>
      </c>
      <c r="AD81" s="17" t="s">
        <v>306</v>
      </c>
      <c r="AE81" s="195">
        <v>44209</v>
      </c>
    </row>
    <row r="82" spans="1:31" ht="15.75" x14ac:dyDescent="0.25">
      <c r="A82" s="14" t="s">
        <v>368</v>
      </c>
      <c r="B82" s="14" t="s">
        <v>369</v>
      </c>
      <c r="C82" s="14" t="s">
        <v>370</v>
      </c>
      <c r="D82" s="14" t="s">
        <v>294</v>
      </c>
      <c r="E82" s="14">
        <v>18428</v>
      </c>
      <c r="F82" s="14" t="s">
        <v>295</v>
      </c>
      <c r="G82" s="14" t="s">
        <v>212</v>
      </c>
      <c r="H82" s="14" t="s">
        <v>5</v>
      </c>
      <c r="I82" s="196">
        <v>53.109090909090902</v>
      </c>
      <c r="J82" s="15">
        <v>6.8604651162790713</v>
      </c>
      <c r="K82" s="15">
        <v>3.9612403100775202</v>
      </c>
      <c r="L82" s="15">
        <v>9.3333333333333357</v>
      </c>
      <c r="M82" s="15">
        <v>15.457364341085276</v>
      </c>
      <c r="N82" s="15">
        <v>27.86046511627907</v>
      </c>
      <c r="O82" s="15">
        <v>7.7519379844961254</v>
      </c>
      <c r="P82" s="15">
        <v>0</v>
      </c>
      <c r="Q82" s="15">
        <v>0</v>
      </c>
      <c r="R82" s="15">
        <v>13.813953488372094</v>
      </c>
      <c r="S82" s="15">
        <v>6.1007751937984498</v>
      </c>
      <c r="T82" s="15">
        <v>3.6589147286821708</v>
      </c>
      <c r="U82" s="15">
        <v>12.038759689922488</v>
      </c>
      <c r="V82" s="15">
        <v>23.844961240310077</v>
      </c>
      <c r="W82" s="16"/>
      <c r="X82" s="14" t="s">
        <v>189</v>
      </c>
      <c r="Y82" s="17" t="s">
        <v>256</v>
      </c>
      <c r="Z82" s="14" t="s">
        <v>191</v>
      </c>
      <c r="AA82" s="195" t="s">
        <v>766</v>
      </c>
      <c r="AB82" s="14" t="s">
        <v>189</v>
      </c>
      <c r="AC82" s="17" t="s">
        <v>256</v>
      </c>
      <c r="AD82" s="17" t="s">
        <v>191</v>
      </c>
      <c r="AE82" s="195">
        <v>44132</v>
      </c>
    </row>
    <row r="83" spans="1:31" ht="15.75" x14ac:dyDescent="0.25">
      <c r="A83" s="14" t="s">
        <v>364</v>
      </c>
      <c r="B83" s="14" t="s">
        <v>365</v>
      </c>
      <c r="C83" s="14" t="s">
        <v>46</v>
      </c>
      <c r="D83" s="14" t="s">
        <v>366</v>
      </c>
      <c r="E83" s="14">
        <v>89015</v>
      </c>
      <c r="F83" s="14" t="s">
        <v>367</v>
      </c>
      <c r="G83" s="14" t="s">
        <v>255</v>
      </c>
      <c r="H83" s="14" t="s">
        <v>188</v>
      </c>
      <c r="I83" s="196">
        <v>32.670391061452499</v>
      </c>
      <c r="J83" s="15">
        <v>18.589147286821721</v>
      </c>
      <c r="K83" s="15">
        <v>4.8682170542635674</v>
      </c>
      <c r="L83" s="15">
        <v>4.8837209302325597</v>
      </c>
      <c r="M83" s="15">
        <v>6.9069767441860472</v>
      </c>
      <c r="N83" s="15">
        <v>14.837209302325592</v>
      </c>
      <c r="O83" s="15">
        <v>17.713178294573655</v>
      </c>
      <c r="P83" s="15">
        <v>2.0697674418604652</v>
      </c>
      <c r="Q83" s="15">
        <v>0.62790697674418627</v>
      </c>
      <c r="R83" s="15">
        <v>7.7131782945736447</v>
      </c>
      <c r="S83" s="15">
        <v>1.6434108527131783</v>
      </c>
      <c r="T83" s="15">
        <v>1.0620155038759691</v>
      </c>
      <c r="U83" s="15">
        <v>24.829457364341092</v>
      </c>
      <c r="V83" s="15">
        <v>19.868217054263482</v>
      </c>
      <c r="W83" s="16"/>
      <c r="X83" s="14" t="s">
        <v>189</v>
      </c>
      <c r="Y83" s="17" t="s">
        <v>292</v>
      </c>
      <c r="Z83" s="14" t="s">
        <v>306</v>
      </c>
      <c r="AA83" s="195" t="s">
        <v>765</v>
      </c>
      <c r="AB83" s="14" t="s">
        <v>189</v>
      </c>
      <c r="AC83" s="17" t="s">
        <v>292</v>
      </c>
      <c r="AD83" s="17" t="s">
        <v>306</v>
      </c>
      <c r="AE83" s="195">
        <v>44155</v>
      </c>
    </row>
    <row r="84" spans="1:31" ht="15.75" x14ac:dyDescent="0.25">
      <c r="A84" s="14" t="s">
        <v>446</v>
      </c>
      <c r="B84" s="14" t="s">
        <v>447</v>
      </c>
      <c r="C84" s="14" t="s">
        <v>448</v>
      </c>
      <c r="D84" s="14" t="s">
        <v>333</v>
      </c>
      <c r="E84" s="14">
        <v>56007</v>
      </c>
      <c r="F84" s="14" t="s">
        <v>334</v>
      </c>
      <c r="G84" s="14" t="s">
        <v>212</v>
      </c>
      <c r="H84" s="14" t="s">
        <v>5</v>
      </c>
      <c r="I84" s="196">
        <v>48.421052631578902</v>
      </c>
      <c r="J84" s="15">
        <v>15.116279069767451</v>
      </c>
      <c r="K84" s="15">
        <v>1.054263565891473</v>
      </c>
      <c r="L84" s="15">
        <v>10.837209302325585</v>
      </c>
      <c r="M84" s="15">
        <v>1.7596899224806202</v>
      </c>
      <c r="N84" s="15">
        <v>11.139534883720932</v>
      </c>
      <c r="O84" s="15">
        <v>17.627906976744192</v>
      </c>
      <c r="P84" s="15">
        <v>0</v>
      </c>
      <c r="Q84" s="15">
        <v>0</v>
      </c>
      <c r="R84" s="15">
        <v>5.5426356589147288</v>
      </c>
      <c r="S84" s="15">
        <v>2.635658914728682</v>
      </c>
      <c r="T84" s="15">
        <v>0</v>
      </c>
      <c r="U84" s="15">
        <v>20.589147286821699</v>
      </c>
      <c r="V84" s="15">
        <v>20.217054263565885</v>
      </c>
      <c r="W84" s="16"/>
      <c r="X84" s="14" t="s">
        <v>189</v>
      </c>
      <c r="Y84" s="17" t="s">
        <v>711</v>
      </c>
      <c r="Z84" s="14"/>
      <c r="AA84" s="195" t="s">
        <v>764</v>
      </c>
      <c r="AB84" s="14" t="s">
        <v>189</v>
      </c>
      <c r="AC84" s="17" t="s">
        <v>292</v>
      </c>
      <c r="AD84" s="17" t="s">
        <v>306</v>
      </c>
      <c r="AE84" s="195">
        <v>44084</v>
      </c>
    </row>
    <row r="85" spans="1:31" ht="15.75" x14ac:dyDescent="0.25">
      <c r="A85" s="14" t="s">
        <v>411</v>
      </c>
      <c r="B85" s="14" t="s">
        <v>412</v>
      </c>
      <c r="C85" s="14" t="s">
        <v>413</v>
      </c>
      <c r="D85" s="14" t="s">
        <v>414</v>
      </c>
      <c r="E85" s="14">
        <v>3820</v>
      </c>
      <c r="F85" s="14" t="s">
        <v>330</v>
      </c>
      <c r="G85" s="14" t="s">
        <v>212</v>
      </c>
      <c r="H85" s="14" t="s">
        <v>188</v>
      </c>
      <c r="I85" s="196">
        <v>110.064516129032</v>
      </c>
      <c r="J85" s="15">
        <v>0</v>
      </c>
      <c r="K85" s="15">
        <v>2.4728682170542635</v>
      </c>
      <c r="L85" s="15">
        <v>7.0387596899224807</v>
      </c>
      <c r="M85" s="15">
        <v>15.961240310077521</v>
      </c>
      <c r="N85" s="15">
        <v>19.217054263565888</v>
      </c>
      <c r="O85" s="15">
        <v>4.5348837209302326</v>
      </c>
      <c r="P85" s="15">
        <v>1.7209302325581397</v>
      </c>
      <c r="Q85" s="15">
        <v>0</v>
      </c>
      <c r="R85" s="15">
        <v>12.519379844961241</v>
      </c>
      <c r="S85" s="15">
        <v>2.5503875968992245</v>
      </c>
      <c r="T85" s="15">
        <v>0.14728682170542637</v>
      </c>
      <c r="U85" s="15">
        <v>10.255813953488374</v>
      </c>
      <c r="V85" s="15">
        <v>18.643410852713178</v>
      </c>
      <c r="W85" s="16"/>
      <c r="X85" s="14" t="s">
        <v>189</v>
      </c>
      <c r="Y85" s="17" t="s">
        <v>256</v>
      </c>
      <c r="Z85" s="14" t="s">
        <v>191</v>
      </c>
      <c r="AA85" s="195" t="s">
        <v>763</v>
      </c>
      <c r="AB85" s="14" t="s">
        <v>189</v>
      </c>
      <c r="AC85" s="17" t="s">
        <v>256</v>
      </c>
      <c r="AD85" s="17" t="s">
        <v>191</v>
      </c>
      <c r="AE85" s="195">
        <v>44175</v>
      </c>
    </row>
    <row r="86" spans="1:31" ht="15.75" x14ac:dyDescent="0.25">
      <c r="A86" s="14" t="s">
        <v>21</v>
      </c>
      <c r="B86" s="14" t="s">
        <v>421</v>
      </c>
      <c r="C86" s="14" t="s">
        <v>422</v>
      </c>
      <c r="D86" s="14" t="s">
        <v>383</v>
      </c>
      <c r="E86" s="14">
        <v>48161</v>
      </c>
      <c r="F86" s="14" t="s">
        <v>378</v>
      </c>
      <c r="G86" s="14" t="s">
        <v>212</v>
      </c>
      <c r="H86" s="14" t="s">
        <v>5</v>
      </c>
      <c r="I86" s="196">
        <v>27.79</v>
      </c>
      <c r="J86" s="15">
        <v>8.3875968992248069</v>
      </c>
      <c r="K86" s="15">
        <v>6.8139534883720936</v>
      </c>
      <c r="L86" s="15">
        <v>5.0155038759689941</v>
      </c>
      <c r="M86" s="15">
        <v>5.007751937984497</v>
      </c>
      <c r="N86" s="15">
        <v>17.232558139534895</v>
      </c>
      <c r="O86" s="15">
        <v>7.9922480620155048</v>
      </c>
      <c r="P86" s="15">
        <v>0</v>
      </c>
      <c r="Q86" s="15">
        <v>0</v>
      </c>
      <c r="R86" s="15">
        <v>9.2558139534883761</v>
      </c>
      <c r="S86" s="15">
        <v>2.224806201550388</v>
      </c>
      <c r="T86" s="15">
        <v>7.7519379844961239E-2</v>
      </c>
      <c r="U86" s="15">
        <v>13.666666666666668</v>
      </c>
      <c r="V86" s="15">
        <v>24.90697674418605</v>
      </c>
      <c r="W86" s="16"/>
      <c r="X86" s="14" t="s">
        <v>189</v>
      </c>
      <c r="Y86" s="17" t="s">
        <v>711</v>
      </c>
      <c r="Z86" s="14" t="s">
        <v>306</v>
      </c>
      <c r="AA86" s="195" t="s">
        <v>757</v>
      </c>
      <c r="AB86" s="14" t="s">
        <v>189</v>
      </c>
      <c r="AC86" s="17" t="s">
        <v>711</v>
      </c>
      <c r="AD86" s="17" t="s">
        <v>306</v>
      </c>
      <c r="AE86" s="195">
        <v>44195</v>
      </c>
    </row>
    <row r="87" spans="1:31" ht="15.75" x14ac:dyDescent="0.25">
      <c r="A87" s="14" t="s">
        <v>33</v>
      </c>
      <c r="B87" s="14" t="s">
        <v>359</v>
      </c>
      <c r="C87" s="14" t="s">
        <v>360</v>
      </c>
      <c r="D87" s="14" t="s">
        <v>361</v>
      </c>
      <c r="E87" s="14">
        <v>74447</v>
      </c>
      <c r="F87" s="14" t="s">
        <v>273</v>
      </c>
      <c r="G87" s="14" t="s">
        <v>212</v>
      </c>
      <c r="H87" s="14" t="s">
        <v>5</v>
      </c>
      <c r="I87" s="196">
        <v>42.602564102564102</v>
      </c>
      <c r="J87" s="15">
        <v>1.2635658914728685</v>
      </c>
      <c r="K87" s="15">
        <v>3.8217054263565893</v>
      </c>
      <c r="L87" s="15">
        <v>5.782945736434109</v>
      </c>
      <c r="M87" s="15">
        <v>11.395348837209305</v>
      </c>
      <c r="N87" s="15">
        <v>18.348837209302328</v>
      </c>
      <c r="O87" s="15">
        <v>3.9147286821705429</v>
      </c>
      <c r="P87" s="15">
        <v>0</v>
      </c>
      <c r="Q87" s="15">
        <v>0</v>
      </c>
      <c r="R87" s="15">
        <v>8.3178294573643416</v>
      </c>
      <c r="S87" s="15">
        <v>1</v>
      </c>
      <c r="T87" s="15">
        <v>0.95348837209302328</v>
      </c>
      <c r="U87" s="15">
        <v>11.992248062015511</v>
      </c>
      <c r="V87" s="15">
        <v>18.317829457364347</v>
      </c>
      <c r="W87" s="16"/>
      <c r="X87" s="14" t="s">
        <v>189</v>
      </c>
      <c r="Y87" s="17" t="s">
        <v>755</v>
      </c>
      <c r="Z87" s="14"/>
      <c r="AA87" s="195" t="s">
        <v>762</v>
      </c>
      <c r="AB87" s="14" t="s">
        <v>189</v>
      </c>
      <c r="AC87" s="17" t="s">
        <v>755</v>
      </c>
      <c r="AD87" s="17" t="s">
        <v>430</v>
      </c>
      <c r="AE87" s="195">
        <v>44497</v>
      </c>
    </row>
    <row r="88" spans="1:31" ht="15.75" x14ac:dyDescent="0.25">
      <c r="A88" s="14" t="s">
        <v>761</v>
      </c>
      <c r="B88" s="14" t="s">
        <v>834</v>
      </c>
      <c r="C88" s="14" t="s">
        <v>760</v>
      </c>
      <c r="D88" s="14" t="s">
        <v>39</v>
      </c>
      <c r="E88" s="14">
        <v>21613</v>
      </c>
      <c r="F88" s="14" t="s">
        <v>387</v>
      </c>
      <c r="G88" s="14" t="s">
        <v>212</v>
      </c>
      <c r="H88" s="14" t="s">
        <v>188</v>
      </c>
      <c r="I88" s="196">
        <v>137.85</v>
      </c>
      <c r="J88" s="15">
        <v>0</v>
      </c>
      <c r="K88" s="15">
        <v>0</v>
      </c>
      <c r="L88" s="15">
        <v>7.5813953488372094</v>
      </c>
      <c r="M88" s="15">
        <v>12.589147286821706</v>
      </c>
      <c r="N88" s="15">
        <v>18.689922480620158</v>
      </c>
      <c r="O88" s="15">
        <v>1.4806201550387597</v>
      </c>
      <c r="P88" s="15">
        <v>0</v>
      </c>
      <c r="Q88" s="15">
        <v>0</v>
      </c>
      <c r="R88" s="15">
        <v>11.294573643410853</v>
      </c>
      <c r="S88" s="15">
        <v>1.4883720930232558</v>
      </c>
      <c r="T88" s="15">
        <v>0.89147286821705429</v>
      </c>
      <c r="U88" s="15">
        <v>6.4961240310077502</v>
      </c>
      <c r="V88" s="15">
        <v>15.085271317829461</v>
      </c>
      <c r="W88" s="16"/>
      <c r="X88" s="14" t="s">
        <v>189</v>
      </c>
      <c r="Y88" s="17" t="s">
        <v>711</v>
      </c>
      <c r="Z88" s="14" t="s">
        <v>306</v>
      </c>
      <c r="AA88" s="195" t="s">
        <v>745</v>
      </c>
      <c r="AB88" s="14" t="s">
        <v>189</v>
      </c>
      <c r="AC88" s="17" t="s">
        <v>292</v>
      </c>
      <c r="AD88" s="17" t="s">
        <v>306</v>
      </c>
      <c r="AE88" s="195">
        <v>43908</v>
      </c>
    </row>
    <row r="89" spans="1:31" ht="15.75" x14ac:dyDescent="0.25">
      <c r="A89" s="14" t="s">
        <v>44</v>
      </c>
      <c r="B89" s="14" t="s">
        <v>452</v>
      </c>
      <c r="C89" s="14" t="s">
        <v>453</v>
      </c>
      <c r="D89" s="14" t="s">
        <v>377</v>
      </c>
      <c r="E89" s="14">
        <v>44024</v>
      </c>
      <c r="F89" s="14" t="s">
        <v>378</v>
      </c>
      <c r="G89" s="14" t="s">
        <v>255</v>
      </c>
      <c r="H89" s="14" t="s">
        <v>188</v>
      </c>
      <c r="I89" s="196">
        <v>52.227272727272698</v>
      </c>
      <c r="J89" s="15">
        <v>2.7441860465116279</v>
      </c>
      <c r="K89" s="15">
        <v>1.751937984496124</v>
      </c>
      <c r="L89" s="15">
        <v>6.2790697674418601</v>
      </c>
      <c r="M89" s="15">
        <v>6.6046511627906979</v>
      </c>
      <c r="N89" s="15">
        <v>12.992248062015506</v>
      </c>
      <c r="O89" s="15">
        <v>1.7984496124031009</v>
      </c>
      <c r="P89" s="15">
        <v>1.5348837209302326</v>
      </c>
      <c r="Q89" s="15">
        <v>1.054263565891473</v>
      </c>
      <c r="R89" s="15">
        <v>9.4573643410852721</v>
      </c>
      <c r="S89" s="15">
        <v>3.1085271317829459</v>
      </c>
      <c r="T89" s="15">
        <v>1</v>
      </c>
      <c r="U89" s="15">
        <v>3.8139534883720936</v>
      </c>
      <c r="V89" s="15">
        <v>12.069767441860465</v>
      </c>
      <c r="W89" s="16"/>
      <c r="X89" s="14" t="s">
        <v>189</v>
      </c>
      <c r="Y89" s="17" t="s">
        <v>292</v>
      </c>
      <c r="Z89" s="14" t="s">
        <v>306</v>
      </c>
      <c r="AA89" s="195" t="s">
        <v>759</v>
      </c>
      <c r="AB89" s="14" t="s">
        <v>189</v>
      </c>
      <c r="AC89" s="17" t="s">
        <v>292</v>
      </c>
      <c r="AD89" s="17" t="s">
        <v>306</v>
      </c>
      <c r="AE89" s="195">
        <v>44175</v>
      </c>
    </row>
    <row r="90" spans="1:31" ht="15.75" x14ac:dyDescent="0.25">
      <c r="A90" s="14" t="s">
        <v>417</v>
      </c>
      <c r="B90" s="14" t="s">
        <v>418</v>
      </c>
      <c r="C90" s="14" t="s">
        <v>419</v>
      </c>
      <c r="D90" s="14" t="s">
        <v>420</v>
      </c>
      <c r="E90" s="14">
        <v>68801</v>
      </c>
      <c r="F90" s="14" t="s">
        <v>334</v>
      </c>
      <c r="G90" s="14" t="s">
        <v>212</v>
      </c>
      <c r="H90" s="14" t="s">
        <v>188</v>
      </c>
      <c r="I90" s="196">
        <v>35.560975609756099</v>
      </c>
      <c r="J90" s="15">
        <v>0.88372093023255804</v>
      </c>
      <c r="K90" s="15">
        <v>2.2713178294573644</v>
      </c>
      <c r="L90" s="15">
        <v>6.5968992248062017</v>
      </c>
      <c r="M90" s="15">
        <v>7.2015503875969014</v>
      </c>
      <c r="N90" s="15">
        <v>15.829457364341087</v>
      </c>
      <c r="O90" s="15">
        <v>0</v>
      </c>
      <c r="P90" s="15">
        <v>1.0232558139534884</v>
      </c>
      <c r="Q90" s="15">
        <v>0.10077519379844961</v>
      </c>
      <c r="R90" s="15">
        <v>5.9612403100775202</v>
      </c>
      <c r="S90" s="15">
        <v>0.72093023255813948</v>
      </c>
      <c r="T90" s="15">
        <v>4.1317829457364343</v>
      </c>
      <c r="U90" s="15">
        <v>6.1395348837209305</v>
      </c>
      <c r="V90" s="15">
        <v>12.263565891472872</v>
      </c>
      <c r="W90" s="16"/>
      <c r="X90" s="14" t="s">
        <v>189</v>
      </c>
      <c r="Y90" s="17" t="s">
        <v>711</v>
      </c>
      <c r="Z90" s="14"/>
      <c r="AA90" s="195" t="s">
        <v>758</v>
      </c>
      <c r="AB90" s="14" t="s">
        <v>189</v>
      </c>
      <c r="AC90" s="17" t="s">
        <v>292</v>
      </c>
      <c r="AD90" s="17" t="s">
        <v>306</v>
      </c>
      <c r="AE90" s="195">
        <v>44091</v>
      </c>
    </row>
    <row r="91" spans="1:31" ht="15.75" x14ac:dyDescent="0.25">
      <c r="A91" s="14" t="s">
        <v>384</v>
      </c>
      <c r="B91" s="14" t="s">
        <v>385</v>
      </c>
      <c r="C91" s="14" t="s">
        <v>386</v>
      </c>
      <c r="D91" s="14" t="s">
        <v>39</v>
      </c>
      <c r="E91" s="14">
        <v>21863</v>
      </c>
      <c r="F91" s="14" t="s">
        <v>387</v>
      </c>
      <c r="G91" s="14" t="s">
        <v>212</v>
      </c>
      <c r="H91" s="14" t="s">
        <v>188</v>
      </c>
      <c r="I91" s="196">
        <v>122.277777777778</v>
      </c>
      <c r="J91" s="15">
        <v>0</v>
      </c>
      <c r="K91" s="15">
        <v>0</v>
      </c>
      <c r="L91" s="15">
        <v>3.9844961240310077</v>
      </c>
      <c r="M91" s="15">
        <v>12.496124031007751</v>
      </c>
      <c r="N91" s="15">
        <v>13.224806201550388</v>
      </c>
      <c r="O91" s="15">
        <v>3.2558139534883721</v>
      </c>
      <c r="P91" s="15">
        <v>0</v>
      </c>
      <c r="Q91" s="15">
        <v>0</v>
      </c>
      <c r="R91" s="15">
        <v>9.4186046511627914</v>
      </c>
      <c r="S91" s="15">
        <v>2.4263565891472867</v>
      </c>
      <c r="T91" s="15">
        <v>0.16279069767441862</v>
      </c>
      <c r="U91" s="15">
        <v>4.4728682170542644</v>
      </c>
      <c r="V91" s="15">
        <v>11.937984496124033</v>
      </c>
      <c r="W91" s="16"/>
      <c r="X91" s="14" t="s">
        <v>189</v>
      </c>
      <c r="Y91" s="17" t="s">
        <v>711</v>
      </c>
      <c r="Z91" s="14" t="s">
        <v>306</v>
      </c>
      <c r="AA91" s="195" t="s">
        <v>757</v>
      </c>
      <c r="AB91" s="14" t="s">
        <v>189</v>
      </c>
      <c r="AC91" s="17" t="s">
        <v>711</v>
      </c>
      <c r="AD91" s="17" t="s">
        <v>306</v>
      </c>
      <c r="AE91" s="195">
        <v>44230</v>
      </c>
    </row>
    <row r="92" spans="1:31" ht="15.75" x14ac:dyDescent="0.25">
      <c r="A92" s="14" t="s">
        <v>432</v>
      </c>
      <c r="B92" s="14" t="s">
        <v>433</v>
      </c>
      <c r="C92" s="14" t="s">
        <v>434</v>
      </c>
      <c r="D92" s="14" t="s">
        <v>383</v>
      </c>
      <c r="E92" s="14">
        <v>48060</v>
      </c>
      <c r="F92" s="14" t="s">
        <v>378</v>
      </c>
      <c r="G92" s="14" t="s">
        <v>212</v>
      </c>
      <c r="H92" s="14" t="s">
        <v>5</v>
      </c>
      <c r="I92" s="196">
        <v>76.235294117647101</v>
      </c>
      <c r="J92" s="15">
        <v>2.9612403100775193</v>
      </c>
      <c r="K92" s="15">
        <v>2.1085271317829459</v>
      </c>
      <c r="L92" s="15">
        <v>5.6821705426356592</v>
      </c>
      <c r="M92" s="15">
        <v>2.4496124031007751</v>
      </c>
      <c r="N92" s="15">
        <v>11.100775193798452</v>
      </c>
      <c r="O92" s="15">
        <v>2.1007751937984498</v>
      </c>
      <c r="P92" s="15">
        <v>0</v>
      </c>
      <c r="Q92" s="15">
        <v>0</v>
      </c>
      <c r="R92" s="15">
        <v>8.1860465116279091</v>
      </c>
      <c r="S92" s="15">
        <v>0.10077519379844961</v>
      </c>
      <c r="T92" s="15">
        <v>0.81395348837209303</v>
      </c>
      <c r="U92" s="15">
        <v>4.1007751937984489</v>
      </c>
      <c r="V92" s="15">
        <v>12.201550387596901</v>
      </c>
      <c r="W92" s="16"/>
      <c r="X92" s="14" t="s">
        <v>189</v>
      </c>
      <c r="Y92" s="17" t="s">
        <v>256</v>
      </c>
      <c r="Z92" s="14" t="s">
        <v>191</v>
      </c>
      <c r="AA92" s="195" t="s">
        <v>756</v>
      </c>
      <c r="AB92" s="14" t="s">
        <v>189</v>
      </c>
      <c r="AC92" s="17" t="s">
        <v>256</v>
      </c>
      <c r="AD92" s="17" t="s">
        <v>191</v>
      </c>
      <c r="AE92" s="195">
        <v>43769</v>
      </c>
    </row>
    <row r="93" spans="1:31" ht="15.75" x14ac:dyDescent="0.25">
      <c r="A93" s="14" t="s">
        <v>276</v>
      </c>
      <c r="B93" s="14" t="s">
        <v>277</v>
      </c>
      <c r="C93" s="14" t="s">
        <v>278</v>
      </c>
      <c r="D93" s="14" t="s">
        <v>279</v>
      </c>
      <c r="E93" s="14">
        <v>23901</v>
      </c>
      <c r="F93" s="14" t="s">
        <v>280</v>
      </c>
      <c r="G93" s="14" t="s">
        <v>187</v>
      </c>
      <c r="H93" s="14" t="s">
        <v>5</v>
      </c>
      <c r="I93" s="196">
        <v>717.66666666666697</v>
      </c>
      <c r="J93" s="15">
        <v>0</v>
      </c>
      <c r="K93" s="15">
        <v>0</v>
      </c>
      <c r="L93" s="15">
        <v>4.7364341085271313</v>
      </c>
      <c r="M93" s="15">
        <v>7.5968992248062017</v>
      </c>
      <c r="N93" s="15">
        <v>12.333333333333334</v>
      </c>
      <c r="O93" s="15">
        <v>0</v>
      </c>
      <c r="P93" s="15">
        <v>0</v>
      </c>
      <c r="Q93" s="15">
        <v>0</v>
      </c>
      <c r="R93" s="15">
        <v>7</v>
      </c>
      <c r="S93" s="15">
        <v>3</v>
      </c>
      <c r="T93" s="15">
        <v>0</v>
      </c>
      <c r="U93" s="15">
        <v>2.3333333333333335</v>
      </c>
      <c r="V93" s="15">
        <v>9.3333333333333339</v>
      </c>
      <c r="W93" s="16">
        <v>500</v>
      </c>
      <c r="X93" s="14" t="s">
        <v>189</v>
      </c>
      <c r="Y93" s="17" t="s">
        <v>755</v>
      </c>
      <c r="Z93" s="14" t="s">
        <v>191</v>
      </c>
      <c r="AA93" s="195" t="s">
        <v>754</v>
      </c>
      <c r="AB93" s="14" t="s">
        <v>189</v>
      </c>
      <c r="AC93" s="17" t="s">
        <v>190</v>
      </c>
      <c r="AD93" s="17" t="s">
        <v>191</v>
      </c>
      <c r="AE93" s="195">
        <v>43888</v>
      </c>
    </row>
    <row r="94" spans="1:31" ht="15.75" x14ac:dyDescent="0.25">
      <c r="A94" s="14" t="s">
        <v>19</v>
      </c>
      <c r="B94" s="14" t="s">
        <v>331</v>
      </c>
      <c r="C94" s="14" t="s">
        <v>332</v>
      </c>
      <c r="D94" s="14" t="s">
        <v>333</v>
      </c>
      <c r="E94" s="14">
        <v>55330</v>
      </c>
      <c r="F94" s="14" t="s">
        <v>334</v>
      </c>
      <c r="G94" s="14" t="s">
        <v>212</v>
      </c>
      <c r="H94" s="14" t="s">
        <v>188</v>
      </c>
      <c r="I94" s="196">
        <v>143.6875</v>
      </c>
      <c r="J94" s="15">
        <v>2.3255813953488372E-2</v>
      </c>
      <c r="K94" s="15">
        <v>1.1627906976744184</v>
      </c>
      <c r="L94" s="15">
        <v>6.3255813953488396</v>
      </c>
      <c r="M94" s="15">
        <v>4.1472868217054266</v>
      </c>
      <c r="N94" s="15">
        <v>10.069767441860467</v>
      </c>
      <c r="O94" s="15">
        <v>1.2868217054263567</v>
      </c>
      <c r="P94" s="15">
        <v>0.30232558139534887</v>
      </c>
      <c r="Q94" s="15">
        <v>0</v>
      </c>
      <c r="R94" s="15">
        <v>5.279069767441861</v>
      </c>
      <c r="S94" s="15">
        <v>0.61240310077519378</v>
      </c>
      <c r="T94" s="15">
        <v>0.26356589147286824</v>
      </c>
      <c r="U94" s="15">
        <v>5.503875968992249</v>
      </c>
      <c r="V94" s="15">
        <v>9.6821705426356619</v>
      </c>
      <c r="W94" s="16"/>
      <c r="X94" s="14" t="s">
        <v>189</v>
      </c>
      <c r="Y94" s="17" t="s">
        <v>711</v>
      </c>
      <c r="Z94" s="14"/>
      <c r="AA94" s="195" t="s">
        <v>753</v>
      </c>
      <c r="AB94" s="14" t="s">
        <v>189</v>
      </c>
      <c r="AC94" s="17" t="s">
        <v>711</v>
      </c>
      <c r="AD94" s="17" t="s">
        <v>306</v>
      </c>
      <c r="AE94" s="195">
        <v>44217</v>
      </c>
    </row>
    <row r="95" spans="1:31" ht="15.75" x14ac:dyDescent="0.25">
      <c r="A95" s="14" t="s">
        <v>463</v>
      </c>
      <c r="B95" s="14" t="s">
        <v>464</v>
      </c>
      <c r="C95" s="14" t="s">
        <v>465</v>
      </c>
      <c r="D95" s="14" t="s">
        <v>431</v>
      </c>
      <c r="E95" s="14">
        <v>50313</v>
      </c>
      <c r="F95" s="14" t="s">
        <v>334</v>
      </c>
      <c r="G95" s="14" t="s">
        <v>255</v>
      </c>
      <c r="H95" s="14" t="s">
        <v>188</v>
      </c>
      <c r="I95" s="196">
        <v>71.619047619047606</v>
      </c>
      <c r="J95" s="15">
        <v>0.95348837209302328</v>
      </c>
      <c r="K95" s="15">
        <v>1.8682170542635661</v>
      </c>
      <c r="L95" s="15">
        <v>3.2558139534883725</v>
      </c>
      <c r="M95" s="15">
        <v>4.7829457364341081</v>
      </c>
      <c r="N95" s="15">
        <v>9.829457364341085</v>
      </c>
      <c r="O95" s="15">
        <v>1.0310077519379846</v>
      </c>
      <c r="P95" s="15">
        <v>0</v>
      </c>
      <c r="Q95" s="15">
        <v>0</v>
      </c>
      <c r="R95" s="15">
        <v>6.558139534883721</v>
      </c>
      <c r="S95" s="15">
        <v>1.8139534883720931</v>
      </c>
      <c r="T95" s="15">
        <v>0</v>
      </c>
      <c r="U95" s="15">
        <v>2.4883720930232562</v>
      </c>
      <c r="V95" s="15">
        <v>9.3410852713178301</v>
      </c>
      <c r="W95" s="16"/>
      <c r="X95" s="14" t="s">
        <v>189</v>
      </c>
      <c r="Y95" s="17" t="s">
        <v>292</v>
      </c>
      <c r="Z95" s="14" t="s">
        <v>306</v>
      </c>
      <c r="AA95" s="195" t="s">
        <v>752</v>
      </c>
      <c r="AB95" s="14" t="s">
        <v>189</v>
      </c>
      <c r="AC95" s="17" t="s">
        <v>292</v>
      </c>
      <c r="AD95" s="17" t="s">
        <v>306</v>
      </c>
      <c r="AE95" s="195">
        <v>43678</v>
      </c>
    </row>
    <row r="96" spans="1:31" ht="15.75" x14ac:dyDescent="0.25">
      <c r="A96" s="14" t="s">
        <v>454</v>
      </c>
      <c r="B96" s="14" t="s">
        <v>455</v>
      </c>
      <c r="C96" s="14" t="s">
        <v>456</v>
      </c>
      <c r="D96" s="14" t="s">
        <v>457</v>
      </c>
      <c r="E96" s="14">
        <v>27253</v>
      </c>
      <c r="F96" s="14" t="s">
        <v>197</v>
      </c>
      <c r="G96" s="14" t="s">
        <v>212</v>
      </c>
      <c r="H96" s="14" t="s">
        <v>188</v>
      </c>
      <c r="I96" s="196">
        <v>4.9463601532567099</v>
      </c>
      <c r="J96" s="15">
        <v>0.30232558139534893</v>
      </c>
      <c r="K96" s="15">
        <v>0.60465116279069797</v>
      </c>
      <c r="L96" s="15">
        <v>4.2635658914728705</v>
      </c>
      <c r="M96" s="15">
        <v>4.976744186046516</v>
      </c>
      <c r="N96" s="15">
        <v>9.1782945736434218</v>
      </c>
      <c r="O96" s="15">
        <v>0.9534883720930234</v>
      </c>
      <c r="P96" s="15">
        <v>0</v>
      </c>
      <c r="Q96" s="15">
        <v>1.5503875968992248E-2</v>
      </c>
      <c r="R96" s="15">
        <v>0.72868217054263584</v>
      </c>
      <c r="S96" s="15">
        <v>6.2015503875968991E-2</v>
      </c>
      <c r="T96" s="15">
        <v>3.875968992248062E-2</v>
      </c>
      <c r="U96" s="15">
        <v>9.3178294573643541</v>
      </c>
      <c r="V96" s="15">
        <v>6.7364341085271393</v>
      </c>
      <c r="W96" s="16">
        <v>50</v>
      </c>
      <c r="X96" s="14" t="s">
        <v>189</v>
      </c>
      <c r="Y96" s="17" t="s">
        <v>292</v>
      </c>
      <c r="Z96" s="14" t="s">
        <v>306</v>
      </c>
      <c r="AA96" s="195" t="s">
        <v>751</v>
      </c>
      <c r="AB96" s="14" t="s">
        <v>189</v>
      </c>
      <c r="AC96" s="17" t="s">
        <v>292</v>
      </c>
      <c r="AD96" s="17" t="s">
        <v>306</v>
      </c>
      <c r="AE96" s="195">
        <v>44364</v>
      </c>
    </row>
    <row r="97" spans="1:31" ht="15.75" x14ac:dyDescent="0.25">
      <c r="A97" s="14" t="s">
        <v>458</v>
      </c>
      <c r="B97" s="14" t="s">
        <v>459</v>
      </c>
      <c r="C97" s="14" t="s">
        <v>460</v>
      </c>
      <c r="D97" s="14" t="s">
        <v>461</v>
      </c>
      <c r="E97" s="14">
        <v>96819</v>
      </c>
      <c r="F97" s="14" t="s">
        <v>322</v>
      </c>
      <c r="G97" s="14" t="s">
        <v>462</v>
      </c>
      <c r="H97" s="14" t="s">
        <v>188</v>
      </c>
      <c r="I97" s="196">
        <v>487</v>
      </c>
      <c r="J97" s="15">
        <v>0</v>
      </c>
      <c r="K97" s="15">
        <v>4.2635658914728678</v>
      </c>
      <c r="L97" s="15">
        <v>0.18604651162790697</v>
      </c>
      <c r="M97" s="15">
        <v>5.4961240310077519</v>
      </c>
      <c r="N97" s="15">
        <v>8.0310077519379863</v>
      </c>
      <c r="O97" s="15">
        <v>0.18604651162790697</v>
      </c>
      <c r="P97" s="15">
        <v>1.4263565891472867</v>
      </c>
      <c r="Q97" s="15">
        <v>0.30232558139534882</v>
      </c>
      <c r="R97" s="15">
        <v>9.4573643410852704</v>
      </c>
      <c r="S97" s="15">
        <v>0</v>
      </c>
      <c r="T97" s="15">
        <v>0</v>
      </c>
      <c r="U97" s="15">
        <v>0.48837209302325579</v>
      </c>
      <c r="V97" s="15">
        <v>9.9379844961240309</v>
      </c>
      <c r="W97" s="16"/>
      <c r="X97" s="14" t="s">
        <v>213</v>
      </c>
      <c r="Y97" s="17"/>
      <c r="Z97" s="14"/>
      <c r="AA97" s="195"/>
      <c r="AB97" s="14" t="s">
        <v>213</v>
      </c>
      <c r="AC97" s="17"/>
      <c r="AD97" s="17"/>
      <c r="AE97" s="195"/>
    </row>
    <row r="98" spans="1:31" ht="15.75" x14ac:dyDescent="0.25">
      <c r="A98" s="14" t="s">
        <v>469</v>
      </c>
      <c r="B98" s="14" t="s">
        <v>470</v>
      </c>
      <c r="C98" s="14" t="s">
        <v>471</v>
      </c>
      <c r="D98" s="14" t="s">
        <v>200</v>
      </c>
      <c r="E98" s="14">
        <v>78380</v>
      </c>
      <c r="F98" s="14" t="s">
        <v>723</v>
      </c>
      <c r="G98" s="14" t="s">
        <v>255</v>
      </c>
      <c r="H98" s="14" t="s">
        <v>5</v>
      </c>
      <c r="I98" s="196">
        <v>3.7967213114754101</v>
      </c>
      <c r="J98" s="15">
        <v>2.6124031007751967</v>
      </c>
      <c r="K98" s="15">
        <v>5.2713178294573719</v>
      </c>
      <c r="L98" s="15">
        <v>1.0387596899224809</v>
      </c>
      <c r="M98" s="15">
        <v>8.5271317829457363E-2</v>
      </c>
      <c r="N98" s="15">
        <v>3.1085271317829495</v>
      </c>
      <c r="O98" s="15">
        <v>3.8682170542635705</v>
      </c>
      <c r="P98" s="15">
        <v>5.4263565891472867E-2</v>
      </c>
      <c r="Q98" s="15">
        <v>1.9767441860465129</v>
      </c>
      <c r="R98" s="15">
        <v>0.44186046511627919</v>
      </c>
      <c r="S98" s="15">
        <v>0.31782945736434115</v>
      </c>
      <c r="T98" s="15">
        <v>0.13953488372093023</v>
      </c>
      <c r="U98" s="15">
        <v>8.1085271317829584</v>
      </c>
      <c r="V98" s="15">
        <v>7.0000000000000107</v>
      </c>
      <c r="W98" s="16"/>
      <c r="X98" s="14" t="s">
        <v>189</v>
      </c>
      <c r="Y98" s="17" t="s">
        <v>711</v>
      </c>
      <c r="Z98" s="14"/>
      <c r="AA98" s="195" t="s">
        <v>722</v>
      </c>
      <c r="AB98" s="14" t="s">
        <v>189</v>
      </c>
      <c r="AC98" s="17" t="s">
        <v>256</v>
      </c>
      <c r="AD98" s="17" t="s">
        <v>191</v>
      </c>
      <c r="AE98" s="195">
        <v>43839</v>
      </c>
    </row>
    <row r="99" spans="1:31" ht="15.75" x14ac:dyDescent="0.25">
      <c r="A99" s="14" t="s">
        <v>538</v>
      </c>
      <c r="B99" s="14" t="s">
        <v>539</v>
      </c>
      <c r="C99" s="14" t="s">
        <v>540</v>
      </c>
      <c r="D99" s="14" t="s">
        <v>431</v>
      </c>
      <c r="E99" s="14">
        <v>51501</v>
      </c>
      <c r="F99" s="14" t="s">
        <v>334</v>
      </c>
      <c r="G99" s="14" t="s">
        <v>255</v>
      </c>
      <c r="H99" s="14" t="s">
        <v>188</v>
      </c>
      <c r="I99" s="196">
        <v>26.658536585365901</v>
      </c>
      <c r="J99" s="15">
        <v>6.2015503875968991E-2</v>
      </c>
      <c r="K99" s="15">
        <v>0.41860465116279066</v>
      </c>
      <c r="L99" s="15">
        <v>2.7286821705426361</v>
      </c>
      <c r="M99" s="15">
        <v>3.6589147286821713</v>
      </c>
      <c r="N99" s="15">
        <v>6.1860465116279082</v>
      </c>
      <c r="O99" s="15">
        <v>0.68217054263565891</v>
      </c>
      <c r="P99" s="15">
        <v>0</v>
      </c>
      <c r="Q99" s="15">
        <v>0</v>
      </c>
      <c r="R99" s="15">
        <v>0.79844961240310075</v>
      </c>
      <c r="S99" s="15">
        <v>0.94573643410852715</v>
      </c>
      <c r="T99" s="15">
        <v>0.31007751937984496</v>
      </c>
      <c r="U99" s="15">
        <v>4.8139534883720927</v>
      </c>
      <c r="V99" s="15">
        <v>6.1937984496124052</v>
      </c>
      <c r="W99" s="16"/>
      <c r="X99" s="14" t="s">
        <v>189</v>
      </c>
      <c r="Y99" s="17" t="s">
        <v>711</v>
      </c>
      <c r="Z99" s="14"/>
      <c r="AA99" s="195" t="s">
        <v>750</v>
      </c>
      <c r="AB99" s="14" t="s">
        <v>189</v>
      </c>
      <c r="AC99" s="17" t="s">
        <v>292</v>
      </c>
      <c r="AD99" s="17" t="s">
        <v>306</v>
      </c>
      <c r="AE99" s="195">
        <v>43202</v>
      </c>
    </row>
    <row r="100" spans="1:31" ht="15.75" x14ac:dyDescent="0.25">
      <c r="A100" s="14" t="s">
        <v>484</v>
      </c>
      <c r="B100" s="14" t="s">
        <v>485</v>
      </c>
      <c r="C100" s="14" t="s">
        <v>486</v>
      </c>
      <c r="D100" s="14" t="s">
        <v>366</v>
      </c>
      <c r="E100" s="14">
        <v>89512</v>
      </c>
      <c r="F100" s="14" t="s">
        <v>367</v>
      </c>
      <c r="G100" s="14" t="s">
        <v>255</v>
      </c>
      <c r="H100" s="14" t="s">
        <v>188</v>
      </c>
      <c r="I100" s="196">
        <v>11.7936507936508</v>
      </c>
      <c r="J100" s="15">
        <v>0.46511627906976744</v>
      </c>
      <c r="K100" s="15">
        <v>0.74418604651162801</v>
      </c>
      <c r="L100" s="15">
        <v>1.2093023255813955</v>
      </c>
      <c r="M100" s="15">
        <v>4.1550387596899236</v>
      </c>
      <c r="N100" s="15">
        <v>6.0620155038759735</v>
      </c>
      <c r="O100" s="15">
        <v>0.51162790697674421</v>
      </c>
      <c r="P100" s="15">
        <v>0</v>
      </c>
      <c r="Q100" s="15">
        <v>0</v>
      </c>
      <c r="R100" s="15">
        <v>2.1007751937984498</v>
      </c>
      <c r="S100" s="15">
        <v>0</v>
      </c>
      <c r="T100" s="15">
        <v>0</v>
      </c>
      <c r="U100" s="15">
        <v>4.4728682170542662</v>
      </c>
      <c r="V100" s="15">
        <v>5.9689922480620199</v>
      </c>
      <c r="W100" s="16"/>
      <c r="X100" s="14" t="s">
        <v>189</v>
      </c>
      <c r="Y100" s="17" t="s">
        <v>292</v>
      </c>
      <c r="Z100" s="14" t="s">
        <v>306</v>
      </c>
      <c r="AA100" s="195" t="s">
        <v>749</v>
      </c>
      <c r="AB100" s="14" t="s">
        <v>189</v>
      </c>
      <c r="AC100" s="17" t="s">
        <v>292</v>
      </c>
      <c r="AD100" s="17" t="s">
        <v>306</v>
      </c>
      <c r="AE100" s="195">
        <v>43342</v>
      </c>
    </row>
    <row r="101" spans="1:31" ht="15.75" x14ac:dyDescent="0.25">
      <c r="A101" s="14" t="s">
        <v>515</v>
      </c>
      <c r="B101" s="14" t="s">
        <v>516</v>
      </c>
      <c r="C101" s="14" t="s">
        <v>517</v>
      </c>
      <c r="D101" s="14" t="s">
        <v>518</v>
      </c>
      <c r="E101" s="14">
        <v>96910</v>
      </c>
      <c r="F101" s="14" t="s">
        <v>322</v>
      </c>
      <c r="G101" s="14" t="s">
        <v>255</v>
      </c>
      <c r="H101" s="14" t="s">
        <v>188</v>
      </c>
      <c r="I101" s="196">
        <v>233.25</v>
      </c>
      <c r="J101" s="15">
        <v>0</v>
      </c>
      <c r="K101" s="15">
        <v>0</v>
      </c>
      <c r="L101" s="15">
        <v>5.7906976744186043</v>
      </c>
      <c r="M101" s="15">
        <v>0.63565891472868219</v>
      </c>
      <c r="N101" s="15">
        <v>6.4263565891472867</v>
      </c>
      <c r="O101" s="15">
        <v>0</v>
      </c>
      <c r="P101" s="15">
        <v>0</v>
      </c>
      <c r="Q101" s="15">
        <v>0</v>
      </c>
      <c r="R101" s="15">
        <v>5.4263565891472867</v>
      </c>
      <c r="S101" s="15">
        <v>1</v>
      </c>
      <c r="T101" s="15">
        <v>0</v>
      </c>
      <c r="U101" s="15">
        <v>0</v>
      </c>
      <c r="V101" s="15">
        <v>6.4263565891472867</v>
      </c>
      <c r="W101" s="16"/>
      <c r="X101" s="14" t="s">
        <v>213</v>
      </c>
      <c r="Y101" s="17"/>
      <c r="Z101" s="14"/>
      <c r="AA101" s="195"/>
      <c r="AB101" s="14" t="s">
        <v>213</v>
      </c>
      <c r="AC101" s="17"/>
      <c r="AD101" s="17"/>
      <c r="AE101" s="195"/>
    </row>
    <row r="102" spans="1:31" ht="15.75" x14ac:dyDescent="0.25">
      <c r="A102" s="14" t="s">
        <v>502</v>
      </c>
      <c r="B102" s="14" t="s">
        <v>503</v>
      </c>
      <c r="C102" s="14" t="s">
        <v>504</v>
      </c>
      <c r="D102" s="14" t="s">
        <v>505</v>
      </c>
      <c r="E102" s="14">
        <v>96950</v>
      </c>
      <c r="F102" s="14" t="s">
        <v>322</v>
      </c>
      <c r="G102" s="14" t="s">
        <v>255</v>
      </c>
      <c r="H102" s="14" t="s">
        <v>188</v>
      </c>
      <c r="I102" s="196">
        <v>149.71428571428601</v>
      </c>
      <c r="J102" s="15">
        <v>0.38759689922480622</v>
      </c>
      <c r="K102" s="15">
        <v>5.1395348837209305</v>
      </c>
      <c r="L102" s="15">
        <v>0</v>
      </c>
      <c r="M102" s="15">
        <v>0.53488372093023251</v>
      </c>
      <c r="N102" s="15">
        <v>5.0310077519379846</v>
      </c>
      <c r="O102" s="15">
        <v>0.38759689922480622</v>
      </c>
      <c r="P102" s="15">
        <v>0.64341085271317833</v>
      </c>
      <c r="Q102" s="15">
        <v>0</v>
      </c>
      <c r="R102" s="15">
        <v>3.806201550387597</v>
      </c>
      <c r="S102" s="15">
        <v>8.5271317829457363E-2</v>
      </c>
      <c r="T102" s="15">
        <v>0</v>
      </c>
      <c r="U102" s="15">
        <v>2.170542635658915</v>
      </c>
      <c r="V102" s="15">
        <v>6.0620155038759691</v>
      </c>
      <c r="W102" s="16"/>
      <c r="X102" s="14" t="s">
        <v>213</v>
      </c>
      <c r="Y102" s="17"/>
      <c r="Z102" s="14"/>
      <c r="AA102" s="195"/>
      <c r="AB102" s="14" t="s">
        <v>213</v>
      </c>
      <c r="AC102" s="17"/>
      <c r="AD102" s="17"/>
      <c r="AE102" s="195"/>
    </row>
    <row r="103" spans="1:31" ht="15.75" x14ac:dyDescent="0.25">
      <c r="A103" s="14" t="s">
        <v>519</v>
      </c>
      <c r="B103" s="14" t="s">
        <v>520</v>
      </c>
      <c r="C103" s="14" t="s">
        <v>521</v>
      </c>
      <c r="D103" s="14" t="s">
        <v>431</v>
      </c>
      <c r="E103" s="14">
        <v>52401</v>
      </c>
      <c r="F103" s="14" t="s">
        <v>334</v>
      </c>
      <c r="G103" s="14" t="s">
        <v>255</v>
      </c>
      <c r="H103" s="14" t="s">
        <v>188</v>
      </c>
      <c r="I103" s="196">
        <v>48.923076923076898</v>
      </c>
      <c r="J103" s="15">
        <v>0.4573643410852713</v>
      </c>
      <c r="K103" s="15">
        <v>2.6279069767441863</v>
      </c>
      <c r="L103" s="15">
        <v>1.3410852713178294</v>
      </c>
      <c r="M103" s="15">
        <v>1.0852713178294573</v>
      </c>
      <c r="N103" s="15">
        <v>3.8217054263565902</v>
      </c>
      <c r="O103" s="15">
        <v>0.71317829457364335</v>
      </c>
      <c r="P103" s="15">
        <v>0.97674418604651159</v>
      </c>
      <c r="Q103" s="15">
        <v>0</v>
      </c>
      <c r="R103" s="15">
        <v>1.558139534883721</v>
      </c>
      <c r="S103" s="15">
        <v>0</v>
      </c>
      <c r="T103" s="15">
        <v>0.44961240310077522</v>
      </c>
      <c r="U103" s="15">
        <v>3.5038759689922485</v>
      </c>
      <c r="V103" s="15">
        <v>5.0620155038759691</v>
      </c>
      <c r="W103" s="16"/>
      <c r="X103" s="14" t="s">
        <v>189</v>
      </c>
      <c r="Y103" s="17" t="s">
        <v>711</v>
      </c>
      <c r="Z103" s="14"/>
      <c r="AA103" s="195" t="s">
        <v>748</v>
      </c>
      <c r="AB103" s="14" t="s">
        <v>189</v>
      </c>
      <c r="AC103" s="17" t="s">
        <v>292</v>
      </c>
      <c r="AD103" s="17" t="s">
        <v>306</v>
      </c>
      <c r="AE103" s="195">
        <v>43636</v>
      </c>
    </row>
    <row r="104" spans="1:31" ht="15.75" x14ac:dyDescent="0.25">
      <c r="A104" s="14" t="s">
        <v>747</v>
      </c>
      <c r="B104" s="14" t="s">
        <v>833</v>
      </c>
      <c r="C104" s="14" t="s">
        <v>746</v>
      </c>
      <c r="D104" s="14" t="s">
        <v>500</v>
      </c>
      <c r="E104" s="14">
        <v>965</v>
      </c>
      <c r="F104" s="14" t="s">
        <v>30</v>
      </c>
      <c r="G104" s="14" t="s">
        <v>340</v>
      </c>
      <c r="H104" s="14" t="s">
        <v>188</v>
      </c>
      <c r="I104" s="196">
        <v>1.91950464396285</v>
      </c>
      <c r="J104" s="15">
        <v>4.8372093023255891</v>
      </c>
      <c r="K104" s="15">
        <v>6.9767441860465115E-2</v>
      </c>
      <c r="L104" s="15">
        <v>1.5503875968992248E-2</v>
      </c>
      <c r="M104" s="15">
        <v>0</v>
      </c>
      <c r="N104" s="15">
        <v>0.10077519379844961</v>
      </c>
      <c r="O104" s="15">
        <v>4.6511627906976818</v>
      </c>
      <c r="P104" s="15">
        <v>0</v>
      </c>
      <c r="Q104" s="15">
        <v>0.17054263565891481</v>
      </c>
      <c r="R104" s="15">
        <v>0</v>
      </c>
      <c r="S104" s="15">
        <v>7.7519379844961239E-3</v>
      </c>
      <c r="T104" s="15">
        <v>0</v>
      </c>
      <c r="U104" s="15">
        <v>4.9147286821705505</v>
      </c>
      <c r="V104" s="15">
        <v>3.5503875968992302</v>
      </c>
      <c r="W104" s="16"/>
      <c r="X104" s="14" t="s">
        <v>213</v>
      </c>
      <c r="Y104" s="17"/>
      <c r="Z104" s="14"/>
      <c r="AA104" s="195"/>
      <c r="AB104" s="14" t="s">
        <v>213</v>
      </c>
      <c r="AC104" s="17"/>
      <c r="AD104" s="17"/>
      <c r="AE104" s="195"/>
    </row>
    <row r="105" spans="1:31" ht="15.75" x14ac:dyDescent="0.25">
      <c r="A105" s="14" t="s">
        <v>466</v>
      </c>
      <c r="B105" s="14" t="s">
        <v>467</v>
      </c>
      <c r="C105" s="14" t="s">
        <v>468</v>
      </c>
      <c r="D105" s="14" t="s">
        <v>383</v>
      </c>
      <c r="E105" s="14">
        <v>49783</v>
      </c>
      <c r="F105" s="14" t="s">
        <v>378</v>
      </c>
      <c r="G105" s="14" t="s">
        <v>212</v>
      </c>
      <c r="H105" s="14" t="s">
        <v>188</v>
      </c>
      <c r="I105" s="196">
        <v>37.1111111111111</v>
      </c>
      <c r="J105" s="15">
        <v>1.3565891472868219</v>
      </c>
      <c r="K105" s="15">
        <v>0.51937984496124034</v>
      </c>
      <c r="L105" s="15">
        <v>1.5038759689922481</v>
      </c>
      <c r="M105" s="15">
        <v>1</v>
      </c>
      <c r="N105" s="15">
        <v>3.0232558139534884</v>
      </c>
      <c r="O105" s="15">
        <v>1.3565891472868219</v>
      </c>
      <c r="P105" s="15">
        <v>0</v>
      </c>
      <c r="Q105" s="15">
        <v>0</v>
      </c>
      <c r="R105" s="15">
        <v>2</v>
      </c>
      <c r="S105" s="15">
        <v>0</v>
      </c>
      <c r="T105" s="15">
        <v>0.20155038759689922</v>
      </c>
      <c r="U105" s="15">
        <v>2.1782945736434112</v>
      </c>
      <c r="V105" s="15">
        <v>2.8992248062015507</v>
      </c>
      <c r="W105" s="16"/>
      <c r="X105" s="14" t="s">
        <v>189</v>
      </c>
      <c r="Y105" s="17" t="s">
        <v>711</v>
      </c>
      <c r="Z105" s="14" t="s">
        <v>306</v>
      </c>
      <c r="AA105" s="195" t="s">
        <v>745</v>
      </c>
      <c r="AB105" s="14" t="s">
        <v>189</v>
      </c>
      <c r="AC105" s="17" t="s">
        <v>292</v>
      </c>
      <c r="AD105" s="17" t="s">
        <v>306</v>
      </c>
      <c r="AE105" s="195">
        <v>43552</v>
      </c>
    </row>
    <row r="106" spans="1:31" ht="15.75" x14ac:dyDescent="0.25">
      <c r="A106" s="14" t="s">
        <v>744</v>
      </c>
      <c r="B106" s="14" t="s">
        <v>832</v>
      </c>
      <c r="C106" s="14" t="s">
        <v>743</v>
      </c>
      <c r="D106" s="14" t="s">
        <v>45</v>
      </c>
      <c r="E106" s="14">
        <v>35447</v>
      </c>
      <c r="F106" s="14" t="s">
        <v>211</v>
      </c>
      <c r="G106" s="14" t="s">
        <v>212</v>
      </c>
      <c r="H106" s="14" t="s">
        <v>188</v>
      </c>
      <c r="I106" s="196">
        <v>5.9156626506024104</v>
      </c>
      <c r="J106" s="15">
        <v>0.13178294573643412</v>
      </c>
      <c r="K106" s="15">
        <v>0.83720930232558155</v>
      </c>
      <c r="L106" s="15">
        <v>2.4961240310077537</v>
      </c>
      <c r="M106" s="15">
        <v>0.39534883720930225</v>
      </c>
      <c r="N106" s="15">
        <v>0.42635658914728669</v>
      </c>
      <c r="O106" s="15">
        <v>0.90697674418604679</v>
      </c>
      <c r="P106" s="15">
        <v>2.5271317829457378</v>
      </c>
      <c r="Q106" s="15">
        <v>0</v>
      </c>
      <c r="R106" s="15">
        <v>7.7519379844961239E-2</v>
      </c>
      <c r="S106" s="15">
        <v>0</v>
      </c>
      <c r="T106" s="15">
        <v>8.5271317829457363E-2</v>
      </c>
      <c r="U106" s="15">
        <v>3.6976744186046537</v>
      </c>
      <c r="V106" s="15">
        <v>3.3565891472868241</v>
      </c>
      <c r="W106" s="16"/>
      <c r="X106" s="14" t="s">
        <v>189</v>
      </c>
      <c r="Y106" s="17" t="s">
        <v>711</v>
      </c>
      <c r="Z106" s="14"/>
      <c r="AA106" s="195" t="s">
        <v>742</v>
      </c>
      <c r="AB106" s="14" t="s">
        <v>213</v>
      </c>
      <c r="AC106" s="17"/>
      <c r="AD106" s="17"/>
      <c r="AE106" s="195"/>
    </row>
    <row r="107" spans="1:31" ht="15.75" x14ac:dyDescent="0.25">
      <c r="A107" s="14" t="s">
        <v>741</v>
      </c>
      <c r="B107" s="14" t="s">
        <v>831</v>
      </c>
      <c r="C107" s="14" t="s">
        <v>740</v>
      </c>
      <c r="D107" s="14" t="s">
        <v>224</v>
      </c>
      <c r="E107" s="14">
        <v>39520</v>
      </c>
      <c r="F107" s="14" t="s">
        <v>211</v>
      </c>
      <c r="G107" s="14" t="s">
        <v>212</v>
      </c>
      <c r="H107" s="14" t="s">
        <v>188</v>
      </c>
      <c r="I107" s="196">
        <v>2.8333333333333299</v>
      </c>
      <c r="J107" s="15">
        <v>2.7364341085271358</v>
      </c>
      <c r="K107" s="15">
        <v>0.96124031007751953</v>
      </c>
      <c r="L107" s="15">
        <v>6.9767441860465115E-2</v>
      </c>
      <c r="M107" s="15">
        <v>6.2015503875968991E-2</v>
      </c>
      <c r="N107" s="15">
        <v>0.13953488372093023</v>
      </c>
      <c r="O107" s="15">
        <v>3.6899224806201607</v>
      </c>
      <c r="P107" s="15">
        <v>0</v>
      </c>
      <c r="Q107" s="15">
        <v>0</v>
      </c>
      <c r="R107" s="15">
        <v>0</v>
      </c>
      <c r="S107" s="15">
        <v>0</v>
      </c>
      <c r="T107" s="15">
        <v>0</v>
      </c>
      <c r="U107" s="15">
        <v>3.8294573643410912</v>
      </c>
      <c r="V107" s="15">
        <v>3.1472868217054306</v>
      </c>
      <c r="W107" s="16"/>
      <c r="X107" s="14" t="s">
        <v>213</v>
      </c>
      <c r="Y107" s="17"/>
      <c r="Z107" s="14"/>
      <c r="AA107" s="195"/>
      <c r="AB107" s="14" t="s">
        <v>213</v>
      </c>
      <c r="AC107" s="17"/>
      <c r="AD107" s="17"/>
      <c r="AE107" s="195"/>
    </row>
    <row r="108" spans="1:31" ht="15.75" x14ac:dyDescent="0.25">
      <c r="A108" s="14" t="s">
        <v>558</v>
      </c>
      <c r="B108" s="14" t="s">
        <v>559</v>
      </c>
      <c r="C108" s="14" t="s">
        <v>560</v>
      </c>
      <c r="D108" s="14" t="s">
        <v>294</v>
      </c>
      <c r="E108" s="14">
        <v>15001</v>
      </c>
      <c r="F108" s="14" t="s">
        <v>295</v>
      </c>
      <c r="G108" s="14" t="s">
        <v>255</v>
      </c>
      <c r="H108" s="14" t="s">
        <v>188</v>
      </c>
      <c r="I108" s="196">
        <v>9.9148936170212796</v>
      </c>
      <c r="J108" s="15">
        <v>0</v>
      </c>
      <c r="K108" s="15">
        <v>0.56589147286821706</v>
      </c>
      <c r="L108" s="15">
        <v>2.1007751937984489</v>
      </c>
      <c r="M108" s="15">
        <v>0.91472868217054248</v>
      </c>
      <c r="N108" s="15">
        <v>3.0542635658914743</v>
      </c>
      <c r="O108" s="15">
        <v>0.24031007751937986</v>
      </c>
      <c r="P108" s="15">
        <v>0.2868217054263566</v>
      </c>
      <c r="Q108" s="15">
        <v>0</v>
      </c>
      <c r="R108" s="15">
        <v>0.41860465116279066</v>
      </c>
      <c r="S108" s="15">
        <v>6.2015503875968991E-2</v>
      </c>
      <c r="T108" s="15">
        <v>0</v>
      </c>
      <c r="U108" s="15">
        <v>3.1007751937984511</v>
      </c>
      <c r="V108" s="15">
        <v>3.4728682170542657</v>
      </c>
      <c r="W108" s="16"/>
      <c r="X108" s="14" t="s">
        <v>189</v>
      </c>
      <c r="Y108" s="17" t="s">
        <v>711</v>
      </c>
      <c r="Z108" s="14"/>
      <c r="AA108" s="195" t="s">
        <v>716</v>
      </c>
      <c r="AB108" s="14" t="s">
        <v>478</v>
      </c>
      <c r="AC108" s="17" t="s">
        <v>292</v>
      </c>
      <c r="AD108" s="17" t="s">
        <v>306</v>
      </c>
      <c r="AE108" s="195">
        <v>42996</v>
      </c>
    </row>
    <row r="109" spans="1:31" ht="15.75" x14ac:dyDescent="0.25">
      <c r="A109" s="14" t="s">
        <v>739</v>
      </c>
      <c r="B109" s="14" t="s">
        <v>830</v>
      </c>
      <c r="C109" s="14" t="s">
        <v>738</v>
      </c>
      <c r="D109" s="14" t="s">
        <v>302</v>
      </c>
      <c r="E109" s="14">
        <v>12901</v>
      </c>
      <c r="F109" s="14" t="s">
        <v>303</v>
      </c>
      <c r="G109" s="14" t="s">
        <v>255</v>
      </c>
      <c r="H109" s="14" t="s">
        <v>188</v>
      </c>
      <c r="I109" s="196">
        <v>17.2121212121212</v>
      </c>
      <c r="J109" s="15">
        <v>1.3100775193798455</v>
      </c>
      <c r="K109" s="15">
        <v>0.76744186046511631</v>
      </c>
      <c r="L109" s="15">
        <v>0.14728682170542634</v>
      </c>
      <c r="M109" s="15">
        <v>0.67441860465116266</v>
      </c>
      <c r="N109" s="15">
        <v>0.98449612403100772</v>
      </c>
      <c r="O109" s="15">
        <v>1.5271317829457369</v>
      </c>
      <c r="P109" s="15">
        <v>0.23255813953488372</v>
      </c>
      <c r="Q109" s="15">
        <v>0.15503875968992248</v>
      </c>
      <c r="R109" s="15">
        <v>0.30232558139534882</v>
      </c>
      <c r="S109" s="15">
        <v>5.4263565891472867E-2</v>
      </c>
      <c r="T109" s="15">
        <v>0.26356589147286824</v>
      </c>
      <c r="U109" s="15">
        <v>2.2790697674418614</v>
      </c>
      <c r="V109" s="15">
        <v>1.4728682170542635</v>
      </c>
      <c r="W109" s="16"/>
      <c r="X109" s="14" t="s">
        <v>189</v>
      </c>
      <c r="Y109" s="17" t="s">
        <v>711</v>
      </c>
      <c r="Z109" s="14"/>
      <c r="AA109" s="195" t="s">
        <v>737</v>
      </c>
      <c r="AB109" s="14" t="s">
        <v>189</v>
      </c>
      <c r="AC109" s="17" t="s">
        <v>292</v>
      </c>
      <c r="AD109" s="17" t="s">
        <v>306</v>
      </c>
      <c r="AE109" s="195">
        <v>43398</v>
      </c>
    </row>
    <row r="110" spans="1:31" ht="15.75" x14ac:dyDescent="0.25">
      <c r="A110" s="14" t="s">
        <v>472</v>
      </c>
      <c r="B110" s="14" t="s">
        <v>473</v>
      </c>
      <c r="C110" s="14" t="s">
        <v>474</v>
      </c>
      <c r="D110" s="14" t="s">
        <v>196</v>
      </c>
      <c r="E110" s="14">
        <v>30250</v>
      </c>
      <c r="F110" s="14" t="s">
        <v>197</v>
      </c>
      <c r="G110" s="14" t="s">
        <v>229</v>
      </c>
      <c r="H110" s="14" t="s">
        <v>188</v>
      </c>
      <c r="I110" s="196">
        <v>3.6195652173913002</v>
      </c>
      <c r="J110" s="15">
        <v>0.17829457364341084</v>
      </c>
      <c r="K110" s="15">
        <v>0.93798449612403134</v>
      </c>
      <c r="L110" s="15">
        <v>1.170542635658915</v>
      </c>
      <c r="M110" s="15">
        <v>0.43410852713178305</v>
      </c>
      <c r="N110" s="15">
        <v>2.2403100775193816</v>
      </c>
      <c r="O110" s="15">
        <v>0.48062015503875988</v>
      </c>
      <c r="P110" s="15">
        <v>0</v>
      </c>
      <c r="Q110" s="15">
        <v>0</v>
      </c>
      <c r="R110" s="15">
        <v>0.38759689922480622</v>
      </c>
      <c r="S110" s="15">
        <v>3.1007751937984496E-2</v>
      </c>
      <c r="T110" s="15">
        <v>0</v>
      </c>
      <c r="U110" s="15">
        <v>2.3023255813953507</v>
      </c>
      <c r="V110" s="15">
        <v>2.434108527131785</v>
      </c>
      <c r="W110" s="16"/>
      <c r="X110" s="14" t="s">
        <v>189</v>
      </c>
      <c r="Y110" s="17" t="s">
        <v>711</v>
      </c>
      <c r="Z110" s="14" t="s">
        <v>306</v>
      </c>
      <c r="AA110" s="195" t="s">
        <v>736</v>
      </c>
      <c r="AB110" s="14" t="s">
        <v>189</v>
      </c>
      <c r="AC110" s="17" t="s">
        <v>292</v>
      </c>
      <c r="AD110" s="17" t="s">
        <v>306</v>
      </c>
      <c r="AE110" s="195">
        <v>43804</v>
      </c>
    </row>
    <row r="111" spans="1:31" ht="15.75" x14ac:dyDescent="0.25">
      <c r="A111" s="14" t="s">
        <v>488</v>
      </c>
      <c r="B111" s="14" t="s">
        <v>489</v>
      </c>
      <c r="C111" s="14" t="s">
        <v>490</v>
      </c>
      <c r="D111" s="14" t="s">
        <v>284</v>
      </c>
      <c r="E111" s="14">
        <v>34112</v>
      </c>
      <c r="F111" s="14" t="s">
        <v>30</v>
      </c>
      <c r="G111" s="14" t="s">
        <v>212</v>
      </c>
      <c r="H111" s="14" t="s">
        <v>188</v>
      </c>
      <c r="I111" s="196">
        <v>2.45669291338583</v>
      </c>
      <c r="J111" s="15">
        <v>0.93023255813953565</v>
      </c>
      <c r="K111" s="15">
        <v>0.37209302325581406</v>
      </c>
      <c r="L111" s="15">
        <v>0.86046511627907019</v>
      </c>
      <c r="M111" s="15">
        <v>0.54263565891472876</v>
      </c>
      <c r="N111" s="15">
        <v>1.8217054263565911</v>
      </c>
      <c r="O111" s="15">
        <v>0.74418604651162834</v>
      </c>
      <c r="P111" s="15">
        <v>4.6511627906976744E-2</v>
      </c>
      <c r="Q111" s="15">
        <v>9.3023255813953487E-2</v>
      </c>
      <c r="R111" s="15">
        <v>9.3023255813953487E-2</v>
      </c>
      <c r="S111" s="15">
        <v>0.15503875968992248</v>
      </c>
      <c r="T111" s="15">
        <v>3.875968992248062E-2</v>
      </c>
      <c r="U111" s="15">
        <v>2.4186046511627932</v>
      </c>
      <c r="V111" s="15">
        <v>1.3953488372093037</v>
      </c>
      <c r="W111" s="16"/>
      <c r="X111" s="14" t="s">
        <v>189</v>
      </c>
      <c r="Y111" s="17" t="s">
        <v>711</v>
      </c>
      <c r="Z111" s="14"/>
      <c r="AA111" s="195" t="s">
        <v>735</v>
      </c>
      <c r="AB111" s="14" t="s">
        <v>189</v>
      </c>
      <c r="AC111" s="17" t="s">
        <v>292</v>
      </c>
      <c r="AD111" s="17" t="s">
        <v>326</v>
      </c>
      <c r="AE111" s="195">
        <v>43503</v>
      </c>
    </row>
    <row r="112" spans="1:31" ht="15.75" x14ac:dyDescent="0.25">
      <c r="A112" s="14" t="s">
        <v>522</v>
      </c>
      <c r="B112" s="14" t="s">
        <v>523</v>
      </c>
      <c r="C112" s="14" t="s">
        <v>524</v>
      </c>
      <c r="D112" s="14" t="s">
        <v>525</v>
      </c>
      <c r="E112" s="14">
        <v>25309</v>
      </c>
      <c r="F112" s="14" t="s">
        <v>295</v>
      </c>
      <c r="G112" s="14" t="s">
        <v>255</v>
      </c>
      <c r="H112" s="14" t="s">
        <v>188</v>
      </c>
      <c r="I112" s="196">
        <v>8.1282051282051295</v>
      </c>
      <c r="J112" s="15">
        <v>3.1007751937984496E-2</v>
      </c>
      <c r="K112" s="15">
        <v>0.61240310077519378</v>
      </c>
      <c r="L112" s="15">
        <v>1.2790697674418605</v>
      </c>
      <c r="M112" s="15">
        <v>0.56589147286821706</v>
      </c>
      <c r="N112" s="15">
        <v>2.4341085271317842</v>
      </c>
      <c r="O112" s="15">
        <v>5.4263565891472867E-2</v>
      </c>
      <c r="P112" s="15">
        <v>0</v>
      </c>
      <c r="Q112" s="15">
        <v>0</v>
      </c>
      <c r="R112" s="15">
        <v>0.40310077519379844</v>
      </c>
      <c r="S112" s="15">
        <v>0.27906976744186046</v>
      </c>
      <c r="T112" s="15">
        <v>3.1007751937984496E-2</v>
      </c>
      <c r="U112" s="15">
        <v>1.7751937984496127</v>
      </c>
      <c r="V112" s="15">
        <v>2.4031007751937996</v>
      </c>
      <c r="W112" s="16"/>
      <c r="X112" s="14" t="s">
        <v>478</v>
      </c>
      <c r="Y112" s="17" t="s">
        <v>292</v>
      </c>
      <c r="Z112" s="14" t="s">
        <v>306</v>
      </c>
      <c r="AA112" s="195" t="s">
        <v>526</v>
      </c>
      <c r="AB112" s="14" t="s">
        <v>478</v>
      </c>
      <c r="AC112" s="17" t="s">
        <v>292</v>
      </c>
      <c r="AD112" s="17" t="s">
        <v>306</v>
      </c>
      <c r="AE112" s="195">
        <v>42996</v>
      </c>
    </row>
    <row r="113" spans="1:31" ht="15.75" x14ac:dyDescent="0.25">
      <c r="A113" s="14" t="s">
        <v>544</v>
      </c>
      <c r="B113" s="14" t="s">
        <v>545</v>
      </c>
      <c r="C113" s="14" t="s">
        <v>513</v>
      </c>
      <c r="D113" s="14" t="s">
        <v>302</v>
      </c>
      <c r="E113" s="14">
        <v>12180</v>
      </c>
      <c r="F113" s="14" t="s">
        <v>303</v>
      </c>
      <c r="G113" s="14" t="s">
        <v>255</v>
      </c>
      <c r="H113" s="14" t="s">
        <v>188</v>
      </c>
      <c r="I113" s="196">
        <v>57.2222222222222</v>
      </c>
      <c r="J113" s="15">
        <v>1.5426356589147288</v>
      </c>
      <c r="K113" s="15">
        <v>0.5503875968992249</v>
      </c>
      <c r="L113" s="15">
        <v>0.10852713178294573</v>
      </c>
      <c r="M113" s="15">
        <v>6.9767441860465115E-2</v>
      </c>
      <c r="N113" s="15">
        <v>0.13953488372093023</v>
      </c>
      <c r="O113" s="15">
        <v>9.3023255813953487E-2</v>
      </c>
      <c r="P113" s="15">
        <v>2.0387596899224807</v>
      </c>
      <c r="Q113" s="15">
        <v>0</v>
      </c>
      <c r="R113" s="15">
        <v>1.0387596899224807</v>
      </c>
      <c r="S113" s="15">
        <v>0</v>
      </c>
      <c r="T113" s="15">
        <v>1</v>
      </c>
      <c r="U113" s="15">
        <v>0.23255813953488372</v>
      </c>
      <c r="V113" s="15">
        <v>1.1317829457364343</v>
      </c>
      <c r="W113" s="16"/>
      <c r="X113" s="14" t="s">
        <v>189</v>
      </c>
      <c r="Y113" s="17" t="s">
        <v>711</v>
      </c>
      <c r="Z113" s="14"/>
      <c r="AA113" s="195" t="s">
        <v>734</v>
      </c>
      <c r="AB113" s="14" t="s">
        <v>213</v>
      </c>
      <c r="AC113" s="17"/>
      <c r="AD113" s="17"/>
      <c r="AE113" s="195"/>
    </row>
    <row r="114" spans="1:31" ht="15.75" x14ac:dyDescent="0.25">
      <c r="A114" s="14" t="s">
        <v>555</v>
      </c>
      <c r="B114" s="14" t="s">
        <v>556</v>
      </c>
      <c r="C114" s="14" t="s">
        <v>554</v>
      </c>
      <c r="D114" s="14" t="s">
        <v>487</v>
      </c>
      <c r="E114" s="14">
        <v>29072</v>
      </c>
      <c r="F114" s="14" t="s">
        <v>197</v>
      </c>
      <c r="G114" s="14" t="s">
        <v>255</v>
      </c>
      <c r="H114" s="14" t="s">
        <v>188</v>
      </c>
      <c r="I114" s="196">
        <v>1.85443037974684</v>
      </c>
      <c r="J114" s="15">
        <v>0.10077519379844961</v>
      </c>
      <c r="K114" s="15">
        <v>1.1627906976744198</v>
      </c>
      <c r="L114" s="15">
        <v>0.55813953488372114</v>
      </c>
      <c r="M114" s="15">
        <v>0.43410852713178294</v>
      </c>
      <c r="N114" s="15">
        <v>1.7441860465116299</v>
      </c>
      <c r="O114" s="15">
        <v>0.50387596899224807</v>
      </c>
      <c r="P114" s="15">
        <v>7.7519379844961239E-3</v>
      </c>
      <c r="Q114" s="15">
        <v>0</v>
      </c>
      <c r="R114" s="15">
        <v>2.3255813953488372E-2</v>
      </c>
      <c r="S114" s="15">
        <v>2.3255813953488372E-2</v>
      </c>
      <c r="T114" s="15">
        <v>0</v>
      </c>
      <c r="U114" s="15">
        <v>2.2093023255813979</v>
      </c>
      <c r="V114" s="15">
        <v>1.635658914728684</v>
      </c>
      <c r="W114" s="16"/>
      <c r="X114" s="14" t="s">
        <v>478</v>
      </c>
      <c r="Y114" s="17" t="s">
        <v>292</v>
      </c>
      <c r="Z114" s="14" t="s">
        <v>306</v>
      </c>
      <c r="AA114" s="195" t="s">
        <v>557</v>
      </c>
      <c r="AB114" s="14" t="s">
        <v>478</v>
      </c>
      <c r="AC114" s="17" t="s">
        <v>292</v>
      </c>
      <c r="AD114" s="17" t="s">
        <v>306</v>
      </c>
      <c r="AE114" s="195">
        <v>42629</v>
      </c>
    </row>
    <row r="115" spans="1:31" ht="15.75" x14ac:dyDescent="0.25">
      <c r="A115" s="14" t="s">
        <v>479</v>
      </c>
      <c r="B115" s="14" t="s">
        <v>480</v>
      </c>
      <c r="C115" s="14" t="s">
        <v>481</v>
      </c>
      <c r="D115" s="14" t="s">
        <v>482</v>
      </c>
      <c r="E115" s="14">
        <v>84321</v>
      </c>
      <c r="F115" s="14" t="s">
        <v>367</v>
      </c>
      <c r="G115" s="14" t="s">
        <v>255</v>
      </c>
      <c r="H115" s="14" t="s">
        <v>188</v>
      </c>
      <c r="I115" s="196">
        <v>3.0543478260869601</v>
      </c>
      <c r="J115" s="15">
        <v>5.4263565891472867E-2</v>
      </c>
      <c r="K115" s="15">
        <v>0.72093023255813948</v>
      </c>
      <c r="L115" s="15">
        <v>0.61240310077519389</v>
      </c>
      <c r="M115" s="15">
        <v>0.85271317829457383</v>
      </c>
      <c r="N115" s="15">
        <v>2.0930232558139554</v>
      </c>
      <c r="O115" s="15">
        <v>0.14728682170542637</v>
      </c>
      <c r="P115" s="15">
        <v>0</v>
      </c>
      <c r="Q115" s="15">
        <v>0</v>
      </c>
      <c r="R115" s="15">
        <v>0.58914728682170558</v>
      </c>
      <c r="S115" s="15">
        <v>1.5503875968992248E-2</v>
      </c>
      <c r="T115" s="15">
        <v>3.875968992248062E-2</v>
      </c>
      <c r="U115" s="15">
        <v>1.5968992248062024</v>
      </c>
      <c r="V115" s="15">
        <v>2.1472868217054284</v>
      </c>
      <c r="W115" s="16"/>
      <c r="X115" s="14" t="s">
        <v>189</v>
      </c>
      <c r="Y115" s="17" t="s">
        <v>292</v>
      </c>
      <c r="Z115" s="14" t="s">
        <v>306</v>
      </c>
      <c r="AA115" s="195" t="s">
        <v>483</v>
      </c>
      <c r="AB115" s="14" t="s">
        <v>189</v>
      </c>
      <c r="AC115" s="17" t="s">
        <v>292</v>
      </c>
      <c r="AD115" s="17" t="s">
        <v>438</v>
      </c>
      <c r="AE115" s="195">
        <v>42810</v>
      </c>
    </row>
    <row r="116" spans="1:31" ht="15.75" x14ac:dyDescent="0.25">
      <c r="A116" s="14" t="s">
        <v>475</v>
      </c>
      <c r="B116" s="14" t="s">
        <v>476</v>
      </c>
      <c r="C116" s="14" t="s">
        <v>477</v>
      </c>
      <c r="D116" s="14" t="s">
        <v>287</v>
      </c>
      <c r="E116" s="14">
        <v>80814</v>
      </c>
      <c r="F116" s="14" t="s">
        <v>288</v>
      </c>
      <c r="G116" s="14" t="s">
        <v>212</v>
      </c>
      <c r="H116" s="14" t="s">
        <v>188</v>
      </c>
      <c r="I116" s="196">
        <v>66.25</v>
      </c>
      <c r="J116" s="15">
        <v>0.30232558139534882</v>
      </c>
      <c r="K116" s="15">
        <v>3.1007751937984496E-2</v>
      </c>
      <c r="L116" s="15">
        <v>1.6279069767441863</v>
      </c>
      <c r="M116" s="15">
        <v>7.7519379844961239E-2</v>
      </c>
      <c r="N116" s="15">
        <v>1.7364341085271318</v>
      </c>
      <c r="O116" s="15">
        <v>0.30232558139534882</v>
      </c>
      <c r="P116" s="15">
        <v>0</v>
      </c>
      <c r="Q116" s="15">
        <v>0</v>
      </c>
      <c r="R116" s="15">
        <v>1.0155038759689923</v>
      </c>
      <c r="S116" s="15">
        <v>0</v>
      </c>
      <c r="T116" s="15">
        <v>0</v>
      </c>
      <c r="U116" s="15">
        <v>1.0232558139534884</v>
      </c>
      <c r="V116" s="15">
        <v>1.7596899224806202</v>
      </c>
      <c r="W116" s="16"/>
      <c r="X116" s="14" t="s">
        <v>189</v>
      </c>
      <c r="Y116" s="17" t="s">
        <v>711</v>
      </c>
      <c r="Z116" s="14" t="s">
        <v>306</v>
      </c>
      <c r="AA116" s="195" t="s">
        <v>733</v>
      </c>
      <c r="AB116" s="14" t="s">
        <v>189</v>
      </c>
      <c r="AC116" s="17" t="s">
        <v>711</v>
      </c>
      <c r="AD116" s="17" t="s">
        <v>306</v>
      </c>
      <c r="AE116" s="195">
        <v>44286</v>
      </c>
    </row>
    <row r="117" spans="1:31" ht="15.75" x14ac:dyDescent="0.25">
      <c r="A117" s="14" t="s">
        <v>732</v>
      </c>
      <c r="B117" s="14" t="s">
        <v>829</v>
      </c>
      <c r="C117" s="14" t="s">
        <v>435</v>
      </c>
      <c r="D117" s="14" t="s">
        <v>294</v>
      </c>
      <c r="E117" s="14">
        <v>19533</v>
      </c>
      <c r="F117" s="14" t="s">
        <v>295</v>
      </c>
      <c r="G117" s="14" t="s">
        <v>212</v>
      </c>
      <c r="H117" s="14" t="s">
        <v>9</v>
      </c>
      <c r="I117" s="196">
        <v>10.75</v>
      </c>
      <c r="J117" s="15">
        <v>1.6899224806201558</v>
      </c>
      <c r="K117" s="15">
        <v>0</v>
      </c>
      <c r="L117" s="15">
        <v>0</v>
      </c>
      <c r="M117" s="15">
        <v>0</v>
      </c>
      <c r="N117" s="15">
        <v>0</v>
      </c>
      <c r="O117" s="15">
        <v>0</v>
      </c>
      <c r="P117" s="15">
        <v>3.875968992248062E-2</v>
      </c>
      <c r="Q117" s="15">
        <v>1.6511627906976751</v>
      </c>
      <c r="R117" s="15">
        <v>0</v>
      </c>
      <c r="S117" s="15">
        <v>0</v>
      </c>
      <c r="T117" s="15">
        <v>3.875968992248062E-2</v>
      </c>
      <c r="U117" s="15">
        <v>1.6511627906976751</v>
      </c>
      <c r="V117" s="15">
        <v>1.6201550387596906</v>
      </c>
      <c r="W117" s="16">
        <v>78</v>
      </c>
      <c r="X117" s="14" t="s">
        <v>213</v>
      </c>
      <c r="Y117" s="17"/>
      <c r="Z117" s="14"/>
      <c r="AA117" s="195" t="s">
        <v>298</v>
      </c>
      <c r="AB117" s="14" t="s">
        <v>213</v>
      </c>
      <c r="AC117" s="17"/>
      <c r="AD117" s="17"/>
      <c r="AE117" s="195"/>
    </row>
    <row r="118" spans="1:31" ht="15.75" x14ac:dyDescent="0.25">
      <c r="A118" s="14" t="s">
        <v>491</v>
      </c>
      <c r="B118" s="14" t="s">
        <v>492</v>
      </c>
      <c r="C118" s="14" t="s">
        <v>493</v>
      </c>
      <c r="D118" s="14" t="s">
        <v>200</v>
      </c>
      <c r="E118" s="14">
        <v>75202</v>
      </c>
      <c r="F118" s="14" t="s">
        <v>273</v>
      </c>
      <c r="G118" s="14" t="s">
        <v>255</v>
      </c>
      <c r="H118" s="14" t="s">
        <v>188</v>
      </c>
      <c r="I118" s="196">
        <v>1.6864406779661001</v>
      </c>
      <c r="J118" s="15">
        <v>1.5503875968992269</v>
      </c>
      <c r="K118" s="15">
        <v>0</v>
      </c>
      <c r="L118" s="15">
        <v>2.3255813953488372E-2</v>
      </c>
      <c r="M118" s="15">
        <v>0</v>
      </c>
      <c r="N118" s="15">
        <v>1.0232558139534895</v>
      </c>
      <c r="O118" s="15">
        <v>0.52713178294573682</v>
      </c>
      <c r="P118" s="15">
        <v>7.7519379844961239E-3</v>
      </c>
      <c r="Q118" s="15">
        <v>1.5503875968992248E-2</v>
      </c>
      <c r="R118" s="15">
        <v>1.5503875968992248E-2</v>
      </c>
      <c r="S118" s="15">
        <v>0</v>
      </c>
      <c r="T118" s="15">
        <v>0</v>
      </c>
      <c r="U118" s="15">
        <v>1.558139534883723</v>
      </c>
      <c r="V118" s="15">
        <v>0.89922480620155143</v>
      </c>
      <c r="W118" s="16"/>
      <c r="X118" s="14" t="s">
        <v>478</v>
      </c>
      <c r="Y118" s="17" t="s">
        <v>292</v>
      </c>
      <c r="Z118" s="14" t="s">
        <v>306</v>
      </c>
      <c r="AA118" s="195" t="s">
        <v>494</v>
      </c>
      <c r="AB118" s="14" t="s">
        <v>213</v>
      </c>
      <c r="AC118" s="17"/>
      <c r="AD118" s="17"/>
      <c r="AE118" s="195"/>
    </row>
    <row r="119" spans="1:31" ht="15.75" x14ac:dyDescent="0.25">
      <c r="A119" s="14" t="s">
        <v>47</v>
      </c>
      <c r="B119" s="14" t="s">
        <v>498</v>
      </c>
      <c r="C119" s="14" t="s">
        <v>499</v>
      </c>
      <c r="D119" s="14" t="s">
        <v>500</v>
      </c>
      <c r="E119" s="14">
        <v>939</v>
      </c>
      <c r="F119" s="14" t="s">
        <v>30</v>
      </c>
      <c r="G119" s="14" t="s">
        <v>462</v>
      </c>
      <c r="H119" s="14" t="s">
        <v>188</v>
      </c>
      <c r="I119" s="196">
        <v>11.0714285714286</v>
      </c>
      <c r="J119" s="15">
        <v>0</v>
      </c>
      <c r="K119" s="15">
        <v>4.6511627906976744E-2</v>
      </c>
      <c r="L119" s="15">
        <v>0.39534883720930236</v>
      </c>
      <c r="M119" s="15">
        <v>0.87596899224806191</v>
      </c>
      <c r="N119" s="15">
        <v>1.3178294573643412</v>
      </c>
      <c r="O119" s="15">
        <v>0</v>
      </c>
      <c r="P119" s="15">
        <v>0</v>
      </c>
      <c r="Q119" s="15">
        <v>0</v>
      </c>
      <c r="R119" s="15">
        <v>0.30232558139534882</v>
      </c>
      <c r="S119" s="15">
        <v>0</v>
      </c>
      <c r="T119" s="15">
        <v>4.6511627906976744E-2</v>
      </c>
      <c r="U119" s="15">
        <v>0.96899224806201534</v>
      </c>
      <c r="V119" s="15">
        <v>1.2093023255813955</v>
      </c>
      <c r="W119" s="16"/>
      <c r="X119" s="14" t="s">
        <v>189</v>
      </c>
      <c r="Y119" s="17" t="s">
        <v>292</v>
      </c>
      <c r="Z119" s="14" t="s">
        <v>293</v>
      </c>
      <c r="AA119" s="195" t="s">
        <v>501</v>
      </c>
      <c r="AB119" s="14" t="s">
        <v>189</v>
      </c>
      <c r="AC119" s="17" t="s">
        <v>292</v>
      </c>
      <c r="AD119" s="17" t="s">
        <v>293</v>
      </c>
      <c r="AE119" s="195">
        <v>39241</v>
      </c>
    </row>
    <row r="120" spans="1:31" ht="15.75" x14ac:dyDescent="0.25">
      <c r="A120" s="14" t="s">
        <v>374</v>
      </c>
      <c r="B120" s="14" t="s">
        <v>375</v>
      </c>
      <c r="C120" s="14" t="s">
        <v>376</v>
      </c>
      <c r="D120" s="14" t="s">
        <v>185</v>
      </c>
      <c r="E120" s="14">
        <v>95901</v>
      </c>
      <c r="F120" s="14" t="s">
        <v>322</v>
      </c>
      <c r="G120" s="14" t="s">
        <v>212</v>
      </c>
      <c r="H120" s="14" t="s">
        <v>188</v>
      </c>
      <c r="I120" s="196">
        <v>445.5</v>
      </c>
      <c r="J120" s="15">
        <v>0</v>
      </c>
      <c r="K120" s="15">
        <v>0</v>
      </c>
      <c r="L120" s="15">
        <v>0.10852713178294573</v>
      </c>
      <c r="M120" s="15">
        <v>1.054263565891473</v>
      </c>
      <c r="N120" s="15">
        <v>1.1627906976744184</v>
      </c>
      <c r="O120" s="15">
        <v>0</v>
      </c>
      <c r="P120" s="15">
        <v>0</v>
      </c>
      <c r="Q120" s="15">
        <v>0</v>
      </c>
      <c r="R120" s="15">
        <v>0.62015503875968991</v>
      </c>
      <c r="S120" s="15">
        <v>0</v>
      </c>
      <c r="T120" s="15">
        <v>0</v>
      </c>
      <c r="U120" s="15">
        <v>0.54263565891472865</v>
      </c>
      <c r="V120" s="15">
        <v>0.87596899224806202</v>
      </c>
      <c r="W120" s="16">
        <v>150</v>
      </c>
      <c r="X120" s="14" t="s">
        <v>189</v>
      </c>
      <c r="Y120" s="17" t="s">
        <v>711</v>
      </c>
      <c r="Z120" s="14" t="s">
        <v>306</v>
      </c>
      <c r="AA120" s="195" t="s">
        <v>731</v>
      </c>
      <c r="AB120" s="14" t="s">
        <v>189</v>
      </c>
      <c r="AC120" s="17" t="s">
        <v>711</v>
      </c>
      <c r="AD120" s="17" t="s">
        <v>306</v>
      </c>
      <c r="AE120" s="195">
        <v>44195</v>
      </c>
    </row>
    <row r="121" spans="1:31" ht="15.75" x14ac:dyDescent="0.25">
      <c r="A121" s="14" t="s">
        <v>43</v>
      </c>
      <c r="B121" s="14" t="s">
        <v>495</v>
      </c>
      <c r="C121" s="14" t="s">
        <v>496</v>
      </c>
      <c r="D121" s="14" t="s">
        <v>284</v>
      </c>
      <c r="E121" s="14">
        <v>33762</v>
      </c>
      <c r="F121" s="14" t="s">
        <v>30</v>
      </c>
      <c r="G121" s="14" t="s">
        <v>255</v>
      </c>
      <c r="H121" s="14" t="s">
        <v>188</v>
      </c>
      <c r="I121" s="196">
        <v>1.5972222222222201</v>
      </c>
      <c r="J121" s="15">
        <v>3.1007751937984496E-2</v>
      </c>
      <c r="K121" s="15">
        <v>0.35658914728682178</v>
      </c>
      <c r="L121" s="15">
        <v>0.29457364341085279</v>
      </c>
      <c r="M121" s="15">
        <v>0.22480620155038764</v>
      </c>
      <c r="N121" s="15">
        <v>0.70542635658914787</v>
      </c>
      <c r="O121" s="15">
        <v>0.19379844961240311</v>
      </c>
      <c r="P121" s="15">
        <v>0</v>
      </c>
      <c r="Q121" s="15">
        <v>7.7519379844961239E-3</v>
      </c>
      <c r="R121" s="15">
        <v>0</v>
      </c>
      <c r="S121" s="15">
        <v>0</v>
      </c>
      <c r="T121" s="15">
        <v>4.6511627906976744E-2</v>
      </c>
      <c r="U121" s="15">
        <v>0.86046511627907052</v>
      </c>
      <c r="V121" s="15">
        <v>0.61240310077519422</v>
      </c>
      <c r="W121" s="16"/>
      <c r="X121" s="14" t="s">
        <v>478</v>
      </c>
      <c r="Y121" s="17" t="s">
        <v>292</v>
      </c>
      <c r="Z121" s="14" t="s">
        <v>306</v>
      </c>
      <c r="AA121" s="195" t="s">
        <v>497</v>
      </c>
      <c r="AB121" s="14" t="s">
        <v>478</v>
      </c>
      <c r="AC121" s="17" t="s">
        <v>292</v>
      </c>
      <c r="AD121" s="17" t="s">
        <v>306</v>
      </c>
      <c r="AE121" s="195">
        <v>43019</v>
      </c>
    </row>
    <row r="122" spans="1:31" ht="15.75" x14ac:dyDescent="0.25">
      <c r="A122" s="14" t="s">
        <v>730</v>
      </c>
      <c r="B122" s="14" t="s">
        <v>828</v>
      </c>
      <c r="C122" s="14" t="s">
        <v>729</v>
      </c>
      <c r="D122" s="14" t="s">
        <v>185</v>
      </c>
      <c r="E122" s="14">
        <v>92225</v>
      </c>
      <c r="F122" s="14" t="s">
        <v>186</v>
      </c>
      <c r="G122" s="14" t="s">
        <v>212</v>
      </c>
      <c r="H122" s="14" t="s">
        <v>188</v>
      </c>
      <c r="I122" s="196"/>
      <c r="J122" s="15">
        <v>0</v>
      </c>
      <c r="K122" s="15">
        <v>0</v>
      </c>
      <c r="L122" s="15">
        <v>0</v>
      </c>
      <c r="M122" s="15">
        <v>0.89922480620155043</v>
      </c>
      <c r="N122" s="15">
        <v>0.89922480620155043</v>
      </c>
      <c r="O122" s="15">
        <v>0</v>
      </c>
      <c r="P122" s="15">
        <v>0</v>
      </c>
      <c r="Q122" s="15">
        <v>0</v>
      </c>
      <c r="R122" s="15">
        <v>0</v>
      </c>
      <c r="S122" s="15">
        <v>0</v>
      </c>
      <c r="T122" s="15">
        <v>0</v>
      </c>
      <c r="U122" s="15">
        <v>0.89922480620155043</v>
      </c>
      <c r="V122" s="15">
        <v>0</v>
      </c>
      <c r="W122" s="16"/>
      <c r="X122" s="14" t="s">
        <v>213</v>
      </c>
      <c r="Y122" s="17"/>
      <c r="Z122" s="14"/>
      <c r="AA122" s="195"/>
      <c r="AB122" s="14" t="s">
        <v>213</v>
      </c>
      <c r="AC122" s="17"/>
      <c r="AD122" s="17"/>
      <c r="AE122" s="195"/>
    </row>
    <row r="123" spans="1:31" ht="15.75" x14ac:dyDescent="0.25">
      <c r="A123" s="14" t="s">
        <v>528</v>
      </c>
      <c r="B123" s="14" t="s">
        <v>529</v>
      </c>
      <c r="C123" s="14" t="s">
        <v>530</v>
      </c>
      <c r="D123" s="14" t="s">
        <v>531</v>
      </c>
      <c r="E123" s="14">
        <v>83318</v>
      </c>
      <c r="F123" s="14" t="s">
        <v>367</v>
      </c>
      <c r="G123" s="14" t="s">
        <v>212</v>
      </c>
      <c r="H123" s="14" t="s">
        <v>188</v>
      </c>
      <c r="I123" s="196">
        <v>3.42105263157895</v>
      </c>
      <c r="J123" s="15">
        <v>8.5271317829457363E-2</v>
      </c>
      <c r="K123" s="15">
        <v>0.16279069767441862</v>
      </c>
      <c r="L123" s="15">
        <v>0.14728682170542637</v>
      </c>
      <c r="M123" s="15">
        <v>0.33333333333333337</v>
      </c>
      <c r="N123" s="15">
        <v>0.62015503875968991</v>
      </c>
      <c r="O123" s="15">
        <v>0.10077519379844961</v>
      </c>
      <c r="P123" s="15">
        <v>7.7519379844961239E-3</v>
      </c>
      <c r="Q123" s="15">
        <v>0</v>
      </c>
      <c r="R123" s="15">
        <v>0.20930232558139536</v>
      </c>
      <c r="S123" s="15">
        <v>9.3023255813953487E-2</v>
      </c>
      <c r="T123" s="15">
        <v>0</v>
      </c>
      <c r="U123" s="15">
        <v>0.42635658914728691</v>
      </c>
      <c r="V123" s="15">
        <v>0.65891472868217071</v>
      </c>
      <c r="W123" s="16"/>
      <c r="X123" s="14" t="s">
        <v>478</v>
      </c>
      <c r="Y123" s="17" t="s">
        <v>292</v>
      </c>
      <c r="Z123" s="14" t="s">
        <v>306</v>
      </c>
      <c r="AA123" s="195" t="s">
        <v>532</v>
      </c>
      <c r="AB123" s="14" t="s">
        <v>478</v>
      </c>
      <c r="AC123" s="17" t="s">
        <v>292</v>
      </c>
      <c r="AD123" s="17" t="s">
        <v>306</v>
      </c>
      <c r="AE123" s="195">
        <v>42983</v>
      </c>
    </row>
    <row r="124" spans="1:31" ht="15.75" x14ac:dyDescent="0.25">
      <c r="A124" s="14" t="s">
        <v>728</v>
      </c>
      <c r="B124" s="14" t="s">
        <v>827</v>
      </c>
      <c r="C124" s="14" t="s">
        <v>727</v>
      </c>
      <c r="D124" s="14" t="s">
        <v>531</v>
      </c>
      <c r="E124" s="14">
        <v>83647</v>
      </c>
      <c r="F124" s="14" t="s">
        <v>367</v>
      </c>
      <c r="G124" s="14" t="s">
        <v>255</v>
      </c>
      <c r="H124" s="14" t="s">
        <v>188</v>
      </c>
      <c r="I124" s="196">
        <v>4.1111111111111098</v>
      </c>
      <c r="J124" s="15">
        <v>0</v>
      </c>
      <c r="K124" s="15">
        <v>4.6511627906976744E-2</v>
      </c>
      <c r="L124" s="15">
        <v>0.55813953488372092</v>
      </c>
      <c r="M124" s="15">
        <v>5.4263565891472867E-2</v>
      </c>
      <c r="N124" s="15">
        <v>0.61240310077519378</v>
      </c>
      <c r="O124" s="15">
        <v>0</v>
      </c>
      <c r="P124" s="15">
        <v>4.6511627906976744E-2</v>
      </c>
      <c r="Q124" s="15">
        <v>0</v>
      </c>
      <c r="R124" s="15">
        <v>4.6511627906976744E-2</v>
      </c>
      <c r="S124" s="15">
        <v>3.875968992248062E-2</v>
      </c>
      <c r="T124" s="15">
        <v>0</v>
      </c>
      <c r="U124" s="15">
        <v>0.57364341085271309</v>
      </c>
      <c r="V124" s="15">
        <v>0.58139534883720934</v>
      </c>
      <c r="W124" s="16"/>
      <c r="X124" s="14" t="s">
        <v>478</v>
      </c>
      <c r="Y124" s="17" t="s">
        <v>292</v>
      </c>
      <c r="Z124" s="14" t="s">
        <v>306</v>
      </c>
      <c r="AA124" s="195" t="s">
        <v>532</v>
      </c>
      <c r="AB124" s="14" t="s">
        <v>478</v>
      </c>
      <c r="AC124" s="17" t="s">
        <v>292</v>
      </c>
      <c r="AD124" s="17" t="s">
        <v>306</v>
      </c>
      <c r="AE124" s="195">
        <v>42983</v>
      </c>
    </row>
    <row r="125" spans="1:31" ht="15.75" x14ac:dyDescent="0.25">
      <c r="A125" s="14" t="s">
        <v>506</v>
      </c>
      <c r="B125" s="14" t="s">
        <v>507</v>
      </c>
      <c r="C125" s="14" t="s">
        <v>508</v>
      </c>
      <c r="D125" s="14" t="s">
        <v>509</v>
      </c>
      <c r="E125" s="14">
        <v>58206</v>
      </c>
      <c r="F125" s="14" t="s">
        <v>334</v>
      </c>
      <c r="G125" s="14" t="s">
        <v>255</v>
      </c>
      <c r="H125" s="14" t="s">
        <v>188</v>
      </c>
      <c r="I125" s="196">
        <v>7</v>
      </c>
      <c r="J125" s="15">
        <v>0</v>
      </c>
      <c r="K125" s="15">
        <v>0</v>
      </c>
      <c r="L125" s="15">
        <v>0.55813953488372092</v>
      </c>
      <c r="M125" s="15">
        <v>0</v>
      </c>
      <c r="N125" s="15">
        <v>0.47286821705426357</v>
      </c>
      <c r="O125" s="15">
        <v>8.5271317829457363E-2</v>
      </c>
      <c r="P125" s="15">
        <v>0</v>
      </c>
      <c r="Q125" s="15">
        <v>0</v>
      </c>
      <c r="R125" s="15">
        <v>3.1007751937984496E-2</v>
      </c>
      <c r="S125" s="15">
        <v>0</v>
      </c>
      <c r="T125" s="15">
        <v>0</v>
      </c>
      <c r="U125" s="15">
        <v>0.52713178294573637</v>
      </c>
      <c r="V125" s="15">
        <v>0.51937984496124034</v>
      </c>
      <c r="W125" s="16"/>
      <c r="X125" s="14" t="s">
        <v>189</v>
      </c>
      <c r="Y125" s="17" t="s">
        <v>292</v>
      </c>
      <c r="Z125" s="14" t="s">
        <v>438</v>
      </c>
      <c r="AA125" s="195" t="s">
        <v>510</v>
      </c>
      <c r="AB125" s="14" t="s">
        <v>478</v>
      </c>
      <c r="AC125" s="17" t="s">
        <v>292</v>
      </c>
      <c r="AD125" s="17" t="s">
        <v>306</v>
      </c>
      <c r="AE125" s="195">
        <v>42999</v>
      </c>
    </row>
    <row r="126" spans="1:31" ht="15.75" x14ac:dyDescent="0.25">
      <c r="A126" s="14" t="s">
        <v>726</v>
      </c>
      <c r="B126" s="14" t="s">
        <v>826</v>
      </c>
      <c r="C126" s="14" t="s">
        <v>725</v>
      </c>
      <c r="D126" s="14" t="s">
        <v>200</v>
      </c>
      <c r="E126" s="14">
        <v>79118</v>
      </c>
      <c r="F126" s="14" t="s">
        <v>273</v>
      </c>
      <c r="G126" s="14" t="s">
        <v>255</v>
      </c>
      <c r="H126" s="14" t="s">
        <v>188</v>
      </c>
      <c r="I126" s="196">
        <v>1.5454545454545501</v>
      </c>
      <c r="J126" s="15">
        <v>0.16279069767441862</v>
      </c>
      <c r="K126" s="15">
        <v>7.7519379844961239E-2</v>
      </c>
      <c r="L126" s="15">
        <v>8.5271317829457363E-2</v>
      </c>
      <c r="M126" s="15">
        <v>9.3023255813953487E-2</v>
      </c>
      <c r="N126" s="15">
        <v>0.25581395348837205</v>
      </c>
      <c r="O126" s="15">
        <v>0.16279069767441862</v>
      </c>
      <c r="P126" s="15">
        <v>0</v>
      </c>
      <c r="Q126" s="15">
        <v>0</v>
      </c>
      <c r="R126" s="15">
        <v>0</v>
      </c>
      <c r="S126" s="15">
        <v>2.3255813953488372E-2</v>
      </c>
      <c r="T126" s="15">
        <v>0</v>
      </c>
      <c r="U126" s="15">
        <v>0.39534883720930247</v>
      </c>
      <c r="V126" s="15">
        <v>0.34108527131782956</v>
      </c>
      <c r="W126" s="16"/>
      <c r="X126" s="14" t="s">
        <v>478</v>
      </c>
      <c r="Y126" s="17" t="s">
        <v>292</v>
      </c>
      <c r="Z126" s="14" t="s">
        <v>306</v>
      </c>
      <c r="AA126" s="195" t="s">
        <v>724</v>
      </c>
      <c r="AB126" s="14" t="s">
        <v>478</v>
      </c>
      <c r="AC126" s="17" t="s">
        <v>292</v>
      </c>
      <c r="AD126" s="17" t="s">
        <v>306</v>
      </c>
      <c r="AE126" s="195">
        <v>42552</v>
      </c>
    </row>
    <row r="127" spans="1:31" ht="15.75" x14ac:dyDescent="0.25">
      <c r="A127" s="14" t="s">
        <v>551</v>
      </c>
      <c r="B127" s="14" t="s">
        <v>552</v>
      </c>
      <c r="C127" s="14" t="s">
        <v>553</v>
      </c>
      <c r="D127" s="14" t="s">
        <v>200</v>
      </c>
      <c r="E127" s="14">
        <v>78562</v>
      </c>
      <c r="F127" s="14" t="s">
        <v>723</v>
      </c>
      <c r="G127" s="14" t="s">
        <v>255</v>
      </c>
      <c r="H127" s="14" t="s">
        <v>188</v>
      </c>
      <c r="I127" s="196">
        <v>1.3823529411764699</v>
      </c>
      <c r="J127" s="15">
        <v>0.16279069767441862</v>
      </c>
      <c r="K127" s="15">
        <v>5.4263565891472867E-2</v>
      </c>
      <c r="L127" s="15">
        <v>0.1472868217054264</v>
      </c>
      <c r="M127" s="15">
        <v>2.3255813953488372E-2</v>
      </c>
      <c r="N127" s="15">
        <v>0.37209302325581423</v>
      </c>
      <c r="O127" s="15">
        <v>0</v>
      </c>
      <c r="P127" s="15">
        <v>0</v>
      </c>
      <c r="Q127" s="15">
        <v>1.5503875968992248E-2</v>
      </c>
      <c r="R127" s="15">
        <v>0.22480620155038766</v>
      </c>
      <c r="S127" s="15">
        <v>5.4263565891472867E-2</v>
      </c>
      <c r="T127" s="15">
        <v>0</v>
      </c>
      <c r="U127" s="15">
        <v>0.10852713178294573</v>
      </c>
      <c r="V127" s="15">
        <v>0.34108527131782967</v>
      </c>
      <c r="W127" s="16"/>
      <c r="X127" s="14" t="s">
        <v>189</v>
      </c>
      <c r="Y127" s="17" t="s">
        <v>711</v>
      </c>
      <c r="Z127" s="14"/>
      <c r="AA127" s="195" t="s">
        <v>722</v>
      </c>
      <c r="AB127" s="14" t="s">
        <v>189</v>
      </c>
      <c r="AC127" s="17" t="s">
        <v>292</v>
      </c>
      <c r="AD127" s="17" t="s">
        <v>306</v>
      </c>
      <c r="AE127" s="195">
        <v>44113</v>
      </c>
    </row>
    <row r="128" spans="1:31" ht="15.75" x14ac:dyDescent="0.25">
      <c r="A128" s="14" t="s">
        <v>561</v>
      </c>
      <c r="B128" s="14" t="s">
        <v>562</v>
      </c>
      <c r="C128" s="14" t="s">
        <v>563</v>
      </c>
      <c r="D128" s="14" t="s">
        <v>457</v>
      </c>
      <c r="E128" s="14">
        <v>28429</v>
      </c>
      <c r="F128" s="14" t="s">
        <v>197</v>
      </c>
      <c r="G128" s="14" t="s">
        <v>212</v>
      </c>
      <c r="H128" s="14" t="s">
        <v>188</v>
      </c>
      <c r="I128" s="196">
        <v>2.0434782608695699</v>
      </c>
      <c r="J128" s="15">
        <v>0.12403100775193798</v>
      </c>
      <c r="K128" s="15">
        <v>9.3023255813953487E-2</v>
      </c>
      <c r="L128" s="15">
        <v>4.6511627906976744E-2</v>
      </c>
      <c r="M128" s="15">
        <v>0.10852713178294573</v>
      </c>
      <c r="N128" s="15">
        <v>0.34883720930232548</v>
      </c>
      <c r="O128" s="15">
        <v>2.3255813953488372E-2</v>
      </c>
      <c r="P128" s="15">
        <v>0</v>
      </c>
      <c r="Q128" s="15">
        <v>0</v>
      </c>
      <c r="R128" s="15">
        <v>7.7519379844961239E-3</v>
      </c>
      <c r="S128" s="15">
        <v>0</v>
      </c>
      <c r="T128" s="15">
        <v>2.3255813953488372E-2</v>
      </c>
      <c r="U128" s="15">
        <v>0.34108527131782934</v>
      </c>
      <c r="V128" s="15">
        <v>0.26356589147286824</v>
      </c>
      <c r="W128" s="16"/>
      <c r="X128" s="14" t="s">
        <v>189</v>
      </c>
      <c r="Y128" s="17" t="s">
        <v>711</v>
      </c>
      <c r="Z128" s="14"/>
      <c r="AA128" s="195" t="s">
        <v>721</v>
      </c>
      <c r="AB128" s="14" t="s">
        <v>478</v>
      </c>
      <c r="AC128" s="17" t="s">
        <v>292</v>
      </c>
      <c r="AD128" s="17" t="s">
        <v>306</v>
      </c>
      <c r="AE128" s="195">
        <v>42993</v>
      </c>
    </row>
    <row r="129" spans="1:31" ht="15.75" x14ac:dyDescent="0.25">
      <c r="A129" s="14" t="s">
        <v>720</v>
      </c>
      <c r="B129" s="14" t="s">
        <v>825</v>
      </c>
      <c r="C129" s="14" t="s">
        <v>719</v>
      </c>
      <c r="D129" s="14" t="s">
        <v>200</v>
      </c>
      <c r="E129" s="14">
        <v>78611</v>
      </c>
      <c r="F129" s="14" t="s">
        <v>201</v>
      </c>
      <c r="G129" s="14" t="s">
        <v>255</v>
      </c>
      <c r="H129" s="14" t="s">
        <v>5</v>
      </c>
      <c r="I129" s="196">
        <v>1.5172413793103401</v>
      </c>
      <c r="J129" s="15">
        <v>2.3255813953488372E-2</v>
      </c>
      <c r="K129" s="15">
        <v>0.10077519379844961</v>
      </c>
      <c r="L129" s="15">
        <v>0.18604651162790709</v>
      </c>
      <c r="M129" s="15">
        <v>4.6511627906976744E-2</v>
      </c>
      <c r="N129" s="15">
        <v>0.17054263565891475</v>
      </c>
      <c r="O129" s="15">
        <v>0.18604651162790703</v>
      </c>
      <c r="P129" s="15">
        <v>0</v>
      </c>
      <c r="Q129" s="15">
        <v>0</v>
      </c>
      <c r="R129" s="15">
        <v>0</v>
      </c>
      <c r="S129" s="15">
        <v>0</v>
      </c>
      <c r="T129" s="15">
        <v>0</v>
      </c>
      <c r="U129" s="15">
        <v>0.35658914728682189</v>
      </c>
      <c r="V129" s="15">
        <v>0.1472868217054264</v>
      </c>
      <c r="W129" s="16"/>
      <c r="X129" s="14" t="s">
        <v>478</v>
      </c>
      <c r="Y129" s="17" t="s">
        <v>292</v>
      </c>
      <c r="Z129" s="14" t="s">
        <v>306</v>
      </c>
      <c r="AA129" s="195" t="s">
        <v>564</v>
      </c>
      <c r="AB129" s="14" t="s">
        <v>478</v>
      </c>
      <c r="AC129" s="17" t="s">
        <v>292</v>
      </c>
      <c r="AD129" s="17" t="s">
        <v>306</v>
      </c>
      <c r="AE129" s="195">
        <v>42991</v>
      </c>
    </row>
    <row r="130" spans="1:31" ht="15.75" x14ac:dyDescent="0.25">
      <c r="A130" s="14" t="s">
        <v>48</v>
      </c>
      <c r="B130" s="14" t="s">
        <v>541</v>
      </c>
      <c r="C130" s="14" t="s">
        <v>542</v>
      </c>
      <c r="D130" s="14" t="s">
        <v>543</v>
      </c>
      <c r="E130" s="14">
        <v>37918</v>
      </c>
      <c r="F130" s="14" t="s">
        <v>211</v>
      </c>
      <c r="G130" s="14" t="s">
        <v>255</v>
      </c>
      <c r="H130" s="14" t="s">
        <v>188</v>
      </c>
      <c r="I130" s="196">
        <v>1.9411764705882399</v>
      </c>
      <c r="J130" s="15">
        <v>5.4263565891472867E-2</v>
      </c>
      <c r="K130" s="15">
        <v>2.3255813953488372E-2</v>
      </c>
      <c r="L130" s="15">
        <v>6.9767441860465115E-2</v>
      </c>
      <c r="M130" s="15">
        <v>0.13953488372093023</v>
      </c>
      <c r="N130" s="15">
        <v>0.23255813953488372</v>
      </c>
      <c r="O130" s="15">
        <v>5.4263565891472867E-2</v>
      </c>
      <c r="P130" s="15">
        <v>0</v>
      </c>
      <c r="Q130" s="15">
        <v>0</v>
      </c>
      <c r="R130" s="15">
        <v>0</v>
      </c>
      <c r="S130" s="15">
        <v>2.3255813953488372E-2</v>
      </c>
      <c r="T130" s="15">
        <v>2.3255813953488372E-2</v>
      </c>
      <c r="U130" s="15">
        <v>0.24031007751937983</v>
      </c>
      <c r="V130" s="15">
        <v>0.21705426356589144</v>
      </c>
      <c r="W130" s="16"/>
      <c r="X130" s="14" t="s">
        <v>478</v>
      </c>
      <c r="Y130" s="17" t="s">
        <v>292</v>
      </c>
      <c r="Z130" s="14" t="s">
        <v>306</v>
      </c>
      <c r="AA130" s="195" t="s">
        <v>527</v>
      </c>
      <c r="AB130" s="14" t="s">
        <v>213</v>
      </c>
      <c r="AC130" s="17"/>
      <c r="AD130" s="17"/>
      <c r="AE130" s="195"/>
    </row>
    <row r="131" spans="1:31" ht="15.75" x14ac:dyDescent="0.25">
      <c r="A131" s="14" t="s">
        <v>718</v>
      </c>
      <c r="B131" s="14" t="s">
        <v>824</v>
      </c>
      <c r="C131" s="14" t="s">
        <v>717</v>
      </c>
      <c r="D131" s="14" t="s">
        <v>431</v>
      </c>
      <c r="E131" s="14">
        <v>51101</v>
      </c>
      <c r="F131" s="14" t="s">
        <v>334</v>
      </c>
      <c r="G131" s="14" t="s">
        <v>212</v>
      </c>
      <c r="H131" s="14" t="s">
        <v>188</v>
      </c>
      <c r="I131" s="196">
        <v>2.21428571428571</v>
      </c>
      <c r="J131" s="15">
        <v>1.5503875968992248E-2</v>
      </c>
      <c r="K131" s="15">
        <v>8.5271317829457363E-2</v>
      </c>
      <c r="L131" s="15">
        <v>8.5271317829457363E-2</v>
      </c>
      <c r="M131" s="15">
        <v>6.9767441860465115E-2</v>
      </c>
      <c r="N131" s="15">
        <v>0.21705426356589147</v>
      </c>
      <c r="O131" s="15">
        <v>2.3255813953488372E-2</v>
      </c>
      <c r="P131" s="15">
        <v>1.5503875968992248E-2</v>
      </c>
      <c r="Q131" s="15">
        <v>0</v>
      </c>
      <c r="R131" s="15">
        <v>2.3255813953488372E-2</v>
      </c>
      <c r="S131" s="15">
        <v>0</v>
      </c>
      <c r="T131" s="15">
        <v>1.5503875968992248E-2</v>
      </c>
      <c r="U131" s="15">
        <v>0.21705426356589147</v>
      </c>
      <c r="V131" s="15">
        <v>0.24031007751937983</v>
      </c>
      <c r="W131" s="16"/>
      <c r="X131" s="14" t="s">
        <v>213</v>
      </c>
      <c r="Y131" s="17"/>
      <c r="Z131" s="14"/>
      <c r="AA131" s="195"/>
      <c r="AB131" s="14" t="s">
        <v>213</v>
      </c>
      <c r="AC131" s="17"/>
      <c r="AD131" s="17"/>
      <c r="AE131" s="195"/>
    </row>
    <row r="132" spans="1:31" ht="15.75" x14ac:dyDescent="0.25">
      <c r="A132" s="14" t="s">
        <v>546</v>
      </c>
      <c r="B132" s="14" t="s">
        <v>547</v>
      </c>
      <c r="C132" s="14" t="s">
        <v>548</v>
      </c>
      <c r="D132" s="14" t="s">
        <v>549</v>
      </c>
      <c r="E132" s="14">
        <v>72701</v>
      </c>
      <c r="F132" s="14" t="s">
        <v>211</v>
      </c>
      <c r="G132" s="14" t="s">
        <v>255</v>
      </c>
      <c r="H132" s="14" t="s">
        <v>188</v>
      </c>
      <c r="I132" s="196">
        <v>3</v>
      </c>
      <c r="J132" s="15">
        <v>0</v>
      </c>
      <c r="K132" s="15">
        <v>1.5503875968992248E-2</v>
      </c>
      <c r="L132" s="15">
        <v>6.9767441860465115E-2</v>
      </c>
      <c r="M132" s="15">
        <v>0.12403100775193798</v>
      </c>
      <c r="N132" s="15">
        <v>0.20930232558139536</v>
      </c>
      <c r="O132" s="15">
        <v>0</v>
      </c>
      <c r="P132" s="15">
        <v>0</v>
      </c>
      <c r="Q132" s="15">
        <v>0</v>
      </c>
      <c r="R132" s="15">
        <v>4.6511627906976744E-2</v>
      </c>
      <c r="S132" s="15">
        <v>0</v>
      </c>
      <c r="T132" s="15">
        <v>4.6511627906976744E-2</v>
      </c>
      <c r="U132" s="15">
        <v>0.11627906976744186</v>
      </c>
      <c r="V132" s="15">
        <v>0.16279069767441859</v>
      </c>
      <c r="W132" s="16"/>
      <c r="X132" s="14" t="s">
        <v>478</v>
      </c>
      <c r="Y132" s="17" t="s">
        <v>292</v>
      </c>
      <c r="Z132" s="14" t="s">
        <v>306</v>
      </c>
      <c r="AA132" s="195" t="s">
        <v>550</v>
      </c>
      <c r="AB132" s="14" t="s">
        <v>189</v>
      </c>
      <c r="AC132" s="17" t="s">
        <v>292</v>
      </c>
      <c r="AD132" s="17" t="s">
        <v>293</v>
      </c>
      <c r="AE132" s="195">
        <v>40043</v>
      </c>
    </row>
    <row r="133" spans="1:31" ht="15.75" x14ac:dyDescent="0.25">
      <c r="A133" s="199" t="s">
        <v>568</v>
      </c>
      <c r="B133" s="14" t="s">
        <v>569</v>
      </c>
      <c r="C133" s="199" t="s">
        <v>570</v>
      </c>
      <c r="D133" s="199" t="s">
        <v>294</v>
      </c>
      <c r="E133" s="199">
        <v>16503</v>
      </c>
      <c r="F133" s="199" t="s">
        <v>295</v>
      </c>
      <c r="G133" s="199" t="s">
        <v>255</v>
      </c>
      <c r="H133" s="199" t="s">
        <v>188</v>
      </c>
      <c r="I133" s="202">
        <v>10.5</v>
      </c>
      <c r="J133" s="201">
        <v>0</v>
      </c>
      <c r="K133" s="201">
        <v>3.875968992248062E-2</v>
      </c>
      <c r="L133" s="201">
        <v>0.16279069767441862</v>
      </c>
      <c r="M133" s="201">
        <v>0</v>
      </c>
      <c r="N133" s="201">
        <v>0.16279069767441862</v>
      </c>
      <c r="O133" s="201">
        <v>0</v>
      </c>
      <c r="P133" s="201">
        <v>3.875968992248062E-2</v>
      </c>
      <c r="Q133" s="201">
        <v>0</v>
      </c>
      <c r="R133" s="201">
        <v>0</v>
      </c>
      <c r="S133" s="201">
        <v>3.875968992248062E-2</v>
      </c>
      <c r="T133" s="201">
        <v>0</v>
      </c>
      <c r="U133" s="201">
        <v>0.16279069767441862</v>
      </c>
      <c r="V133" s="201">
        <v>0.20155038759689919</v>
      </c>
      <c r="W133" s="200"/>
      <c r="X133" s="199" t="s">
        <v>189</v>
      </c>
      <c r="Y133" s="198" t="s">
        <v>711</v>
      </c>
      <c r="Z133" s="199"/>
      <c r="AA133" s="197" t="s">
        <v>716</v>
      </c>
      <c r="AB133" s="199" t="s">
        <v>478</v>
      </c>
      <c r="AC133" s="198" t="s">
        <v>292</v>
      </c>
      <c r="AD133" s="198" t="s">
        <v>306</v>
      </c>
      <c r="AE133" s="197">
        <v>43363</v>
      </c>
    </row>
    <row r="134" spans="1:31" ht="15.75" x14ac:dyDescent="0.25">
      <c r="A134" s="14" t="s">
        <v>715</v>
      </c>
      <c r="B134" s="14" t="s">
        <v>823</v>
      </c>
      <c r="C134" s="14" t="s">
        <v>714</v>
      </c>
      <c r="D134" s="14" t="s">
        <v>713</v>
      </c>
      <c r="E134" s="14">
        <v>4102</v>
      </c>
      <c r="F134" s="14" t="s">
        <v>330</v>
      </c>
      <c r="G134" s="14" t="s">
        <v>255</v>
      </c>
      <c r="H134" s="14" t="s">
        <v>188</v>
      </c>
      <c r="I134" s="196">
        <v>2.75</v>
      </c>
      <c r="J134" s="15">
        <v>3.875968992248062E-2</v>
      </c>
      <c r="K134" s="15">
        <v>1.5503875968992248E-2</v>
      </c>
      <c r="L134" s="15">
        <v>3.875968992248062E-2</v>
      </c>
      <c r="M134" s="15">
        <v>2.3255813953488372E-2</v>
      </c>
      <c r="N134" s="15">
        <v>7.7519379844961239E-2</v>
      </c>
      <c r="O134" s="15">
        <v>3.875968992248062E-2</v>
      </c>
      <c r="P134" s="15">
        <v>0</v>
      </c>
      <c r="Q134" s="15">
        <v>0</v>
      </c>
      <c r="R134" s="15">
        <v>0</v>
      </c>
      <c r="S134" s="15">
        <v>5.4263565891472867E-2</v>
      </c>
      <c r="T134" s="15">
        <v>0</v>
      </c>
      <c r="U134" s="15">
        <v>6.2015503875968991E-2</v>
      </c>
      <c r="V134" s="15">
        <v>7.7519379844961239E-2</v>
      </c>
      <c r="W134" s="16"/>
      <c r="X134" s="14" t="s">
        <v>478</v>
      </c>
      <c r="Y134" s="17" t="s">
        <v>292</v>
      </c>
      <c r="Z134" s="14" t="s">
        <v>306</v>
      </c>
      <c r="AA134" s="195" t="s">
        <v>712</v>
      </c>
      <c r="AB134" s="14" t="s">
        <v>478</v>
      </c>
      <c r="AC134" s="17" t="s">
        <v>292</v>
      </c>
      <c r="AD134" s="17" t="s">
        <v>306</v>
      </c>
      <c r="AE134" s="195">
        <v>42969</v>
      </c>
    </row>
    <row r="135" spans="1:31" ht="15.75" x14ac:dyDescent="0.25">
      <c r="A135" s="14" t="s">
        <v>565</v>
      </c>
      <c r="B135" s="14" t="s">
        <v>566</v>
      </c>
      <c r="C135" s="14" t="s">
        <v>567</v>
      </c>
      <c r="D135" s="14" t="s">
        <v>200</v>
      </c>
      <c r="E135" s="14">
        <v>79701</v>
      </c>
      <c r="F135" s="14" t="s">
        <v>243</v>
      </c>
      <c r="G135" s="14" t="s">
        <v>255</v>
      </c>
      <c r="H135" s="14" t="s">
        <v>188</v>
      </c>
      <c r="I135" s="196">
        <v>1.71428571428571</v>
      </c>
      <c r="J135" s="15">
        <v>6.9767441860465115E-2</v>
      </c>
      <c r="K135" s="15">
        <v>2.3255813953488372E-2</v>
      </c>
      <c r="L135" s="15">
        <v>0</v>
      </c>
      <c r="M135" s="15">
        <v>2.3255813953488372E-2</v>
      </c>
      <c r="N135" s="15">
        <v>3.875968992248062E-2</v>
      </c>
      <c r="O135" s="15">
        <v>7.7519379844961239E-2</v>
      </c>
      <c r="P135" s="15">
        <v>0</v>
      </c>
      <c r="Q135" s="15">
        <v>0</v>
      </c>
      <c r="R135" s="15">
        <v>0</v>
      </c>
      <c r="S135" s="15">
        <v>0</v>
      </c>
      <c r="T135" s="15">
        <v>0</v>
      </c>
      <c r="U135" s="15">
        <v>0.11627906976744186</v>
      </c>
      <c r="V135" s="15">
        <v>4.6511627906976744E-2</v>
      </c>
      <c r="W135" s="16"/>
      <c r="X135" s="14" t="s">
        <v>189</v>
      </c>
      <c r="Y135" s="17" t="s">
        <v>711</v>
      </c>
      <c r="Z135" s="14"/>
      <c r="AA135" s="195" t="s">
        <v>710</v>
      </c>
      <c r="AB135" s="14" t="s">
        <v>478</v>
      </c>
      <c r="AC135" s="17" t="s">
        <v>292</v>
      </c>
      <c r="AD135" s="17" t="s">
        <v>306</v>
      </c>
      <c r="AE135" s="195">
        <v>41521</v>
      </c>
    </row>
    <row r="136" spans="1:31" ht="15.75" x14ac:dyDescent="0.25">
      <c r="A136" s="14" t="s">
        <v>511</v>
      </c>
      <c r="B136" s="14" t="s">
        <v>512</v>
      </c>
      <c r="C136" s="14" t="s">
        <v>513</v>
      </c>
      <c r="D136" s="14" t="s">
        <v>445</v>
      </c>
      <c r="E136" s="14">
        <v>63379</v>
      </c>
      <c r="F136" s="14" t="s">
        <v>36</v>
      </c>
      <c r="G136" s="14" t="s">
        <v>212</v>
      </c>
      <c r="H136" s="14" t="s">
        <v>188</v>
      </c>
      <c r="I136" s="196">
        <v>2.25</v>
      </c>
      <c r="J136" s="15">
        <v>0</v>
      </c>
      <c r="K136" s="15">
        <v>2.3255813953488372E-2</v>
      </c>
      <c r="L136" s="15">
        <v>3.1007751937984496E-2</v>
      </c>
      <c r="M136" s="15">
        <v>3.1007751937984496E-2</v>
      </c>
      <c r="N136" s="15">
        <v>3.875968992248062E-2</v>
      </c>
      <c r="O136" s="15">
        <v>0</v>
      </c>
      <c r="P136" s="15">
        <v>0</v>
      </c>
      <c r="Q136" s="15">
        <v>4.6511627906976744E-2</v>
      </c>
      <c r="R136" s="15">
        <v>0</v>
      </c>
      <c r="S136" s="15">
        <v>0</v>
      </c>
      <c r="T136" s="15">
        <v>2.3255813953488372E-2</v>
      </c>
      <c r="U136" s="15">
        <v>6.2015503875968991E-2</v>
      </c>
      <c r="V136" s="15">
        <v>6.9767441860465115E-2</v>
      </c>
      <c r="W136" s="16"/>
      <c r="X136" s="14" t="s">
        <v>478</v>
      </c>
      <c r="Y136" s="17" t="s">
        <v>292</v>
      </c>
      <c r="Z136" s="14" t="s">
        <v>306</v>
      </c>
      <c r="AA136" s="195" t="s">
        <v>514</v>
      </c>
      <c r="AB136" s="14" t="s">
        <v>478</v>
      </c>
      <c r="AC136" s="17" t="s">
        <v>292</v>
      </c>
      <c r="AD136" s="17" t="s">
        <v>306</v>
      </c>
      <c r="AE136" s="195">
        <v>42983</v>
      </c>
    </row>
    <row r="137" spans="1:31" ht="15.75" x14ac:dyDescent="0.25">
      <c r="A137" s="14" t="s">
        <v>533</v>
      </c>
      <c r="B137" s="14" t="s">
        <v>534</v>
      </c>
      <c r="C137" s="14" t="s">
        <v>535</v>
      </c>
      <c r="D137" s="14" t="s">
        <v>224</v>
      </c>
      <c r="E137" s="14">
        <v>39046</v>
      </c>
      <c r="F137" s="14" t="s">
        <v>211</v>
      </c>
      <c r="G137" s="14" t="s">
        <v>255</v>
      </c>
      <c r="H137" s="14" t="s">
        <v>188</v>
      </c>
      <c r="I137" s="196">
        <v>1.75</v>
      </c>
      <c r="J137" s="15">
        <v>0</v>
      </c>
      <c r="K137" s="15">
        <v>0</v>
      </c>
      <c r="L137" s="15">
        <v>3.875968992248062E-2</v>
      </c>
      <c r="M137" s="15">
        <v>4.6511627906976744E-2</v>
      </c>
      <c r="N137" s="15">
        <v>8.5271317829457363E-2</v>
      </c>
      <c r="O137" s="15">
        <v>0</v>
      </c>
      <c r="P137" s="15">
        <v>0</v>
      </c>
      <c r="Q137" s="15">
        <v>0</v>
      </c>
      <c r="R137" s="15">
        <v>0</v>
      </c>
      <c r="S137" s="15">
        <v>3.1007751937984496E-2</v>
      </c>
      <c r="T137" s="15">
        <v>0</v>
      </c>
      <c r="U137" s="15">
        <v>5.4263565891472867E-2</v>
      </c>
      <c r="V137" s="15">
        <v>8.5271317829457363E-2</v>
      </c>
      <c r="W137" s="16"/>
      <c r="X137" s="14" t="s">
        <v>478</v>
      </c>
      <c r="Y137" s="17" t="s">
        <v>292</v>
      </c>
      <c r="Z137" s="14" t="s">
        <v>306</v>
      </c>
      <c r="AA137" s="195" t="s">
        <v>536</v>
      </c>
      <c r="AB137" s="14" t="s">
        <v>189</v>
      </c>
      <c r="AC137" s="17" t="s">
        <v>292</v>
      </c>
      <c r="AD137" s="17" t="s">
        <v>537</v>
      </c>
      <c r="AE137" s="195">
        <v>39591</v>
      </c>
    </row>
    <row r="138" spans="1:31" ht="15.75" x14ac:dyDescent="0.25">
      <c r="A138" s="14" t="s">
        <v>709</v>
      </c>
      <c r="B138" s="14" t="s">
        <v>822</v>
      </c>
      <c r="C138" s="14" t="s">
        <v>708</v>
      </c>
      <c r="D138" s="14" t="s">
        <v>200</v>
      </c>
      <c r="E138" s="14">
        <v>79772</v>
      </c>
      <c r="F138" s="14" t="s">
        <v>243</v>
      </c>
      <c r="G138" s="14" t="s">
        <v>212</v>
      </c>
      <c r="H138" s="14" t="s">
        <v>188</v>
      </c>
      <c r="I138" s="196"/>
      <c r="J138" s="15">
        <v>3.1007751937984496E-2</v>
      </c>
      <c r="K138" s="15">
        <v>0</v>
      </c>
      <c r="L138" s="15">
        <v>0</v>
      </c>
      <c r="M138" s="15">
        <v>0</v>
      </c>
      <c r="N138" s="15">
        <v>0</v>
      </c>
      <c r="O138" s="15">
        <v>7.7519379844961239E-3</v>
      </c>
      <c r="P138" s="15">
        <v>0</v>
      </c>
      <c r="Q138" s="15">
        <v>2.3255813953488372E-2</v>
      </c>
      <c r="R138" s="15">
        <v>0</v>
      </c>
      <c r="S138" s="15">
        <v>0</v>
      </c>
      <c r="T138" s="15">
        <v>0</v>
      </c>
      <c r="U138" s="15">
        <v>3.1007751937984496E-2</v>
      </c>
      <c r="V138" s="15">
        <v>0</v>
      </c>
      <c r="W138" s="16"/>
      <c r="X138" s="14" t="s">
        <v>213</v>
      </c>
      <c r="Y138" s="17"/>
      <c r="Z138" s="14"/>
      <c r="AA138" s="195"/>
      <c r="AB138" s="14" t="s">
        <v>213</v>
      </c>
      <c r="AC138" s="17"/>
      <c r="AD138" s="17"/>
      <c r="AE138" s="195"/>
    </row>
    <row r="139" spans="1:31" ht="15.75" x14ac:dyDescent="0.25">
      <c r="A139" s="14" t="s">
        <v>707</v>
      </c>
      <c r="B139" s="199" t="s">
        <v>821</v>
      </c>
      <c r="C139" s="14" t="s">
        <v>706</v>
      </c>
      <c r="D139" s="14" t="s">
        <v>705</v>
      </c>
      <c r="E139" s="14">
        <v>59404</v>
      </c>
      <c r="F139" s="14" t="s">
        <v>367</v>
      </c>
      <c r="G139" s="14" t="s">
        <v>255</v>
      </c>
      <c r="H139" s="14" t="s">
        <v>188</v>
      </c>
      <c r="I139" s="196"/>
      <c r="J139" s="15">
        <v>0</v>
      </c>
      <c r="K139" s="15">
        <v>0</v>
      </c>
      <c r="L139" s="15">
        <v>2.3255813953488372E-2</v>
      </c>
      <c r="M139" s="15">
        <v>0</v>
      </c>
      <c r="N139" s="15">
        <v>2.3255813953488372E-2</v>
      </c>
      <c r="O139" s="15">
        <v>0</v>
      </c>
      <c r="P139" s="15">
        <v>0</v>
      </c>
      <c r="Q139" s="15">
        <v>0</v>
      </c>
      <c r="R139" s="15">
        <v>2.3255813953488372E-2</v>
      </c>
      <c r="S139" s="15">
        <v>0</v>
      </c>
      <c r="T139" s="15">
        <v>0</v>
      </c>
      <c r="U139" s="15">
        <v>0</v>
      </c>
      <c r="V139" s="15">
        <v>2.3255813953488372E-2</v>
      </c>
      <c r="W139" s="16"/>
      <c r="X139" s="14" t="s">
        <v>478</v>
      </c>
      <c r="Y139" s="17" t="s">
        <v>292</v>
      </c>
      <c r="Z139" s="14" t="s">
        <v>306</v>
      </c>
      <c r="AA139" s="195" t="s">
        <v>532</v>
      </c>
      <c r="AB139" s="14" t="s">
        <v>478</v>
      </c>
      <c r="AC139" s="17" t="s">
        <v>292</v>
      </c>
      <c r="AD139" s="17" t="s">
        <v>306</v>
      </c>
      <c r="AE139" s="195">
        <v>42983</v>
      </c>
    </row>
  </sheetData>
  <mergeCells count="15">
    <mergeCell ref="J5:M5"/>
    <mergeCell ref="N5:Q5"/>
    <mergeCell ref="R5:U5"/>
    <mergeCell ref="W5:AE5"/>
    <mergeCell ref="A1:D1"/>
    <mergeCell ref="A2:D2"/>
    <mergeCell ref="A3:D3"/>
    <mergeCell ref="E3:H3"/>
    <mergeCell ref="I3:L3"/>
    <mergeCell ref="M3:P3"/>
    <mergeCell ref="Q3:T3"/>
    <mergeCell ref="U3:X3"/>
    <mergeCell ref="Y3:AB3"/>
    <mergeCell ref="AC3:AE3"/>
    <mergeCell ref="A4:V4"/>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30A1-8E7C-4D3C-A25C-7D4A0E274E41}">
  <dimension ref="A1:F21"/>
  <sheetViews>
    <sheetView topLeftCell="A4" workbookViewId="0">
      <selection activeCell="B94" sqref="B94"/>
    </sheetView>
  </sheetViews>
  <sheetFormatPr defaultRowHeight="15" x14ac:dyDescent="0.25"/>
  <cols>
    <col min="1" max="1" width="45.5703125" customWidth="1"/>
    <col min="2" max="2" width="19" customWidth="1"/>
  </cols>
  <sheetData>
    <row r="1" spans="1:6" ht="26.25" x14ac:dyDescent="0.25">
      <c r="A1" s="328" t="s">
        <v>50</v>
      </c>
      <c r="B1" s="328"/>
      <c r="C1" s="328"/>
      <c r="D1" s="328"/>
      <c r="E1" s="328"/>
      <c r="F1" s="328"/>
    </row>
    <row r="3" spans="1:6" ht="15" customHeight="1" x14ac:dyDescent="0.25">
      <c r="A3" s="339" t="s">
        <v>704</v>
      </c>
      <c r="B3" s="340"/>
      <c r="C3" s="340"/>
      <c r="D3" s="340"/>
      <c r="E3" s="340"/>
    </row>
    <row r="4" spans="1:6" x14ac:dyDescent="0.25">
      <c r="A4" s="184" t="s">
        <v>703</v>
      </c>
      <c r="B4" s="184" t="s">
        <v>702</v>
      </c>
    </row>
    <row r="5" spans="1:6" ht="15.75" thickBot="1" x14ac:dyDescent="0.3">
      <c r="A5" s="193" t="s">
        <v>701</v>
      </c>
      <c r="B5" s="192">
        <v>45</v>
      </c>
    </row>
    <row r="6" spans="1:6" ht="15.75" thickTop="1" x14ac:dyDescent="0.25">
      <c r="A6" s="189" t="s">
        <v>700</v>
      </c>
      <c r="B6" s="191">
        <v>10</v>
      </c>
    </row>
    <row r="7" spans="1:6" x14ac:dyDescent="0.25">
      <c r="A7" s="190" t="s">
        <v>699</v>
      </c>
      <c r="B7" s="185">
        <v>1</v>
      </c>
    </row>
    <row r="8" spans="1:6" x14ac:dyDescent="0.25">
      <c r="A8" s="190" t="s">
        <v>698</v>
      </c>
      <c r="B8" s="185">
        <v>9</v>
      </c>
    </row>
    <row r="9" spans="1:6" x14ac:dyDescent="0.25">
      <c r="A9" s="189" t="s">
        <v>697</v>
      </c>
      <c r="B9" s="189">
        <v>10</v>
      </c>
    </row>
    <row r="10" spans="1:6" x14ac:dyDescent="0.25">
      <c r="A10" s="188" t="s">
        <v>696</v>
      </c>
      <c r="B10" s="187">
        <v>2</v>
      </c>
    </row>
    <row r="11" spans="1:6" x14ac:dyDescent="0.25">
      <c r="A11" s="188" t="s">
        <v>695</v>
      </c>
      <c r="B11" s="187">
        <v>2</v>
      </c>
    </row>
    <row r="12" spans="1:6" x14ac:dyDescent="0.25">
      <c r="A12" s="188" t="s">
        <v>694</v>
      </c>
      <c r="B12" s="187">
        <v>2</v>
      </c>
    </row>
    <row r="13" spans="1:6" x14ac:dyDescent="0.25">
      <c r="A13" s="188" t="s">
        <v>693</v>
      </c>
      <c r="B13" s="187">
        <v>1</v>
      </c>
    </row>
    <row r="14" spans="1:6" x14ac:dyDescent="0.25">
      <c r="A14" s="188" t="s">
        <v>692</v>
      </c>
      <c r="B14" s="187">
        <v>1</v>
      </c>
    </row>
    <row r="15" spans="1:6" x14ac:dyDescent="0.25">
      <c r="A15" s="188" t="s">
        <v>691</v>
      </c>
      <c r="B15" s="187">
        <v>1</v>
      </c>
    </row>
    <row r="16" spans="1:6" x14ac:dyDescent="0.25">
      <c r="A16" s="188" t="s">
        <v>690</v>
      </c>
      <c r="B16" s="187">
        <v>1</v>
      </c>
    </row>
    <row r="18" spans="1:2" x14ac:dyDescent="0.25">
      <c r="A18" s="415" t="s">
        <v>689</v>
      </c>
      <c r="B18" s="415"/>
    </row>
    <row r="19" spans="1:2" x14ac:dyDescent="0.25">
      <c r="A19" s="415"/>
      <c r="B19" s="415"/>
    </row>
    <row r="20" spans="1:2" x14ac:dyDescent="0.25">
      <c r="A20" s="415"/>
      <c r="B20" s="415"/>
    </row>
    <row r="21" spans="1:2" x14ac:dyDescent="0.25">
      <c r="A21" s="415"/>
      <c r="B21" s="415"/>
    </row>
  </sheetData>
  <mergeCells count="3">
    <mergeCell ref="A1:F1"/>
    <mergeCell ref="A3:E3"/>
    <mergeCell ref="A18:B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17EF6-9773-40EB-9FF3-924F5D734D24}">
  <sheetPr>
    <pageSetUpPr fitToPage="1"/>
  </sheetPr>
  <dimension ref="A1:AE115"/>
  <sheetViews>
    <sheetView showGridLines="0" zoomScale="60" zoomScaleNormal="60" workbookViewId="0">
      <selection sqref="A1:D1"/>
    </sheetView>
  </sheetViews>
  <sheetFormatPr defaultRowHeight="15" x14ac:dyDescent="0.25"/>
  <cols>
    <col min="1" max="1" width="26.5703125" style="8" customWidth="1"/>
    <col min="2" max="2" width="151.42578125" style="8"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2" customFormat="1" ht="26.25" x14ac:dyDescent="0.25">
      <c r="A1" s="328" t="s">
        <v>50</v>
      </c>
      <c r="B1" s="328"/>
      <c r="C1" s="328"/>
      <c r="D1" s="328"/>
      <c r="E1" s="18"/>
      <c r="F1" s="18"/>
      <c r="G1" s="18"/>
      <c r="H1" s="18"/>
      <c r="I1" s="18"/>
      <c r="J1" s="18"/>
      <c r="K1" s="18"/>
      <c r="L1" s="18"/>
      <c r="M1" s="18"/>
      <c r="N1" s="18"/>
      <c r="O1" s="18"/>
      <c r="P1" s="18"/>
      <c r="Q1" s="18"/>
      <c r="R1" s="18"/>
      <c r="S1" s="18"/>
      <c r="T1" s="18"/>
      <c r="U1" s="18"/>
      <c r="V1" s="18"/>
      <c r="W1" s="18"/>
      <c r="X1" s="18"/>
      <c r="Y1" s="18"/>
      <c r="Z1" s="18"/>
      <c r="AA1" s="18"/>
      <c r="AB1" s="18"/>
      <c r="AC1" s="18"/>
      <c r="AD1" s="18"/>
      <c r="AE1" s="18"/>
    </row>
    <row r="2" spans="1:31" s="12" customFormat="1" ht="74.25" customHeight="1" x14ac:dyDescent="0.25">
      <c r="A2" s="329" t="s">
        <v>51</v>
      </c>
      <c r="B2" s="329"/>
      <c r="C2" s="329"/>
      <c r="D2" s="329"/>
      <c r="E2" s="18"/>
      <c r="F2" s="18"/>
      <c r="G2" s="18"/>
      <c r="H2" s="18"/>
      <c r="I2" s="18"/>
      <c r="J2" s="18"/>
      <c r="K2" s="18"/>
      <c r="L2" s="18"/>
      <c r="M2" s="18"/>
      <c r="N2" s="18"/>
      <c r="O2" s="18"/>
      <c r="P2" s="18"/>
      <c r="Q2" s="18"/>
      <c r="R2" s="18"/>
      <c r="S2" s="18"/>
      <c r="T2" s="18"/>
      <c r="U2" s="18"/>
      <c r="V2" s="18"/>
      <c r="W2" s="18"/>
      <c r="X2" s="18"/>
      <c r="Y2" s="18"/>
      <c r="Z2" s="18"/>
      <c r="AA2" s="18"/>
      <c r="AB2" s="18"/>
      <c r="AC2" s="18"/>
      <c r="AD2" s="18"/>
      <c r="AE2" s="18"/>
    </row>
    <row r="3" spans="1:31" s="12" customFormat="1" ht="48.6" customHeight="1" thickBot="1" x14ac:dyDescent="0.3">
      <c r="A3" s="47" t="s">
        <v>604</v>
      </c>
      <c r="B3" s="47"/>
      <c r="C3" s="52"/>
      <c r="D3" s="52"/>
      <c r="E3" s="424"/>
      <c r="F3" s="424"/>
      <c r="G3" s="424"/>
      <c r="H3" s="424"/>
      <c r="I3" s="424"/>
      <c r="J3" s="424"/>
      <c r="K3" s="424"/>
      <c r="L3" s="424"/>
      <c r="M3" s="424"/>
      <c r="N3" s="424"/>
      <c r="O3" s="424"/>
      <c r="P3" s="424"/>
      <c r="Q3" s="424"/>
      <c r="R3" s="424"/>
      <c r="S3" s="424"/>
      <c r="T3" s="424"/>
      <c r="U3" s="424"/>
      <c r="V3" s="424"/>
      <c r="W3" s="424"/>
      <c r="X3" s="424"/>
      <c r="Y3" s="424"/>
      <c r="Z3" s="424"/>
      <c r="AA3" s="424"/>
      <c r="AB3" s="424"/>
      <c r="AC3" s="424"/>
      <c r="AD3" s="424"/>
      <c r="AE3" s="424"/>
    </row>
    <row r="4" spans="1:31" ht="18.75" x14ac:dyDescent="0.25">
      <c r="A4" s="161" t="s">
        <v>121</v>
      </c>
      <c r="B4" s="162" t="s">
        <v>122</v>
      </c>
    </row>
    <row r="5" spans="1:31" ht="15.75" x14ac:dyDescent="0.25">
      <c r="A5" s="233" t="s">
        <v>52</v>
      </c>
      <c r="B5" s="164" t="s">
        <v>53</v>
      </c>
    </row>
    <row r="6" spans="1:31" ht="15.75" x14ac:dyDescent="0.25">
      <c r="A6" s="233" t="s">
        <v>54</v>
      </c>
      <c r="B6" s="164" t="s">
        <v>55</v>
      </c>
    </row>
    <row r="7" spans="1:31" ht="15.75" x14ac:dyDescent="0.25">
      <c r="A7" s="233" t="s">
        <v>56</v>
      </c>
      <c r="B7" s="164" t="s">
        <v>57</v>
      </c>
    </row>
    <row r="8" spans="1:31" ht="15.75" x14ac:dyDescent="0.25">
      <c r="A8" s="233" t="s">
        <v>58</v>
      </c>
      <c r="B8" s="164" t="s">
        <v>59</v>
      </c>
    </row>
    <row r="9" spans="1:31" ht="15.75" x14ac:dyDescent="0.25">
      <c r="A9" s="233" t="s">
        <v>4</v>
      </c>
      <c r="B9" s="164" t="s">
        <v>60</v>
      </c>
    </row>
    <row r="10" spans="1:31" ht="15.75" x14ac:dyDescent="0.25">
      <c r="A10" s="233" t="s">
        <v>61</v>
      </c>
      <c r="B10" s="164" t="s">
        <v>62</v>
      </c>
    </row>
    <row r="11" spans="1:31" ht="15.75" x14ac:dyDescent="0.25">
      <c r="A11" s="233" t="s">
        <v>63</v>
      </c>
      <c r="B11" s="164" t="s">
        <v>64</v>
      </c>
    </row>
    <row r="12" spans="1:31" ht="15.75" x14ac:dyDescent="0.25">
      <c r="A12" s="233" t="s">
        <v>65</v>
      </c>
      <c r="B12" s="164" t="s">
        <v>66</v>
      </c>
      <c r="Z12" s="51"/>
    </row>
    <row r="13" spans="1:31" ht="47.25" x14ac:dyDescent="0.25">
      <c r="A13" s="233" t="s">
        <v>67</v>
      </c>
      <c r="B13" s="164" t="s">
        <v>68</v>
      </c>
    </row>
    <row r="14" spans="1:31" ht="47.25" x14ac:dyDescent="0.25">
      <c r="A14" s="233" t="s">
        <v>70</v>
      </c>
      <c r="B14" s="164" t="s">
        <v>71</v>
      </c>
    </row>
    <row r="15" spans="1:31" ht="15.75" x14ac:dyDescent="0.25">
      <c r="A15" s="233" t="s">
        <v>72</v>
      </c>
      <c r="B15" s="164" t="s">
        <v>73</v>
      </c>
    </row>
    <row r="16" spans="1:31" ht="47.25" customHeight="1" x14ac:dyDescent="0.25">
      <c r="A16" s="425" t="s">
        <v>74</v>
      </c>
      <c r="B16" s="164" t="s">
        <v>75</v>
      </c>
    </row>
    <row r="17" spans="1:2" ht="47.25" x14ac:dyDescent="0.25">
      <c r="A17" s="425"/>
      <c r="B17" s="164" t="s">
        <v>76</v>
      </c>
    </row>
    <row r="18" spans="1:2" ht="47.1" customHeight="1" x14ac:dyDescent="0.25">
      <c r="A18" s="416" t="s">
        <v>613</v>
      </c>
      <c r="B18" s="164" t="s">
        <v>614</v>
      </c>
    </row>
    <row r="19" spans="1:2" ht="47.25" x14ac:dyDescent="0.25">
      <c r="A19" s="418"/>
      <c r="B19" s="164" t="s">
        <v>615</v>
      </c>
    </row>
    <row r="20" spans="1:2" ht="129" customHeight="1" x14ac:dyDescent="0.25">
      <c r="A20" s="233" t="s">
        <v>77</v>
      </c>
      <c r="B20" s="164" t="s">
        <v>883</v>
      </c>
    </row>
    <row r="21" spans="1:2" ht="15.75" x14ac:dyDescent="0.25">
      <c r="A21" s="233" t="s">
        <v>79</v>
      </c>
      <c r="B21" s="164" t="s">
        <v>80</v>
      </c>
    </row>
    <row r="22" spans="1:2" ht="15.75" x14ac:dyDescent="0.25">
      <c r="A22" s="233" t="s">
        <v>81</v>
      </c>
      <c r="B22" s="164" t="s">
        <v>82</v>
      </c>
    </row>
    <row r="23" spans="1:2" ht="15.75" x14ac:dyDescent="0.25">
      <c r="A23" s="233" t="s">
        <v>83</v>
      </c>
      <c r="B23" s="164" t="s">
        <v>84</v>
      </c>
    </row>
    <row r="24" spans="1:2" ht="47.25" x14ac:dyDescent="0.25">
      <c r="A24" s="233" t="s">
        <v>85</v>
      </c>
      <c r="B24" s="164" t="s">
        <v>86</v>
      </c>
    </row>
    <row r="25" spans="1:2" ht="31.5" x14ac:dyDescent="0.25">
      <c r="A25" s="233" t="s">
        <v>87</v>
      </c>
      <c r="B25" s="164" t="s">
        <v>88</v>
      </c>
    </row>
    <row r="26" spans="1:2" ht="15.75" x14ac:dyDescent="0.25">
      <c r="A26" s="233" t="s">
        <v>89</v>
      </c>
      <c r="B26" s="164" t="s">
        <v>90</v>
      </c>
    </row>
    <row r="27" spans="1:2" ht="15.75" x14ac:dyDescent="0.25">
      <c r="A27" s="233" t="s">
        <v>91</v>
      </c>
      <c r="B27" s="164" t="s">
        <v>92</v>
      </c>
    </row>
    <row r="28" spans="1:2" ht="15.75" x14ac:dyDescent="0.25">
      <c r="A28" s="233" t="s">
        <v>93</v>
      </c>
      <c r="B28" s="164" t="s">
        <v>94</v>
      </c>
    </row>
    <row r="29" spans="1:2" ht="31.5" x14ac:dyDescent="0.25">
      <c r="A29" s="233" t="s">
        <v>95</v>
      </c>
      <c r="B29" s="164" t="s">
        <v>96</v>
      </c>
    </row>
    <row r="30" spans="1:2" ht="15.75" x14ac:dyDescent="0.25">
      <c r="A30" s="233" t="s">
        <v>97</v>
      </c>
      <c r="B30" s="164" t="s">
        <v>98</v>
      </c>
    </row>
    <row r="31" spans="1:2" ht="15.75" x14ac:dyDescent="0.25">
      <c r="A31" s="233" t="s">
        <v>2</v>
      </c>
      <c r="B31" s="164" t="s">
        <v>99</v>
      </c>
    </row>
    <row r="32" spans="1:2" ht="31.5" x14ac:dyDescent="0.25">
      <c r="A32" s="233" t="s">
        <v>655</v>
      </c>
      <c r="B32" s="164" t="s">
        <v>100</v>
      </c>
    </row>
    <row r="33" spans="1:2" ht="15.75" x14ac:dyDescent="0.25">
      <c r="A33" s="233" t="s">
        <v>3</v>
      </c>
      <c r="B33" s="164" t="s">
        <v>101</v>
      </c>
    </row>
    <row r="34" spans="1:2" ht="31.5" x14ac:dyDescent="0.25">
      <c r="A34" s="233" t="s">
        <v>103</v>
      </c>
      <c r="B34" s="164" t="s">
        <v>104</v>
      </c>
    </row>
    <row r="35" spans="1:2" ht="15.75" x14ac:dyDescent="0.25">
      <c r="A35" s="233" t="s">
        <v>105</v>
      </c>
      <c r="B35" s="164" t="s">
        <v>106</v>
      </c>
    </row>
    <row r="36" spans="1:2" ht="31.5" x14ac:dyDescent="0.25">
      <c r="A36" s="233" t="s">
        <v>107</v>
      </c>
      <c r="B36" s="164" t="s">
        <v>108</v>
      </c>
    </row>
    <row r="37" spans="1:2" ht="15.75" x14ac:dyDescent="0.25">
      <c r="A37" s="233" t="s">
        <v>109</v>
      </c>
      <c r="B37" s="164" t="s">
        <v>616</v>
      </c>
    </row>
    <row r="38" spans="1:2" ht="15.75" x14ac:dyDescent="0.25">
      <c r="A38" s="233" t="s">
        <v>23</v>
      </c>
      <c r="B38" s="164" t="s">
        <v>617</v>
      </c>
    </row>
    <row r="39" spans="1:2" ht="15.75" x14ac:dyDescent="0.25">
      <c r="A39" s="425" t="s">
        <v>110</v>
      </c>
      <c r="B39" s="164" t="s">
        <v>111</v>
      </c>
    </row>
    <row r="40" spans="1:2" ht="15.75" x14ac:dyDescent="0.25">
      <c r="A40" s="425"/>
      <c r="B40" s="164" t="s">
        <v>112</v>
      </c>
    </row>
    <row r="41" spans="1:2" ht="47.25" x14ac:dyDescent="0.25">
      <c r="A41" s="425"/>
      <c r="B41" s="164" t="s">
        <v>113</v>
      </c>
    </row>
    <row r="42" spans="1:2" ht="15.75" x14ac:dyDescent="0.25">
      <c r="A42" s="425"/>
      <c r="B42" s="164" t="s">
        <v>114</v>
      </c>
    </row>
    <row r="43" spans="1:2" ht="47.25" x14ac:dyDescent="0.25">
      <c r="A43" s="425"/>
      <c r="B43" s="164" t="s">
        <v>115</v>
      </c>
    </row>
    <row r="44" spans="1:2" ht="15.75" x14ac:dyDescent="0.25">
      <c r="A44" s="425"/>
      <c r="B44" s="164" t="s">
        <v>116</v>
      </c>
    </row>
    <row r="45" spans="1:2" ht="31.5" x14ac:dyDescent="0.25">
      <c r="A45" s="425"/>
      <c r="B45" s="164" t="s">
        <v>117</v>
      </c>
    </row>
    <row r="46" spans="1:2" ht="31.5" x14ac:dyDescent="0.25">
      <c r="A46" s="425"/>
      <c r="B46" s="164" t="s">
        <v>118</v>
      </c>
    </row>
    <row r="47" spans="1:2" ht="15.75" x14ac:dyDescent="0.25">
      <c r="A47" s="233" t="s">
        <v>119</v>
      </c>
      <c r="B47" s="164" t="s">
        <v>120</v>
      </c>
    </row>
    <row r="48" spans="1:2" ht="31.5" x14ac:dyDescent="0.25">
      <c r="A48" s="416" t="s">
        <v>640</v>
      </c>
      <c r="B48" s="164" t="s">
        <v>618</v>
      </c>
    </row>
    <row r="49" spans="1:2" ht="15.75" x14ac:dyDescent="0.25">
      <c r="A49" s="417"/>
      <c r="B49" s="164" t="s">
        <v>619</v>
      </c>
    </row>
    <row r="50" spans="1:2" ht="15.75" x14ac:dyDescent="0.25">
      <c r="A50" s="418"/>
      <c r="B50" s="164" t="s">
        <v>620</v>
      </c>
    </row>
    <row r="51" spans="1:2" ht="15.75" customHeight="1" x14ac:dyDescent="0.25">
      <c r="A51" s="419" t="s">
        <v>884</v>
      </c>
      <c r="B51" s="167" t="s">
        <v>885</v>
      </c>
    </row>
    <row r="52" spans="1:2" ht="15.75" x14ac:dyDescent="0.25">
      <c r="A52" s="420"/>
      <c r="B52" s="164" t="s">
        <v>621</v>
      </c>
    </row>
    <row r="53" spans="1:2" ht="35.450000000000003" customHeight="1" x14ac:dyDescent="0.25">
      <c r="A53" s="420"/>
      <c r="B53" s="164" t="s">
        <v>622</v>
      </c>
    </row>
    <row r="54" spans="1:2" ht="86.25" customHeight="1" x14ac:dyDescent="0.25">
      <c r="A54" s="420"/>
      <c r="B54" s="164" t="s">
        <v>886</v>
      </c>
    </row>
    <row r="55" spans="1:2" ht="87.6" customHeight="1" x14ac:dyDescent="0.25">
      <c r="A55" s="420"/>
      <c r="B55" s="164" t="s">
        <v>646</v>
      </c>
    </row>
    <row r="56" spans="1:2" ht="31.5" x14ac:dyDescent="0.25">
      <c r="A56" s="420"/>
      <c r="B56" s="164" t="s">
        <v>623</v>
      </c>
    </row>
    <row r="57" spans="1:2" ht="78.75" x14ac:dyDescent="0.25">
      <c r="A57" s="420"/>
      <c r="B57" s="164" t="s">
        <v>641</v>
      </c>
    </row>
    <row r="58" spans="1:2" ht="15.75" x14ac:dyDescent="0.25">
      <c r="A58" s="420"/>
      <c r="B58" s="164" t="s">
        <v>624</v>
      </c>
    </row>
    <row r="59" spans="1:2" ht="31.5" x14ac:dyDescent="0.25">
      <c r="A59" s="420"/>
      <c r="B59" s="164" t="s">
        <v>887</v>
      </c>
    </row>
    <row r="60" spans="1:2" ht="31.5" x14ac:dyDescent="0.25">
      <c r="A60" s="421"/>
      <c r="B60" s="164" t="s">
        <v>625</v>
      </c>
    </row>
    <row r="61" spans="1:2" ht="15.75" x14ac:dyDescent="0.25">
      <c r="A61" s="416" t="s">
        <v>888</v>
      </c>
      <c r="B61" s="167" t="s">
        <v>889</v>
      </c>
    </row>
    <row r="62" spans="1:2" ht="31.5" x14ac:dyDescent="0.25">
      <c r="A62" s="417"/>
      <c r="B62" s="164" t="s">
        <v>626</v>
      </c>
    </row>
    <row r="63" spans="1:2" ht="15.75" x14ac:dyDescent="0.25">
      <c r="A63" s="417"/>
      <c r="B63" s="164" t="s">
        <v>627</v>
      </c>
    </row>
    <row r="64" spans="1:2" ht="15.75" x14ac:dyDescent="0.25">
      <c r="A64" s="417"/>
      <c r="B64" s="164" t="s">
        <v>628</v>
      </c>
    </row>
    <row r="65" spans="1:2" ht="78.75" x14ac:dyDescent="0.25">
      <c r="A65" s="417"/>
      <c r="B65" s="164" t="s">
        <v>645</v>
      </c>
    </row>
    <row r="66" spans="1:2" ht="50.1" customHeight="1" x14ac:dyDescent="0.25">
      <c r="A66" s="418"/>
      <c r="B66" s="164" t="s">
        <v>625</v>
      </c>
    </row>
    <row r="67" spans="1:2" ht="15.75" x14ac:dyDescent="0.25">
      <c r="A67" s="416" t="s">
        <v>890</v>
      </c>
      <c r="B67" s="167" t="s">
        <v>891</v>
      </c>
    </row>
    <row r="68" spans="1:2" ht="15.75" x14ac:dyDescent="0.25">
      <c r="A68" s="417"/>
      <c r="B68" s="164" t="s">
        <v>629</v>
      </c>
    </row>
    <row r="69" spans="1:2" ht="50.45" customHeight="1" x14ac:dyDescent="0.25">
      <c r="A69" s="417"/>
      <c r="B69" s="164" t="s">
        <v>892</v>
      </c>
    </row>
    <row r="70" spans="1:2" ht="63" x14ac:dyDescent="0.25">
      <c r="A70" s="417"/>
      <c r="B70" s="164" t="s">
        <v>893</v>
      </c>
    </row>
    <row r="71" spans="1:2" ht="31.5" x14ac:dyDescent="0.25">
      <c r="A71" s="418"/>
      <c r="B71" s="164" t="s">
        <v>625</v>
      </c>
    </row>
    <row r="72" spans="1:2" ht="30" customHeight="1" x14ac:dyDescent="0.25">
      <c r="A72" s="234" t="s">
        <v>649</v>
      </c>
      <c r="B72" s="167" t="s">
        <v>894</v>
      </c>
    </row>
    <row r="73" spans="1:2" ht="15.75" x14ac:dyDescent="0.25">
      <c r="A73" s="234"/>
      <c r="B73" s="164" t="s">
        <v>632</v>
      </c>
    </row>
    <row r="74" spans="1:2" ht="83.45" customHeight="1" x14ac:dyDescent="0.25">
      <c r="A74" s="169"/>
      <c r="B74" s="164" t="s">
        <v>645</v>
      </c>
    </row>
    <row r="75" spans="1:2" ht="78.75" x14ac:dyDescent="0.25">
      <c r="A75" s="170"/>
      <c r="B75" s="167" t="s">
        <v>641</v>
      </c>
    </row>
    <row r="76" spans="1:2" ht="15.75" x14ac:dyDescent="0.25">
      <c r="A76" s="170"/>
      <c r="B76" s="164" t="s">
        <v>624</v>
      </c>
    </row>
    <row r="77" spans="1:2" ht="31.5" x14ac:dyDescent="0.25">
      <c r="A77" s="170"/>
      <c r="B77" s="164" t="s">
        <v>895</v>
      </c>
    </row>
    <row r="78" spans="1:2" ht="31.5" x14ac:dyDescent="0.25">
      <c r="A78" s="171"/>
      <c r="B78" s="164" t="s">
        <v>642</v>
      </c>
    </row>
    <row r="79" spans="1:2" ht="15.75" x14ac:dyDescent="0.25">
      <c r="A79" s="170" t="s">
        <v>896</v>
      </c>
      <c r="B79" s="167" t="s">
        <v>885</v>
      </c>
    </row>
    <row r="80" spans="1:2" ht="15.75" x14ac:dyDescent="0.25">
      <c r="A80" s="170"/>
      <c r="B80" s="164" t="s">
        <v>632</v>
      </c>
    </row>
    <row r="81" spans="1:2" ht="31.5" x14ac:dyDescent="0.25">
      <c r="A81" s="170"/>
      <c r="B81" s="164" t="s">
        <v>623</v>
      </c>
    </row>
    <row r="82" spans="1:2" ht="15.75" x14ac:dyDescent="0.25">
      <c r="A82" s="170"/>
      <c r="B82" s="164" t="s">
        <v>634</v>
      </c>
    </row>
    <row r="83" spans="1:2" ht="47.25" x14ac:dyDescent="0.25">
      <c r="A83" s="169"/>
      <c r="B83" s="164" t="s">
        <v>635</v>
      </c>
    </row>
    <row r="84" spans="1:2" ht="31.5" x14ac:dyDescent="0.25">
      <c r="A84" s="169"/>
      <c r="B84" s="164" t="s">
        <v>636</v>
      </c>
    </row>
    <row r="85" spans="1:2" ht="15.75" x14ac:dyDescent="0.25">
      <c r="A85" s="169"/>
      <c r="B85" s="164" t="s">
        <v>637</v>
      </c>
    </row>
    <row r="86" spans="1:2" ht="15.75" x14ac:dyDescent="0.25">
      <c r="A86" s="169"/>
      <c r="B86" s="164" t="s">
        <v>624</v>
      </c>
    </row>
    <row r="87" spans="1:2" ht="78.75" x14ac:dyDescent="0.25">
      <c r="A87" s="169"/>
      <c r="B87" s="164" t="s">
        <v>645</v>
      </c>
    </row>
    <row r="88" spans="1:2" ht="15.75" x14ac:dyDescent="0.25">
      <c r="A88" s="172"/>
      <c r="B88" s="164" t="s">
        <v>897</v>
      </c>
    </row>
    <row r="89" spans="1:2" ht="15.6" customHeight="1" x14ac:dyDescent="0.25">
      <c r="A89" s="422" t="s">
        <v>658</v>
      </c>
      <c r="B89" s="173" t="s">
        <v>898</v>
      </c>
    </row>
    <row r="90" spans="1:2" ht="15.75" x14ac:dyDescent="0.25">
      <c r="A90" s="422"/>
      <c r="B90" s="173" t="s">
        <v>899</v>
      </c>
    </row>
    <row r="91" spans="1:2" ht="15.75" x14ac:dyDescent="0.25">
      <c r="A91" s="422"/>
      <c r="B91" s="174" t="s">
        <v>632</v>
      </c>
    </row>
    <row r="92" spans="1:2" ht="15.75" x14ac:dyDescent="0.25">
      <c r="A92" s="422"/>
      <c r="B92" s="173" t="s">
        <v>900</v>
      </c>
    </row>
    <row r="93" spans="1:2" ht="63" x14ac:dyDescent="0.25">
      <c r="A93" s="422"/>
      <c r="B93" s="174" t="s">
        <v>901</v>
      </c>
    </row>
    <row r="94" spans="1:2" ht="31.5" x14ac:dyDescent="0.25">
      <c r="A94" s="422"/>
      <c r="B94" s="174" t="s">
        <v>652</v>
      </c>
    </row>
    <row r="95" spans="1:2" ht="48.95" customHeight="1" x14ac:dyDescent="0.25">
      <c r="A95" s="422"/>
      <c r="B95" s="173" t="s">
        <v>902</v>
      </c>
    </row>
    <row r="96" spans="1:2" ht="31.5" x14ac:dyDescent="0.25">
      <c r="A96" s="422"/>
      <c r="B96" s="174" t="s">
        <v>903</v>
      </c>
    </row>
    <row r="97" spans="1:2" ht="143.44999999999999" customHeight="1" x14ac:dyDescent="0.25">
      <c r="A97" s="422"/>
      <c r="B97" s="173" t="s">
        <v>904</v>
      </c>
    </row>
    <row r="98" spans="1:2" ht="66" customHeight="1" x14ac:dyDescent="0.25">
      <c r="A98" s="422"/>
      <c r="B98" s="174" t="s">
        <v>654</v>
      </c>
    </row>
    <row r="99" spans="1:2" ht="31.5" x14ac:dyDescent="0.25">
      <c r="A99" s="422" t="s">
        <v>905</v>
      </c>
      <c r="B99" s="318" t="s">
        <v>906</v>
      </c>
    </row>
    <row r="100" spans="1:2" ht="147.94999999999999" customHeight="1" x14ac:dyDescent="0.25">
      <c r="A100" s="422"/>
      <c r="B100" s="319" t="s">
        <v>907</v>
      </c>
    </row>
    <row r="101" spans="1:2" ht="15.75" x14ac:dyDescent="0.25">
      <c r="A101" s="422"/>
      <c r="B101" s="318" t="s">
        <v>908</v>
      </c>
    </row>
    <row r="102" spans="1:2" ht="15.75" x14ac:dyDescent="0.25">
      <c r="A102" s="422"/>
      <c r="B102" s="320" t="s">
        <v>909</v>
      </c>
    </row>
    <row r="103" spans="1:2" ht="31.5" x14ac:dyDescent="0.25">
      <c r="A103" s="422"/>
      <c r="B103" s="321" t="s">
        <v>910</v>
      </c>
    </row>
    <row r="104" spans="1:2" ht="16.5" thickBot="1" x14ac:dyDescent="0.3">
      <c r="A104" s="423"/>
      <c r="B104" s="322" t="s">
        <v>911</v>
      </c>
    </row>
    <row r="107" spans="1:2" ht="15.75" x14ac:dyDescent="0.25">
      <c r="B107" s="323"/>
    </row>
    <row r="108" spans="1:2" ht="15.75" x14ac:dyDescent="0.25">
      <c r="B108" s="324"/>
    </row>
    <row r="109" spans="1:2" ht="15.75" x14ac:dyDescent="0.25">
      <c r="B109" s="325"/>
    </row>
    <row r="110" spans="1:2" ht="15.75" x14ac:dyDescent="0.25">
      <c r="B110" s="324"/>
    </row>
    <row r="111" spans="1:2" ht="15.75" x14ac:dyDescent="0.25">
      <c r="B111" s="325"/>
    </row>
    <row r="112" spans="1:2" ht="15.75" x14ac:dyDescent="0.25">
      <c r="B112" s="324"/>
    </row>
    <row r="113" spans="2:2" ht="15.75" x14ac:dyDescent="0.25">
      <c r="B113" s="325"/>
    </row>
    <row r="114" spans="2:2" ht="15.75" x14ac:dyDescent="0.25">
      <c r="B114" s="324"/>
    </row>
    <row r="115" spans="2:2" ht="15.75" x14ac:dyDescent="0.25">
      <c r="B115" s="325"/>
    </row>
  </sheetData>
  <mergeCells count="18">
    <mergeCell ref="A1:D1"/>
    <mergeCell ref="A2:D2"/>
    <mergeCell ref="E3:H3"/>
    <mergeCell ref="I3:L3"/>
    <mergeCell ref="M3:P3"/>
    <mergeCell ref="A99:A104"/>
    <mergeCell ref="U3:X3"/>
    <mergeCell ref="Y3:AB3"/>
    <mergeCell ref="AC3:AE3"/>
    <mergeCell ref="A16:A17"/>
    <mergeCell ref="A18:A19"/>
    <mergeCell ref="A39:A46"/>
    <mergeCell ref="Q3:T3"/>
    <mergeCell ref="A48:A50"/>
    <mergeCell ref="A51:A60"/>
    <mergeCell ref="A61:A66"/>
    <mergeCell ref="A67:A71"/>
    <mergeCell ref="A89:A98"/>
  </mergeCells>
  <pageMargins left="0.25" right="0.25" top="0.75" bottom="0.75" header="0.3" footer="0.3"/>
  <pageSetup scale="14"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82" zoomScale="80" zoomScaleNormal="80" workbookViewId="0">
      <selection activeCell="B94" sqref="B94"/>
    </sheetView>
  </sheetViews>
  <sheetFormatPr defaultRowHeight="15" x14ac:dyDescent="0.25"/>
  <cols>
    <col min="1" max="1" width="26.5703125" style="8" customWidth="1"/>
    <col min="2" max="2" width="151.42578125" style="8"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2" customFormat="1" ht="26.25" x14ac:dyDescent="0.25">
      <c r="A1" s="328" t="s">
        <v>50</v>
      </c>
      <c r="B1" s="328"/>
      <c r="C1" s="328"/>
      <c r="D1" s="328"/>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12" customFormat="1" ht="74.25" customHeight="1" x14ac:dyDescent="0.25">
      <c r="A2" s="329" t="s">
        <v>51</v>
      </c>
      <c r="B2" s="329"/>
      <c r="C2" s="329"/>
      <c r="D2" s="329"/>
      <c r="E2" s="20"/>
      <c r="F2" s="20"/>
      <c r="G2" s="20"/>
      <c r="H2" s="20"/>
      <c r="I2" s="20"/>
      <c r="J2" s="20"/>
      <c r="K2" s="20"/>
      <c r="L2" s="20"/>
      <c r="M2" s="20"/>
      <c r="N2" s="20"/>
      <c r="O2" s="20"/>
      <c r="P2" s="20"/>
      <c r="Q2" s="20"/>
      <c r="R2" s="20"/>
      <c r="S2" s="20"/>
      <c r="T2" s="20"/>
      <c r="U2" s="20"/>
      <c r="V2" s="20"/>
      <c r="W2" s="20"/>
      <c r="X2" s="20"/>
      <c r="Y2" s="20"/>
      <c r="Z2" s="20"/>
      <c r="AA2" s="20"/>
      <c r="AB2" s="20"/>
      <c r="AC2" s="20"/>
      <c r="AD2" s="20"/>
      <c r="AE2" s="20"/>
    </row>
    <row r="3" spans="1:31" s="12" customFormat="1" ht="48.6" customHeight="1" thickBot="1" x14ac:dyDescent="0.3">
      <c r="A3" s="47" t="s">
        <v>604</v>
      </c>
      <c r="B3" s="47"/>
      <c r="C3" s="52"/>
      <c r="D3" s="52"/>
      <c r="E3" s="424"/>
      <c r="F3" s="424"/>
      <c r="G3" s="424"/>
      <c r="H3" s="424"/>
      <c r="I3" s="424"/>
      <c r="J3" s="424"/>
      <c r="K3" s="424"/>
      <c r="L3" s="424"/>
      <c r="M3" s="424"/>
      <c r="N3" s="424"/>
      <c r="O3" s="424"/>
      <c r="P3" s="424"/>
      <c r="Q3" s="424"/>
      <c r="R3" s="424"/>
      <c r="S3" s="424"/>
      <c r="T3" s="424"/>
      <c r="U3" s="424"/>
      <c r="V3" s="424"/>
      <c r="W3" s="424"/>
      <c r="X3" s="424"/>
      <c r="Y3" s="424"/>
      <c r="Z3" s="424"/>
      <c r="AA3" s="424"/>
      <c r="AB3" s="424"/>
      <c r="AC3" s="424"/>
      <c r="AD3" s="424"/>
      <c r="AE3" s="424"/>
    </row>
    <row r="4" spans="1:31" ht="18.75" x14ac:dyDescent="0.25">
      <c r="A4" s="161" t="s">
        <v>121</v>
      </c>
      <c r="B4" s="162" t="s">
        <v>122</v>
      </c>
    </row>
    <row r="5" spans="1:31" ht="15.75" x14ac:dyDescent="0.25">
      <c r="A5" s="163" t="s">
        <v>52</v>
      </c>
      <c r="B5" s="164" t="s">
        <v>53</v>
      </c>
    </row>
    <row r="6" spans="1:31" ht="15.75" x14ac:dyDescent="0.25">
      <c r="A6" s="163" t="s">
        <v>54</v>
      </c>
      <c r="B6" s="164" t="s">
        <v>55</v>
      </c>
    </row>
    <row r="7" spans="1:31" ht="15.75" x14ac:dyDescent="0.25">
      <c r="A7" s="163" t="s">
        <v>56</v>
      </c>
      <c r="B7" s="164" t="s">
        <v>57</v>
      </c>
    </row>
    <row r="8" spans="1:31" ht="15.75" x14ac:dyDescent="0.25">
      <c r="A8" s="163" t="s">
        <v>58</v>
      </c>
      <c r="B8" s="164" t="s">
        <v>59</v>
      </c>
    </row>
    <row r="9" spans="1:31" ht="15.75" x14ac:dyDescent="0.25">
      <c r="A9" s="163" t="s">
        <v>4</v>
      </c>
      <c r="B9" s="164" t="s">
        <v>60</v>
      </c>
    </row>
    <row r="10" spans="1:31" ht="15.75" x14ac:dyDescent="0.25">
      <c r="A10" s="163" t="s">
        <v>61</v>
      </c>
      <c r="B10" s="164" t="s">
        <v>62</v>
      </c>
    </row>
    <row r="11" spans="1:31" ht="15.75" x14ac:dyDescent="0.25">
      <c r="A11" s="163" t="s">
        <v>63</v>
      </c>
      <c r="B11" s="164" t="s">
        <v>64</v>
      </c>
    </row>
    <row r="12" spans="1:31" ht="15.75" x14ac:dyDescent="0.25">
      <c r="A12" s="163" t="s">
        <v>65</v>
      </c>
      <c r="B12" s="164" t="s">
        <v>66</v>
      </c>
      <c r="Z12" s="51"/>
    </row>
    <row r="13" spans="1:31" ht="47.25" x14ac:dyDescent="0.25">
      <c r="A13" s="163" t="s">
        <v>67</v>
      </c>
      <c r="B13" s="164" t="s">
        <v>68</v>
      </c>
    </row>
    <row r="14" spans="1:31" ht="47.25" x14ac:dyDescent="0.25">
      <c r="A14" s="163" t="s">
        <v>70</v>
      </c>
      <c r="B14" s="164" t="s">
        <v>71</v>
      </c>
    </row>
    <row r="15" spans="1:31" ht="15.75" x14ac:dyDescent="0.25">
      <c r="A15" s="163" t="s">
        <v>72</v>
      </c>
      <c r="B15" s="164" t="s">
        <v>73</v>
      </c>
    </row>
    <row r="16" spans="1:31" ht="47.25" customHeight="1" x14ac:dyDescent="0.25">
      <c r="A16" s="425" t="s">
        <v>74</v>
      </c>
      <c r="B16" s="164" t="s">
        <v>75</v>
      </c>
    </row>
    <row r="17" spans="1:2" ht="47.25" x14ac:dyDescent="0.25">
      <c r="A17" s="425"/>
      <c r="B17" s="164" t="s">
        <v>76</v>
      </c>
    </row>
    <row r="18" spans="1:2" ht="47.1" customHeight="1" x14ac:dyDescent="0.25">
      <c r="A18" s="416" t="s">
        <v>613</v>
      </c>
      <c r="B18" s="164" t="s">
        <v>614</v>
      </c>
    </row>
    <row r="19" spans="1:2" ht="47.25" x14ac:dyDescent="0.25">
      <c r="A19" s="418"/>
      <c r="B19" s="164" t="s">
        <v>615</v>
      </c>
    </row>
    <row r="20" spans="1:2" ht="15.75" x14ac:dyDescent="0.25">
      <c r="A20" s="163" t="s">
        <v>77</v>
      </c>
      <c r="B20" s="164" t="s">
        <v>78</v>
      </c>
    </row>
    <row r="21" spans="1:2" ht="15.75" x14ac:dyDescent="0.25">
      <c r="A21" s="163" t="s">
        <v>79</v>
      </c>
      <c r="B21" s="164" t="s">
        <v>80</v>
      </c>
    </row>
    <row r="22" spans="1:2" ht="15.75" x14ac:dyDescent="0.25">
      <c r="A22" s="163" t="s">
        <v>81</v>
      </c>
      <c r="B22" s="164" t="s">
        <v>82</v>
      </c>
    </row>
    <row r="23" spans="1:2" ht="15.75" x14ac:dyDescent="0.25">
      <c r="A23" s="163" t="s">
        <v>83</v>
      </c>
      <c r="B23" s="164" t="s">
        <v>84</v>
      </c>
    </row>
    <row r="24" spans="1:2" ht="47.25" x14ac:dyDescent="0.25">
      <c r="A24" s="163" t="s">
        <v>85</v>
      </c>
      <c r="B24" s="164" t="s">
        <v>86</v>
      </c>
    </row>
    <row r="25" spans="1:2" ht="31.5" x14ac:dyDescent="0.25">
      <c r="A25" s="163" t="s">
        <v>87</v>
      </c>
      <c r="B25" s="164" t="s">
        <v>88</v>
      </c>
    </row>
    <row r="26" spans="1:2" ht="15.75" x14ac:dyDescent="0.25">
      <c r="A26" s="163" t="s">
        <v>89</v>
      </c>
      <c r="B26" s="164" t="s">
        <v>90</v>
      </c>
    </row>
    <row r="27" spans="1:2" ht="15.75" x14ac:dyDescent="0.25">
      <c r="A27" s="163" t="s">
        <v>91</v>
      </c>
      <c r="B27" s="164" t="s">
        <v>92</v>
      </c>
    </row>
    <row r="28" spans="1:2" ht="15.75" x14ac:dyDescent="0.25">
      <c r="A28" s="163" t="s">
        <v>93</v>
      </c>
      <c r="B28" s="164" t="s">
        <v>94</v>
      </c>
    </row>
    <row r="29" spans="1:2" ht="31.5" x14ac:dyDescent="0.25">
      <c r="A29" s="163" t="s">
        <v>95</v>
      </c>
      <c r="B29" s="164" t="s">
        <v>96</v>
      </c>
    </row>
    <row r="30" spans="1:2" ht="15.75" x14ac:dyDescent="0.25">
      <c r="A30" s="163" t="s">
        <v>97</v>
      </c>
      <c r="B30" s="164" t="s">
        <v>98</v>
      </c>
    </row>
    <row r="31" spans="1:2" ht="15.75" x14ac:dyDescent="0.25">
      <c r="A31" s="163" t="s">
        <v>2</v>
      </c>
      <c r="B31" s="164" t="s">
        <v>99</v>
      </c>
    </row>
    <row r="32" spans="1:2" ht="31.5" x14ac:dyDescent="0.25">
      <c r="A32" s="165" t="s">
        <v>655</v>
      </c>
      <c r="B32" s="166" t="s">
        <v>100</v>
      </c>
    </row>
    <row r="33" spans="1:2" ht="15.75" x14ac:dyDescent="0.25">
      <c r="A33" s="163" t="s">
        <v>3</v>
      </c>
      <c r="B33" s="164" t="s">
        <v>101</v>
      </c>
    </row>
    <row r="34" spans="1:2" ht="31.5" x14ac:dyDescent="0.25">
      <c r="A34" s="163" t="s">
        <v>103</v>
      </c>
      <c r="B34" s="164" t="s">
        <v>104</v>
      </c>
    </row>
    <row r="35" spans="1:2" ht="15.75" x14ac:dyDescent="0.25">
      <c r="A35" s="163" t="s">
        <v>105</v>
      </c>
      <c r="B35" s="164" t="s">
        <v>106</v>
      </c>
    </row>
    <row r="36" spans="1:2" ht="31.5" x14ac:dyDescent="0.25">
      <c r="A36" s="163" t="s">
        <v>107</v>
      </c>
      <c r="B36" s="164" t="s">
        <v>108</v>
      </c>
    </row>
    <row r="37" spans="1:2" ht="15.75" x14ac:dyDescent="0.25">
      <c r="A37" s="163" t="s">
        <v>109</v>
      </c>
      <c r="B37" s="164" t="s">
        <v>616</v>
      </c>
    </row>
    <row r="38" spans="1:2" ht="15.75" x14ac:dyDescent="0.25">
      <c r="A38" s="163" t="s">
        <v>23</v>
      </c>
      <c r="B38" s="164" t="s">
        <v>617</v>
      </c>
    </row>
    <row r="39" spans="1:2" ht="15.75" x14ac:dyDescent="0.25">
      <c r="A39" s="425" t="s">
        <v>110</v>
      </c>
      <c r="B39" s="164" t="s">
        <v>111</v>
      </c>
    </row>
    <row r="40" spans="1:2" ht="15.75" x14ac:dyDescent="0.25">
      <c r="A40" s="425"/>
      <c r="B40" s="164" t="s">
        <v>112</v>
      </c>
    </row>
    <row r="41" spans="1:2" ht="47.25" x14ac:dyDescent="0.25">
      <c r="A41" s="425"/>
      <c r="B41" s="164" t="s">
        <v>113</v>
      </c>
    </row>
    <row r="42" spans="1:2" ht="15.75" x14ac:dyDescent="0.25">
      <c r="A42" s="425"/>
      <c r="B42" s="164" t="s">
        <v>114</v>
      </c>
    </row>
    <row r="43" spans="1:2" ht="47.25" x14ac:dyDescent="0.25">
      <c r="A43" s="425"/>
      <c r="B43" s="164" t="s">
        <v>115</v>
      </c>
    </row>
    <row r="44" spans="1:2" ht="15.75" x14ac:dyDescent="0.25">
      <c r="A44" s="425"/>
      <c r="B44" s="164" t="s">
        <v>116</v>
      </c>
    </row>
    <row r="45" spans="1:2" ht="31.5" x14ac:dyDescent="0.25">
      <c r="A45" s="425"/>
      <c r="B45" s="164" t="s">
        <v>117</v>
      </c>
    </row>
    <row r="46" spans="1:2" ht="31.5" x14ac:dyDescent="0.25">
      <c r="A46" s="425"/>
      <c r="B46" s="164" t="s">
        <v>118</v>
      </c>
    </row>
    <row r="47" spans="1:2" ht="15.75" x14ac:dyDescent="0.25">
      <c r="A47" s="163" t="s">
        <v>119</v>
      </c>
      <c r="B47" s="164" t="s">
        <v>120</v>
      </c>
    </row>
    <row r="48" spans="1:2" ht="31.5" x14ac:dyDescent="0.25">
      <c r="A48" s="416" t="s">
        <v>640</v>
      </c>
      <c r="B48" s="164" t="s">
        <v>618</v>
      </c>
    </row>
    <row r="49" spans="1:2" ht="15.75" x14ac:dyDescent="0.25">
      <c r="A49" s="417"/>
      <c r="B49" s="164" t="s">
        <v>619</v>
      </c>
    </row>
    <row r="50" spans="1:2" ht="15.75" x14ac:dyDescent="0.25">
      <c r="A50" s="418"/>
      <c r="B50" s="164" t="s">
        <v>620</v>
      </c>
    </row>
    <row r="51" spans="1:2" ht="15.75" customHeight="1" x14ac:dyDescent="0.25">
      <c r="A51" s="419" t="s">
        <v>644</v>
      </c>
      <c r="B51" s="167" t="s">
        <v>676</v>
      </c>
    </row>
    <row r="52" spans="1:2" ht="15.75" x14ac:dyDescent="0.25">
      <c r="A52" s="420"/>
      <c r="B52" s="166" t="s">
        <v>621</v>
      </c>
    </row>
    <row r="53" spans="1:2" ht="47.45" customHeight="1" x14ac:dyDescent="0.25">
      <c r="A53" s="420"/>
      <c r="B53" s="166" t="s">
        <v>622</v>
      </c>
    </row>
    <row r="54" spans="1:2" ht="86.25" customHeight="1" x14ac:dyDescent="0.25">
      <c r="A54" s="420"/>
      <c r="B54" s="166" t="s">
        <v>677</v>
      </c>
    </row>
    <row r="55" spans="1:2" ht="87.6" customHeight="1" x14ac:dyDescent="0.25">
      <c r="A55" s="420"/>
      <c r="B55" s="166" t="s">
        <v>646</v>
      </c>
    </row>
    <row r="56" spans="1:2" ht="31.5" x14ac:dyDescent="0.25">
      <c r="A56" s="420"/>
      <c r="B56" s="166" t="s">
        <v>623</v>
      </c>
    </row>
    <row r="57" spans="1:2" ht="78.75" x14ac:dyDescent="0.25">
      <c r="A57" s="420"/>
      <c r="B57" s="166" t="s">
        <v>641</v>
      </c>
    </row>
    <row r="58" spans="1:2" ht="15.75" x14ac:dyDescent="0.25">
      <c r="A58" s="420"/>
      <c r="B58" s="166" t="s">
        <v>624</v>
      </c>
    </row>
    <row r="59" spans="1:2" ht="31.5" x14ac:dyDescent="0.25">
      <c r="A59" s="421"/>
      <c r="B59" s="166" t="s">
        <v>625</v>
      </c>
    </row>
    <row r="60" spans="1:2" ht="15.75" x14ac:dyDescent="0.25">
      <c r="A60" s="426" t="s">
        <v>647</v>
      </c>
      <c r="B60" s="167" t="s">
        <v>678</v>
      </c>
    </row>
    <row r="61" spans="1:2" ht="31.5" x14ac:dyDescent="0.25">
      <c r="A61" s="427"/>
      <c r="B61" s="164" t="s">
        <v>626</v>
      </c>
    </row>
    <row r="62" spans="1:2" ht="15.75" x14ac:dyDescent="0.25">
      <c r="A62" s="427"/>
      <c r="B62" s="164" t="s">
        <v>627</v>
      </c>
    </row>
    <row r="63" spans="1:2" ht="15.75" x14ac:dyDescent="0.25">
      <c r="A63" s="427"/>
      <c r="B63" s="164" t="s">
        <v>628</v>
      </c>
    </row>
    <row r="64" spans="1:2" ht="78.75" x14ac:dyDescent="0.25">
      <c r="A64" s="427"/>
      <c r="B64" s="166" t="s">
        <v>645</v>
      </c>
    </row>
    <row r="65" spans="1:2" ht="50.1" customHeight="1" x14ac:dyDescent="0.25">
      <c r="A65" s="428"/>
      <c r="B65" s="164" t="s">
        <v>625</v>
      </c>
    </row>
    <row r="66" spans="1:2" ht="15.75" x14ac:dyDescent="0.25">
      <c r="A66" s="416" t="s">
        <v>648</v>
      </c>
      <c r="B66" s="167" t="s">
        <v>679</v>
      </c>
    </row>
    <row r="67" spans="1:2" ht="15.75" x14ac:dyDescent="0.25">
      <c r="A67" s="417"/>
      <c r="B67" s="164" t="s">
        <v>629</v>
      </c>
    </row>
    <row r="68" spans="1:2" ht="39.950000000000003" customHeight="1" x14ac:dyDescent="0.25">
      <c r="A68" s="417"/>
      <c r="B68" s="164" t="s">
        <v>630</v>
      </c>
    </row>
    <row r="69" spans="1:2" ht="63" x14ac:dyDescent="0.25">
      <c r="A69" s="417"/>
      <c r="B69" s="164" t="s">
        <v>631</v>
      </c>
    </row>
    <row r="70" spans="1:2" ht="31.5" x14ac:dyDescent="0.25">
      <c r="A70" s="418"/>
      <c r="B70" s="164" t="s">
        <v>625</v>
      </c>
    </row>
    <row r="71" spans="1:2" ht="20.45" customHeight="1" x14ac:dyDescent="0.25">
      <c r="A71" s="168" t="s">
        <v>649</v>
      </c>
      <c r="B71" s="167" t="s">
        <v>680</v>
      </c>
    </row>
    <row r="72" spans="1:2" ht="15.75" x14ac:dyDescent="0.25">
      <c r="A72" s="168"/>
      <c r="B72" s="164" t="s">
        <v>632</v>
      </c>
    </row>
    <row r="73" spans="1:2" ht="83.45" customHeight="1" x14ac:dyDescent="0.25">
      <c r="A73" s="169"/>
      <c r="B73" s="166" t="s">
        <v>645</v>
      </c>
    </row>
    <row r="74" spans="1:2" ht="78.75" x14ac:dyDescent="0.25">
      <c r="A74" s="170"/>
      <c r="B74" s="167" t="s">
        <v>641</v>
      </c>
    </row>
    <row r="75" spans="1:2" ht="15.75" x14ac:dyDescent="0.25">
      <c r="A75" s="170"/>
      <c r="B75" s="164" t="s">
        <v>624</v>
      </c>
    </row>
    <row r="76" spans="1:2" ht="31.5" x14ac:dyDescent="0.25">
      <c r="A76" s="170"/>
      <c r="B76" s="164" t="s">
        <v>633</v>
      </c>
    </row>
    <row r="77" spans="1:2" ht="31.5" x14ac:dyDescent="0.25">
      <c r="A77" s="171"/>
      <c r="B77" s="166" t="s">
        <v>642</v>
      </c>
    </row>
    <row r="78" spans="1:2" ht="15.75" x14ac:dyDescent="0.25">
      <c r="A78" s="170" t="s">
        <v>650</v>
      </c>
      <c r="B78" s="167" t="s">
        <v>676</v>
      </c>
    </row>
    <row r="79" spans="1:2" ht="15.75" x14ac:dyDescent="0.25">
      <c r="A79" s="170"/>
      <c r="B79" s="164" t="s">
        <v>632</v>
      </c>
    </row>
    <row r="80" spans="1:2" ht="31.5" x14ac:dyDescent="0.25">
      <c r="A80" s="170"/>
      <c r="B80" s="164" t="s">
        <v>623</v>
      </c>
    </row>
    <row r="81" spans="1:2" ht="15.75" x14ac:dyDescent="0.25">
      <c r="A81" s="170"/>
      <c r="B81" s="164" t="s">
        <v>634</v>
      </c>
    </row>
    <row r="82" spans="1:2" ht="47.25" x14ac:dyDescent="0.25">
      <c r="A82" s="169"/>
      <c r="B82" s="164" t="s">
        <v>635</v>
      </c>
    </row>
    <row r="83" spans="1:2" ht="31.5" x14ac:dyDescent="0.25">
      <c r="A83" s="169"/>
      <c r="B83" s="164" t="s">
        <v>636</v>
      </c>
    </row>
    <row r="84" spans="1:2" ht="15.75" x14ac:dyDescent="0.25">
      <c r="A84" s="169"/>
      <c r="B84" s="164" t="s">
        <v>637</v>
      </c>
    </row>
    <row r="85" spans="1:2" ht="15.75" x14ac:dyDescent="0.25">
      <c r="A85" s="169"/>
      <c r="B85" s="164" t="s">
        <v>624</v>
      </c>
    </row>
    <row r="86" spans="1:2" ht="78.75" x14ac:dyDescent="0.25">
      <c r="A86" s="169"/>
      <c r="B86" s="166" t="s">
        <v>645</v>
      </c>
    </row>
    <row r="87" spans="1:2" ht="31.5" x14ac:dyDescent="0.25">
      <c r="A87" s="172"/>
      <c r="B87" s="164" t="s">
        <v>625</v>
      </c>
    </row>
    <row r="88" spans="1:2" ht="15.6" customHeight="1" x14ac:dyDescent="0.25">
      <c r="A88" s="429" t="s">
        <v>658</v>
      </c>
      <c r="B88" s="173" t="s">
        <v>672</v>
      </c>
    </row>
    <row r="89" spans="1:2" ht="15.75" x14ac:dyDescent="0.25">
      <c r="A89" s="430"/>
      <c r="B89" s="173" t="s">
        <v>681</v>
      </c>
    </row>
    <row r="90" spans="1:2" ht="15.75" x14ac:dyDescent="0.25">
      <c r="A90" s="430"/>
      <c r="B90" s="174" t="s">
        <v>632</v>
      </c>
    </row>
    <row r="91" spans="1:2" ht="15.75" x14ac:dyDescent="0.25">
      <c r="A91" s="430"/>
      <c r="B91" s="173" t="s">
        <v>682</v>
      </c>
    </row>
    <row r="92" spans="1:2" ht="63" x14ac:dyDescent="0.25">
      <c r="A92" s="430"/>
      <c r="B92" s="174" t="s">
        <v>651</v>
      </c>
    </row>
    <row r="93" spans="1:2" ht="31.5" x14ac:dyDescent="0.25">
      <c r="A93" s="430"/>
      <c r="B93" s="174" t="s">
        <v>652</v>
      </c>
    </row>
    <row r="94" spans="1:2" ht="47.25" x14ac:dyDescent="0.25">
      <c r="A94" s="430"/>
      <c r="B94" s="173" t="s">
        <v>673</v>
      </c>
    </row>
    <row r="95" spans="1:2" ht="31.5" x14ac:dyDescent="0.25">
      <c r="A95" s="430"/>
      <c r="B95" s="174" t="s">
        <v>653</v>
      </c>
    </row>
    <row r="96" spans="1:2" ht="141.75" x14ac:dyDescent="0.25">
      <c r="A96" s="430"/>
      <c r="B96" s="173" t="s">
        <v>674</v>
      </c>
    </row>
    <row r="97" spans="1:2" ht="63.75" thickBot="1" x14ac:dyDescent="0.3">
      <c r="A97" s="431"/>
      <c r="B97" s="175" t="s">
        <v>654</v>
      </c>
    </row>
  </sheetData>
  <mergeCells count="17">
    <mergeCell ref="A51:A59"/>
    <mergeCell ref="A60:A65"/>
    <mergeCell ref="A66:A70"/>
    <mergeCell ref="A88:A97"/>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4fb1db5d-19c2-4c8a-82e5-c8fdf1b06038"/>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7E901661-82BF-40AF-9811-4C60CD68CE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Header</vt:lpstr>
      <vt:lpstr>ATD FY22 YTD</vt:lpstr>
      <vt:lpstr>Detention FY22</vt:lpstr>
      <vt:lpstr>Detention EOFY2020</vt:lpstr>
      <vt:lpstr> ICLOS and Detainees</vt:lpstr>
      <vt:lpstr>Facilities FY22</vt:lpstr>
      <vt:lpstr>Trans. Detainee Pop. FY22 YTD </vt:lpstr>
      <vt:lpstr>Footnotes</vt:lpstr>
      <vt:lpstr>Footnotes_DEL</vt:lpstr>
      <vt:lpstr>'Detention EOFY2020'!Print_Area</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Molina, Adam J</cp:lastModifiedBy>
  <cp:lastPrinted>2020-02-10T19:14:43Z</cp:lastPrinted>
  <dcterms:created xsi:type="dcterms:W3CDTF">2020-01-31T18:40:16Z</dcterms:created>
  <dcterms:modified xsi:type="dcterms:W3CDTF">2022-02-16T21:04:33Z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