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9"/>
  <workbookPr defaultThemeVersion="166925"/>
  <mc:AlternateContent xmlns:mc="http://schemas.openxmlformats.org/markup-compatibility/2006">
    <mc:Choice Requires="x15">
      <x15ac:absPath xmlns:x15ac="http://schemas.microsoft.com/office/spreadsheetml/2010/11/ac" url="https://icegov-my.sharepoint.com/personal/0458283679_ice_dhs_gov/Documents/Documents/BSSR Review/"/>
    </mc:Choice>
  </mc:AlternateContent>
  <xr:revisionPtr revIDLastSave="5" documentId="8_{83410AC4-FB29-4D8F-B46F-343D55A8EE44}" xr6:coauthVersionLast="47" xr6:coauthVersionMax="47" xr10:uidLastSave="{519DD777-40DD-4D1E-9489-99FD42CD9637}"/>
  <bookViews>
    <workbookView xWindow="19090" yWindow="-110" windowWidth="19420" windowHeight="10420" tabRatio="668" xr2:uid="{00000000-000D-0000-FFFF-FFFF00000000}"/>
  </bookViews>
  <sheets>
    <sheet name="Header" sheetId="9" r:id="rId1"/>
    <sheet name="ATD FY22 YTD" sheetId="12" r:id="rId2"/>
    <sheet name="Detention FY22" sheetId="15" r:id="rId3"/>
    <sheet name=" ICLOS and Detainees" sheetId="16" r:id="rId4"/>
    <sheet name="Facilities FY22 " sheetId="14" r:id="rId5"/>
    <sheet name="Trans. Detainee Pop. FY22 YTD " sheetId="13" r:id="rId6"/>
    <sheet name="Footnotes" sheetId="17" r:id="rId7"/>
  </sheets>
  <definedNames>
    <definedName name="_xlnm.Print_Area" localSheetId="2">'Detention FY22'!$A$1:$V$110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Z48" i="16" l="1"/>
  <c r="Y48" i="16"/>
  <c r="R48" i="16"/>
  <c r="Q48" i="16"/>
  <c r="J48" i="16"/>
  <c r="I48" i="16"/>
  <c r="B48" i="16"/>
  <c r="AO47" i="16"/>
  <c r="AE47" i="16"/>
  <c r="AD47" i="16"/>
  <c r="AC47" i="16"/>
  <c r="AB47" i="16"/>
  <c r="AA47" i="16"/>
  <c r="Z47" i="16"/>
  <c r="Y47" i="16"/>
  <c r="X47" i="16"/>
  <c r="W47" i="16"/>
  <c r="V47" i="16"/>
  <c r="U47" i="16"/>
  <c r="T47" i="16"/>
  <c r="S47" i="16"/>
  <c r="R47" i="16"/>
  <c r="Q47" i="16"/>
  <c r="P47" i="16"/>
  <c r="O47" i="16"/>
  <c r="N47" i="16"/>
  <c r="M47" i="16"/>
  <c r="L47" i="16"/>
  <c r="K47" i="16"/>
  <c r="J47" i="16"/>
  <c r="I47" i="16"/>
  <c r="H47" i="16"/>
  <c r="G47" i="16"/>
  <c r="F47" i="16"/>
  <c r="E47" i="16"/>
  <c r="D47" i="16"/>
  <c r="C47" i="16"/>
  <c r="B47" i="16"/>
  <c r="AO46" i="16"/>
  <c r="AE46" i="16"/>
  <c r="AD46" i="16"/>
  <c r="AC46" i="16"/>
  <c r="AB46" i="16"/>
  <c r="AA46" i="16"/>
  <c r="Z46" i="16"/>
  <c r="Y46" i="16"/>
  <c r="X46" i="16"/>
  <c r="W46" i="16"/>
  <c r="V46" i="16"/>
  <c r="U46" i="16"/>
  <c r="T46" i="16"/>
  <c r="S46" i="16"/>
  <c r="R46" i="16"/>
  <c r="Q46" i="16"/>
  <c r="P46" i="16"/>
  <c r="O46" i="16"/>
  <c r="N46" i="16"/>
  <c r="M46" i="16"/>
  <c r="L46" i="16"/>
  <c r="K46" i="16"/>
  <c r="J46" i="16"/>
  <c r="I46" i="16"/>
  <c r="H46" i="16"/>
  <c r="G46" i="16"/>
  <c r="F46" i="16"/>
  <c r="E46" i="16"/>
  <c r="D46" i="16"/>
  <c r="C46" i="16"/>
  <c r="B46" i="16"/>
  <c r="AO45" i="16"/>
  <c r="AE45" i="16"/>
  <c r="AD45" i="16"/>
  <c r="AC45" i="16"/>
  <c r="AB45" i="16"/>
  <c r="AA45" i="16"/>
  <c r="Z45" i="16"/>
  <c r="Y45" i="16"/>
  <c r="X45" i="16"/>
  <c r="W45" i="16"/>
  <c r="V45" i="16"/>
  <c r="U45" i="16"/>
  <c r="T45" i="16"/>
  <c r="S45" i="16"/>
  <c r="R45" i="16"/>
  <c r="Q45" i="16"/>
  <c r="P45" i="16"/>
  <c r="O45" i="16"/>
  <c r="N45" i="16"/>
  <c r="M45" i="16"/>
  <c r="L45" i="16"/>
  <c r="K45" i="16"/>
  <c r="J45" i="16"/>
  <c r="I45" i="16"/>
  <c r="H45" i="16"/>
  <c r="G45" i="16"/>
  <c r="F45" i="16"/>
  <c r="E45" i="16"/>
  <c r="D45" i="16"/>
  <c r="C45" i="16"/>
  <c r="B45" i="16"/>
  <c r="AO44" i="16"/>
  <c r="AO48" i="16" s="1"/>
  <c r="AE44" i="16"/>
  <c r="AE48" i="16" s="1"/>
  <c r="AD44" i="16"/>
  <c r="AD48" i="16" s="1"/>
  <c r="AC44" i="16"/>
  <c r="AC48" i="16" s="1"/>
  <c r="AB44" i="16"/>
  <c r="AB48" i="16" s="1"/>
  <c r="AA44" i="16"/>
  <c r="AA48" i="16" s="1"/>
  <c r="Z44" i="16"/>
  <c r="Y44" i="16"/>
  <c r="X44" i="16"/>
  <c r="X48" i="16" s="1"/>
  <c r="W44" i="16"/>
  <c r="W48" i="16" s="1"/>
  <c r="V44" i="16"/>
  <c r="V48" i="16" s="1"/>
  <c r="U44" i="16"/>
  <c r="U48" i="16" s="1"/>
  <c r="T44" i="16"/>
  <c r="T48" i="16" s="1"/>
  <c r="S44" i="16"/>
  <c r="S48" i="16" s="1"/>
  <c r="R44" i="16"/>
  <c r="Q44" i="16"/>
  <c r="P44" i="16"/>
  <c r="P48" i="16" s="1"/>
  <c r="O44" i="16"/>
  <c r="O48" i="16" s="1"/>
  <c r="N44" i="16"/>
  <c r="N48" i="16" s="1"/>
  <c r="M44" i="16"/>
  <c r="M48" i="16" s="1"/>
  <c r="L44" i="16"/>
  <c r="L48" i="16" s="1"/>
  <c r="K44" i="16"/>
  <c r="K48" i="16" s="1"/>
  <c r="J44" i="16"/>
  <c r="I44" i="16"/>
  <c r="H44" i="16"/>
  <c r="H48" i="16" s="1"/>
  <c r="G44" i="16"/>
  <c r="G48" i="16" s="1"/>
  <c r="F44" i="16"/>
  <c r="F48" i="16" s="1"/>
  <c r="E44" i="16"/>
  <c r="E48" i="16" s="1"/>
  <c r="D44" i="16"/>
  <c r="D48" i="16" s="1"/>
  <c r="C44" i="16"/>
  <c r="C48" i="16" s="1"/>
  <c r="B44" i="16"/>
  <c r="M30" i="16"/>
  <c r="L30" i="16"/>
  <c r="K30" i="16"/>
  <c r="J30" i="16"/>
  <c r="I30" i="16"/>
  <c r="H30" i="16"/>
  <c r="G30" i="16"/>
  <c r="F30" i="16"/>
  <c r="E30" i="16"/>
  <c r="D30" i="16"/>
  <c r="C30" i="16"/>
  <c r="B30" i="16"/>
  <c r="M24" i="16"/>
  <c r="L24" i="16"/>
  <c r="K24" i="16"/>
  <c r="J24" i="16"/>
  <c r="I24" i="16"/>
  <c r="H24" i="16"/>
  <c r="G24" i="16"/>
  <c r="F24" i="16"/>
  <c r="E24" i="16"/>
  <c r="D24" i="16"/>
  <c r="C24" i="16"/>
  <c r="B24" i="16"/>
  <c r="M68" i="15"/>
  <c r="L68" i="15"/>
  <c r="K68" i="15"/>
  <c r="J68" i="15"/>
  <c r="I68" i="15"/>
  <c r="H68" i="15"/>
  <c r="G68" i="15"/>
  <c r="O62" i="15"/>
  <c r="O61" i="15"/>
  <c r="O60" i="15"/>
  <c r="N59" i="15"/>
  <c r="M59" i="15"/>
  <c r="L59" i="15"/>
  <c r="K59" i="15"/>
  <c r="J59" i="15"/>
  <c r="I59" i="15"/>
  <c r="H59" i="15"/>
  <c r="G59" i="15"/>
  <c r="F59" i="15"/>
  <c r="E59" i="15"/>
  <c r="D59" i="15"/>
  <c r="C59" i="15"/>
  <c r="O59" i="15" s="1"/>
  <c r="O58" i="15"/>
  <c r="O57" i="15"/>
  <c r="O56" i="15"/>
  <c r="N55" i="15"/>
  <c r="M55" i="15"/>
  <c r="L55" i="15"/>
  <c r="K55" i="15"/>
  <c r="J55" i="15"/>
  <c r="I55" i="15"/>
  <c r="H55" i="15"/>
  <c r="G55" i="15"/>
  <c r="F55" i="15"/>
  <c r="E55" i="15"/>
  <c r="D55" i="15"/>
  <c r="C55" i="15"/>
  <c r="O55" i="15" s="1"/>
  <c r="O54" i="15"/>
  <c r="O53" i="15"/>
  <c r="O52" i="15"/>
  <c r="N51" i="15"/>
  <c r="M51" i="15"/>
  <c r="L51" i="15"/>
  <c r="K51" i="15"/>
  <c r="J51" i="15"/>
  <c r="I51" i="15"/>
  <c r="H51" i="15"/>
  <c r="G51" i="15"/>
  <c r="F51" i="15"/>
  <c r="E51" i="15"/>
  <c r="D51" i="15"/>
  <c r="C51" i="15"/>
  <c r="O51" i="15" s="1"/>
  <c r="O50" i="15"/>
  <c r="O42" i="15" s="1"/>
  <c r="O39" i="15" s="1"/>
  <c r="O49" i="15"/>
  <c r="O48" i="15"/>
  <c r="N47" i="15"/>
  <c r="M47" i="15"/>
  <c r="L47" i="15"/>
  <c r="K47" i="15"/>
  <c r="J47" i="15"/>
  <c r="I47" i="15"/>
  <c r="H47" i="15"/>
  <c r="G47" i="15"/>
  <c r="F47" i="15"/>
  <c r="E47" i="15"/>
  <c r="D47" i="15"/>
  <c r="C47" i="15"/>
  <c r="O47" i="15" s="1"/>
  <c r="O46" i="15"/>
  <c r="O45" i="15"/>
  <c r="O44" i="15"/>
  <c r="N43" i="15"/>
  <c r="M43" i="15"/>
  <c r="M39" i="15" s="1"/>
  <c r="L43" i="15"/>
  <c r="L39" i="15" s="1"/>
  <c r="K43" i="15"/>
  <c r="K39" i="15" s="1"/>
  <c r="J43" i="15"/>
  <c r="J38" i="15" s="1"/>
  <c r="I43" i="15"/>
  <c r="I39" i="15" s="1"/>
  <c r="H43" i="15"/>
  <c r="G43" i="15"/>
  <c r="F43" i="15"/>
  <c r="E43" i="15"/>
  <c r="E39" i="15" s="1"/>
  <c r="D43" i="15"/>
  <c r="D39" i="15" s="1"/>
  <c r="C43" i="15"/>
  <c r="C39" i="15" s="1"/>
  <c r="N42" i="15"/>
  <c r="M42" i="15"/>
  <c r="L42" i="15"/>
  <c r="K42" i="15"/>
  <c r="J42" i="15"/>
  <c r="I42" i="15"/>
  <c r="H42" i="15"/>
  <c r="O41" i="15"/>
  <c r="N41" i="15"/>
  <c r="M41" i="15"/>
  <c r="L41" i="15"/>
  <c r="K41" i="15"/>
  <c r="J41" i="15"/>
  <c r="I41" i="15"/>
  <c r="H41" i="15"/>
  <c r="O40" i="15"/>
  <c r="N40" i="15"/>
  <c r="M40" i="15"/>
  <c r="L40" i="15"/>
  <c r="K40" i="15"/>
  <c r="J40" i="15"/>
  <c r="I40" i="15"/>
  <c r="H40" i="15"/>
  <c r="N39" i="15"/>
  <c r="H39" i="15"/>
  <c r="G39" i="15"/>
  <c r="F39" i="15"/>
  <c r="N38" i="15"/>
  <c r="M38" i="15"/>
  <c r="L38" i="15"/>
  <c r="K38" i="15"/>
  <c r="H38" i="15"/>
  <c r="G38" i="15"/>
  <c r="F38" i="15"/>
  <c r="E38" i="15"/>
  <c r="D38" i="15"/>
  <c r="C38" i="15"/>
  <c r="E31" i="15"/>
  <c r="E30" i="15"/>
  <c r="E29" i="15"/>
  <c r="E23" i="15"/>
  <c r="C23" i="15"/>
  <c r="V22" i="15"/>
  <c r="E22" i="15"/>
  <c r="C22" i="15"/>
  <c r="V21" i="15"/>
  <c r="E21" i="15"/>
  <c r="C21" i="15"/>
  <c r="V20" i="15"/>
  <c r="E20" i="15"/>
  <c r="C20" i="15"/>
  <c r="J39" i="15" l="1"/>
  <c r="I38" i="15"/>
  <c r="O38" i="15" s="1"/>
  <c r="O43" i="15"/>
</calcChain>
</file>

<file path=xl/sharedStrings.xml><?xml version="1.0" encoding="utf-8"?>
<sst xmlns="http://schemas.openxmlformats.org/spreadsheetml/2006/main" count="2308" uniqueCount="851">
  <si>
    <t>Other</t>
  </si>
  <si>
    <t>Total</t>
  </si>
  <si>
    <t>Order of Recognizance</t>
  </si>
  <si>
    <t>Order of Supervision</t>
  </si>
  <si>
    <t>ATD</t>
  </si>
  <si>
    <t>Male</t>
  </si>
  <si>
    <t>ALLEN PARISH PUBLIC SAFETY COMPLEX</t>
  </si>
  <si>
    <t>BROWARD TRANSITIONAL CENTER</t>
  </si>
  <si>
    <t>ALEXANDRIA STAGING FACILITY</t>
  </si>
  <si>
    <t>Female</t>
  </si>
  <si>
    <t>EL VALLE DETENTION FACILITY</t>
  </si>
  <si>
    <t>BRAZIL</t>
  </si>
  <si>
    <t>FLORENCE STAGING FACILITY</t>
  </si>
  <si>
    <t>SENECA COUNTY JAIL</t>
  </si>
  <si>
    <t>RIO GRANDE DETENTION CENTER</t>
  </si>
  <si>
    <t>LA PALMA CORRECTIONAL CENTER</t>
  </si>
  <si>
    <t>LAREDO PROCESSING CENTER</t>
  </si>
  <si>
    <t>GLADES COUNTY DETENTION CENTER</t>
  </si>
  <si>
    <t>SOUTH TEXAS ICE PROCESSING CENTER</t>
  </si>
  <si>
    <t>SHERBURNE COUNTY JAIL</t>
  </si>
  <si>
    <t>JACKSON PARISH CORRECTIONAL CENTER</t>
  </si>
  <si>
    <t>MONROE COUNTY DETENTION-DORM</t>
  </si>
  <si>
    <t>ELIZABETH</t>
  </si>
  <si>
    <t>TR</t>
  </si>
  <si>
    <t>KARNES COUNTY RESIDENTIAL CENTER</t>
  </si>
  <si>
    <t>CIBOLA COUNTY CORRECTIONAL CENTER</t>
  </si>
  <si>
    <t>WEBB COUNTY DETENTION CENTER (CCA)</t>
  </si>
  <si>
    <t>ADAMS COUNTY DET CENTER</t>
  </si>
  <si>
    <t>ORANGE COUNTY JAIL</t>
  </si>
  <si>
    <t>MA</t>
  </si>
  <si>
    <t>MIA</t>
  </si>
  <si>
    <t>ALEXANDRIA</t>
  </si>
  <si>
    <t>NEVADA SOUTHERN DETENTION CENTER</t>
  </si>
  <si>
    <t>OKMULGEE COUNTY JAIL</t>
  </si>
  <si>
    <t>ELOY</t>
  </si>
  <si>
    <t>TAYLOR</t>
  </si>
  <si>
    <t>CHI</t>
  </si>
  <si>
    <t>MILAN</t>
  </si>
  <si>
    <t>EDEN</t>
  </si>
  <si>
    <t>MD</t>
  </si>
  <si>
    <t>PINE PRAIRIE ICE PROCESSING CENTER</t>
  </si>
  <si>
    <t>ALVARADO</t>
  </si>
  <si>
    <t>AURORA</t>
  </si>
  <si>
    <t>PINELLAS COUNTY JAIL</t>
  </si>
  <si>
    <t>GEAUGA COUNTY JAIL</t>
  </si>
  <si>
    <t>AL</t>
  </si>
  <si>
    <t>HENDERSON</t>
  </si>
  <si>
    <t>GUAYNABO MDC (SAN JUAN)</t>
  </si>
  <si>
    <t>MESA VERDE ICE PROCESSING CENTER</t>
  </si>
  <si>
    <t>U.S. Immigration and Customs Enforcement</t>
  </si>
  <si>
    <t>These statistics are made available to the public pursuant to the Fiscal Year 2020 Department of Homeland Security Appropriations Bill.</t>
  </si>
  <si>
    <t>ADP</t>
  </si>
  <si>
    <t>Average daily population</t>
  </si>
  <si>
    <t>ALIP</t>
  </si>
  <si>
    <t>Average length in program</t>
  </si>
  <si>
    <t>ALOS</t>
  </si>
  <si>
    <t>Average length of stay</t>
  </si>
  <si>
    <t>AOR</t>
  </si>
  <si>
    <t>Area of Responsibility</t>
  </si>
  <si>
    <t>Alternatives to Detention</t>
  </si>
  <si>
    <t>Bonded Out-FO</t>
  </si>
  <si>
    <t>An alien is bonded out due to decision by the Field Office</t>
  </si>
  <si>
    <t>Bonded Out-IJ</t>
  </si>
  <si>
    <t>An alien is bonded out due to decision by the Immigration Judge</t>
  </si>
  <si>
    <t>CBP</t>
  </si>
  <si>
    <t>Customs and Border Protection</t>
  </si>
  <si>
    <t>Classification Level (ADP)</t>
  </si>
  <si>
    <t xml:space="preserve">Upon admission and periodically thereafter, detainees are categorized into a security level based on a variety of public safety factors, and are housed accordingly.  Factors include prior convictions, threat risk, disciplinary record, special vulnerabilities, and special management concerns.  Detainees are categorized into one of four classes of security risk: A/low, B/medium low, C/medium high, and D/high.  </t>
  </si>
  <si>
    <t>Convicted Criminal</t>
  </si>
  <si>
    <t>Credible Fear</t>
  </si>
  <si>
    <t xml:space="preserve">A finding by USCIS or an Immigration Judge that, taking into account the credibility of the statements made by the alien in support of the alien’s claim and such other facts as are known to the interviewing USCIS officer or Immigration Judge, there is a significant possibility that alien could establish eligibility for asylum under INA § 208, withholding of removal under INA § 241(B)(3), or protection from removal under the convention against torture. </t>
  </si>
  <si>
    <t>FCMP</t>
  </si>
  <si>
    <t>Family Case Management Program</t>
  </si>
  <si>
    <t>Facilities Adhering to ICE Performance Based National Detention Standards (PBNDS2011, PBNDS 2008, and NDS 2019)</t>
  </si>
  <si>
    <t>Meets Standards: The facility’s detention functions are being adequately performed. Although deficiencies may be found, they do not detract from the acceptable accomplishment of vital functions or from the delivery of care and well-being for ICE detainees. Internal controls are in place and appropriate corrective actions to resolve deficiencies can be implemented.</t>
  </si>
  <si>
    <t>Does Not Meet Standards: The facility’s detention functions are not being performed at a “meets standards” level. Internal controls are weak, thus resulting in serious deficiencies in one or more program areas. Detention operations may be impaired to the point that the facility is not presently accomplishing vital functions. Internal controls are insufficient to reasonably assure acceptable performance can be expected in the near future.</t>
  </si>
  <si>
    <t>Family Unit</t>
  </si>
  <si>
    <t>GPS</t>
  </si>
  <si>
    <t>Global positioning system tracking device</t>
  </si>
  <si>
    <t>Head of Household</t>
  </si>
  <si>
    <t>Parent or legal guardian of a non-U.S. citizen child or children under the age of 18.</t>
  </si>
  <si>
    <t>ICE</t>
  </si>
  <si>
    <t xml:space="preserve">Immigration and Customs Enforcement </t>
  </si>
  <si>
    <t>ICE Threat Level (ADP)</t>
  </si>
  <si>
    <t>The average daily population by ICE Threat Level. Threat level is determined by the criminality of a detainee, including the recency of the criminal behavior and its severity. A detainee can be graded on a scale of one to three with one being the highest severity. If a detainee has no criminal convictions, he/she will be classified as “No ICE Threat Level.”</t>
  </si>
  <si>
    <t>Inspection Ratings</t>
  </si>
  <si>
    <t>ICE detention facilities are inspected and rated using a Pass/Fail grading system. Annual or biennial inspections, which measure a facility’s program performance and compliance to ICE detention standards over time, will result in ratings.</t>
  </si>
  <si>
    <t>Last Inspection Date</t>
  </si>
  <si>
    <t>The date the facility was last inspected.</t>
  </si>
  <si>
    <t>Last Inspection Rating-Final</t>
  </si>
  <si>
    <t>The most recent finalized inspection rating the facility received.</t>
  </si>
  <si>
    <t>Last Inspection Standard</t>
  </si>
  <si>
    <t>The inspection standard the facility was last inspected against.</t>
  </si>
  <si>
    <t>Male/Female</t>
  </si>
  <si>
    <t>This indicates the gender(s) of detainees at a facility. M indicates male population, and F indicates female population. Where limited data is available, the default value is M, F.</t>
  </si>
  <si>
    <t>Mandatory (ADP)</t>
  </si>
  <si>
    <t>The average daily population of detainees who are subject to mandatory detention.</t>
  </si>
  <si>
    <t xml:space="preserve">A pre-final order alien is released because he/she is not a detention priority. </t>
  </si>
  <si>
    <t xml:space="preserve">A final order alien is released because the Field Office is unable to obtain a travel document. </t>
  </si>
  <si>
    <t xml:space="preserve">A final order alien is released because the field office is unable to obtain a travel document.  </t>
  </si>
  <si>
    <t>Pending Criminal Charges</t>
  </si>
  <si>
    <t>Second to Last Inspection Standard</t>
  </si>
  <si>
    <t>The inspection standard the facility was inspected against during the second to the last inspection.</t>
  </si>
  <si>
    <t>Second to Last Rating</t>
  </si>
  <si>
    <t>The final inspection rating a facility received after the second to last inspection.</t>
  </si>
  <si>
    <t>Second to Last Inspection Date</t>
  </si>
  <si>
    <t>The second to last date the facility was inspected.</t>
  </si>
  <si>
    <t>SmartLink</t>
  </si>
  <si>
    <t>Type--Detailed</t>
  </si>
  <si>
    <t>ICE holds detainees in several different types of facilities, listed below:</t>
  </si>
  <si>
    <t>BOP (Federal Bureau of Prisons): A facility operated by the Federal Bureau of Prisons</t>
  </si>
  <si>
    <t>DIGSA (Dedicated Intergovernmental Service Agreement): A publicly-owned facility operated by state/local government(s), or private contractors, in which ICE contracts to use all bed space via a Dedicated Intergovernmental Service Agreement; or facilities used by ICE pursuant to Inter-governmental Service Agreements, which house only ICE detainees – typically these are operated by private contractors pursuant to their agreements with local governments.</t>
  </si>
  <si>
    <t>FRC (Family Residential Center):  A facility that accommodates and cares for family units who remain together while awaiting their proceedings.</t>
  </si>
  <si>
    <t>IGSA (Intergovernmental Service Agreement): A publicly-owned facility operated by state/local government(s), or private contractors, in which ICE contracts for bed space via an Intergovernmental Service Agreement; or local jails used by ICE pursuant to Inter-governmental Service Agreements, which house both ICE and non-ICE detainees, typically county prisoners awaiting trial or serving short sentences, but sometimes also USMS prisoners.</t>
  </si>
  <si>
    <t>SPC (Service Processing Center): A facility owned by the government and staffed by a combination of federal and contract employees.</t>
  </si>
  <si>
    <t>USMS (United States Marshals Service): A facility primarily contracted with the USMS for housing of USMS detainees, in which ICE contracts with the USMS for bed space.</t>
  </si>
  <si>
    <t>USMS IGA (USMS Intergovernmental Agreement): A USMS Intergovernmental Agreement in which ICE agrees to utilize an already established US Marshal Service contract.</t>
  </si>
  <si>
    <t>USCIS</t>
  </si>
  <si>
    <t>U.S. Citizenship and Immigration Services</t>
  </si>
  <si>
    <t>Term</t>
  </si>
  <si>
    <t>Definition</t>
  </si>
  <si>
    <t>Detention Facility Type</t>
  </si>
  <si>
    <t>Total Detained</t>
  </si>
  <si>
    <t>Adult</t>
  </si>
  <si>
    <t>ICE Release Fiscal Year</t>
  </si>
  <si>
    <t>Criminality</t>
  </si>
  <si>
    <t>Percent ICE</t>
  </si>
  <si>
    <t>Percent CBP</t>
  </si>
  <si>
    <t>Other Immigration Violator</t>
  </si>
  <si>
    <t>Expedited Removal (I-860)</t>
  </si>
  <si>
    <t>Notice to Appear (I-862)</t>
  </si>
  <si>
    <t>Reinstatement of Deport Order (I-871)</t>
  </si>
  <si>
    <t>Agency</t>
  </si>
  <si>
    <t>Oct</t>
  </si>
  <si>
    <t>Nov</t>
  </si>
  <si>
    <t>Dec</t>
  </si>
  <si>
    <t>Jan</t>
  </si>
  <si>
    <t>Feb</t>
  </si>
  <si>
    <t>Mar</t>
  </si>
  <si>
    <t>Apr</t>
  </si>
  <si>
    <t>May</t>
  </si>
  <si>
    <t>Jun</t>
  </si>
  <si>
    <t>Removals</t>
  </si>
  <si>
    <t>Jul</t>
  </si>
  <si>
    <t>Aug</t>
  </si>
  <si>
    <t>Sep</t>
  </si>
  <si>
    <t>Release Reason</t>
  </si>
  <si>
    <t>Facility Type</t>
  </si>
  <si>
    <t>CBP Average</t>
  </si>
  <si>
    <t xml:space="preserve">ICE Average  </t>
  </si>
  <si>
    <t xml:space="preserve">Average </t>
  </si>
  <si>
    <t>FY Overall</t>
  </si>
  <si>
    <t>Facility Information</t>
  </si>
  <si>
    <t>Facility Average Length of Stay</t>
  </si>
  <si>
    <t>Contract Facility Inspections Information</t>
  </si>
  <si>
    <t>Name</t>
  </si>
  <si>
    <t>Address</t>
  </si>
  <si>
    <t>City</t>
  </si>
  <si>
    <t>State</t>
  </si>
  <si>
    <t>Zip</t>
  </si>
  <si>
    <t>Type Detailed</t>
  </si>
  <si>
    <t>Level A</t>
  </si>
  <si>
    <t>Level B</t>
  </si>
  <si>
    <t>Level C</t>
  </si>
  <si>
    <t>Level D</t>
  </si>
  <si>
    <t>Male Crim</t>
  </si>
  <si>
    <t>Male Non-Crim</t>
  </si>
  <si>
    <t>Female Crim</t>
  </si>
  <si>
    <t>Female Non-Crim</t>
  </si>
  <si>
    <t>ICE Threat Level 1</t>
  </si>
  <si>
    <t>ICE Threat Level 2</t>
  </si>
  <si>
    <t>ICE Threat Level 3</t>
  </si>
  <si>
    <t>No ICE Threat Level</t>
  </si>
  <si>
    <t>Mandatory</t>
  </si>
  <si>
    <t>Guaranteed Minimum</t>
  </si>
  <si>
    <t>Last Inspection Type</t>
  </si>
  <si>
    <t>Last Inspection Rating - Final</t>
  </si>
  <si>
    <t>Second to Last Inspection Type</t>
  </si>
  <si>
    <t>10250 RANCHO ROAD</t>
  </si>
  <si>
    <t>ADELANTO</t>
  </si>
  <si>
    <t>CA</t>
  </si>
  <si>
    <t>LOS</t>
  </si>
  <si>
    <t>DIGSA</t>
  </si>
  <si>
    <t>Female/Male</t>
  </si>
  <si>
    <t>Regular</t>
  </si>
  <si>
    <t>PBNDS 2011</t>
  </si>
  <si>
    <t>Meets Standard</t>
  </si>
  <si>
    <t>STEWART DETENTION CENTER</t>
  </si>
  <si>
    <t>146 CCA ROAD</t>
  </si>
  <si>
    <t>LUMPKIN</t>
  </si>
  <si>
    <t>GA</t>
  </si>
  <si>
    <t>ATL</t>
  </si>
  <si>
    <t>566 VETERANS DRIVE</t>
  </si>
  <si>
    <t>PEARSALL</t>
  </si>
  <si>
    <t>TX</t>
  </si>
  <si>
    <t>SNA</t>
  </si>
  <si>
    <t>CDF</t>
  </si>
  <si>
    <t>SOUTH TEXAS FAMILY RESIDENTIAL CENTER</t>
  </si>
  <si>
    <t>DILLEY</t>
  </si>
  <si>
    <t>FAMILY</t>
  </si>
  <si>
    <t>JFRMU Family</t>
  </si>
  <si>
    <t>WINN CORRECTIONAL CENTER</t>
  </si>
  <si>
    <t>560 GUM SPRING ROAD</t>
  </si>
  <si>
    <t>WINNFIELD</t>
  </si>
  <si>
    <t>LA</t>
  </si>
  <si>
    <t>NOL</t>
  </si>
  <si>
    <t>IGSA</t>
  </si>
  <si>
    <t>N/A</t>
  </si>
  <si>
    <t>5501 NORTH LA PALMA ROAD</t>
  </si>
  <si>
    <t>AZ</t>
  </si>
  <si>
    <t>PHO</t>
  </si>
  <si>
    <t>LASALLE ICE PROCESSING CENTER (JENA)</t>
  </si>
  <si>
    <t>830 PINEHILL ROAD</t>
  </si>
  <si>
    <t>JENA</t>
  </si>
  <si>
    <t>ELOY FEDERAL CONTRACT FACILITY</t>
  </si>
  <si>
    <t>1705 EAST HANNA RD.</t>
  </si>
  <si>
    <t>20 HOBO FORK RD.</t>
  </si>
  <si>
    <t>NATCHEZ</t>
  </si>
  <si>
    <t>MS</t>
  </si>
  <si>
    <t>OTAY MESA DETENTION CENTER (SAN DIEGO CDF)</t>
  </si>
  <si>
    <t>7488 CALZADA DE LA FUENTE</t>
  </si>
  <si>
    <t>SAN DIEGO</t>
  </si>
  <si>
    <t>SND</t>
  </si>
  <si>
    <t>USMS CDF</t>
  </si>
  <si>
    <t>TACOMA ICE PROCESSING CENTER (NORTHWEST DET CTR)</t>
  </si>
  <si>
    <t>1623 E. J STREET</t>
  </si>
  <si>
    <t>TACOMA</t>
  </si>
  <si>
    <t>WA</t>
  </si>
  <si>
    <t>SEA</t>
  </si>
  <si>
    <t>PORT ISABEL</t>
  </si>
  <si>
    <t>27991 BUENA VISTA BOULEVARD</t>
  </si>
  <si>
    <t>LOS FRESNOS</t>
  </si>
  <si>
    <t>SPC</t>
  </si>
  <si>
    <t>OTERO COUNTY PROCESSING CENTER</t>
  </si>
  <si>
    <t>26 MCGREGOR RANGE ROAD</t>
  </si>
  <si>
    <t>CHAPARRAL</t>
  </si>
  <si>
    <t>NM</t>
  </si>
  <si>
    <t>ELP</t>
  </si>
  <si>
    <t>MONTGOMERY ICE PROCESSING CENTER</t>
  </si>
  <si>
    <t>806 HILBIG RD</t>
  </si>
  <si>
    <t>CONROE</t>
  </si>
  <si>
    <t>HOU</t>
  </si>
  <si>
    <t>RICHWOOD CORRECTIONAL CENTER</t>
  </si>
  <si>
    <t>180 PINE BAYOU CIRCLE</t>
  </si>
  <si>
    <t>RICHWOOD</t>
  </si>
  <si>
    <t>327 INDUSTRIAL DRIVE</t>
  </si>
  <si>
    <t>JONESBORO</t>
  </si>
  <si>
    <t>1800 INDUSTRIAL DRIVE</t>
  </si>
  <si>
    <t>RAYMONDVILLE</t>
  </si>
  <si>
    <t>USMS IGA</t>
  </si>
  <si>
    <t>PBNDS 2008</t>
  </si>
  <si>
    <t>EL PASO SERVICE PROCESSING CENTER</t>
  </si>
  <si>
    <t>8915 MONTANA AVE.</t>
  </si>
  <si>
    <t>EL PASO</t>
  </si>
  <si>
    <t>HOUSTON CONTRACT DETENTION FACILITY</t>
  </si>
  <si>
    <t>15850 EXPORT PLAZA DRIVE</t>
  </si>
  <si>
    <t>HOUSTON</t>
  </si>
  <si>
    <t>1133 HAMPTON DUPRE ROAD</t>
  </si>
  <si>
    <t>PINE PRAIRIE</t>
  </si>
  <si>
    <t>SOUTH LOUISIANA DETENTION CENTER</t>
  </si>
  <si>
    <t>3843 STAGG AVENUE</t>
  </si>
  <si>
    <t>BASILE</t>
  </si>
  <si>
    <t>IMPERIAL REGIONAL DETENTION FACILITY</t>
  </si>
  <si>
    <t>1572 GATEWAY</t>
  </si>
  <si>
    <t>CALEXICO</t>
  </si>
  <si>
    <t>PRAIRIELAND DETENTION FACILITY</t>
  </si>
  <si>
    <t>1209 SUNFLOWER LN</t>
  </si>
  <si>
    <t>DAL</t>
  </si>
  <si>
    <t>NJ</t>
  </si>
  <si>
    <t>NEW</t>
  </si>
  <si>
    <t>IMMIGRATION CENTERS OF AMERICA FARMVILLE</t>
  </si>
  <si>
    <t>508 WATERWORKS ROAD</t>
  </si>
  <si>
    <t>FARMVILLE</t>
  </si>
  <si>
    <t>VA</t>
  </si>
  <si>
    <t>WAS</t>
  </si>
  <si>
    <t>KROME NORTH SERVICE PROCESSING CENTER</t>
  </si>
  <si>
    <t>18201 SOUTHWEST 12TH STREET</t>
  </si>
  <si>
    <t>MIAMI</t>
  </si>
  <si>
    <t>FL</t>
  </si>
  <si>
    <t>DENVER CONTRACT DETENTION FACILITY</t>
  </si>
  <si>
    <t>3130 N. OAKLAND ST.</t>
  </si>
  <si>
    <t>CO</t>
  </si>
  <si>
    <t>DEN</t>
  </si>
  <si>
    <t>FOLKSTON</t>
  </si>
  <si>
    <t>3900 NORTH POWERLINE ROAD</t>
  </si>
  <si>
    <t>POMPANO BEACH</t>
  </si>
  <si>
    <t>NDS</t>
  </si>
  <si>
    <t>Superior</t>
  </si>
  <si>
    <t>PA</t>
  </si>
  <si>
    <t>PHI</t>
  </si>
  <si>
    <t>1001 WELCH STREET</t>
  </si>
  <si>
    <t>LA PALMA CORRECTION CENTER - APSO</t>
  </si>
  <si>
    <t>New Facility</t>
  </si>
  <si>
    <t>BUFFALO (BATAVIA) SERVICE PROCESSING CENTER</t>
  </si>
  <si>
    <t>4250 FEDERAL DRIVE</t>
  </si>
  <si>
    <t>BATAVIA</t>
  </si>
  <si>
    <t>NY</t>
  </si>
  <si>
    <t>BUF</t>
  </si>
  <si>
    <t>1297 EAST SR 78</t>
  </si>
  <si>
    <t>MOORE HAVEN</t>
  </si>
  <si>
    <t>Acceptable</t>
  </si>
  <si>
    <t>1001 SAN RIO BOULEVARD</t>
  </si>
  <si>
    <t>LAREDO</t>
  </si>
  <si>
    <t>RIVER CORRECTIONAL CENTER</t>
  </si>
  <si>
    <t>26362 HIGHWAY 15</t>
  </si>
  <si>
    <t>FERRIDAY</t>
  </si>
  <si>
    <t>IAH SECURE ADULT DETENTION FACILITY (POLK)</t>
  </si>
  <si>
    <t>3400 FM 350 SOUTH</t>
  </si>
  <si>
    <t>LIVINGSTON</t>
  </si>
  <si>
    <t>EDEN DETENTION CENTER</t>
  </si>
  <si>
    <t>702 E BROADWAY ST</t>
  </si>
  <si>
    <t>FLORENCE SERVICE PROCESSING CENTER</t>
  </si>
  <si>
    <t>3250 NORTH PINAL PARKWAY</t>
  </si>
  <si>
    <t>FLORENCE</t>
  </si>
  <si>
    <t>425 GOLDEN STATE AVE</t>
  </si>
  <si>
    <t>BAKERSFIELD</t>
  </si>
  <si>
    <t>SFR</t>
  </si>
  <si>
    <t>PLYMOUTH COUNTY CORRECTIONAL FACILITY</t>
  </si>
  <si>
    <t>26 LONG POND ROAD</t>
  </si>
  <si>
    <t>PLYMOUTH</t>
  </si>
  <si>
    <t>BOS</t>
  </si>
  <si>
    <t>13880 BUSINESS CENTER DRIVE</t>
  </si>
  <si>
    <t>ELK RIVER</t>
  </si>
  <si>
    <t>MN</t>
  </si>
  <si>
    <t>SPM</t>
  </si>
  <si>
    <t>NYC</t>
  </si>
  <si>
    <t>TORRANCE COUNTY DETENTION FACILITY</t>
  </si>
  <si>
    <t>209 COUNTY ROAD 49</t>
  </si>
  <si>
    <t>ESTANCIA</t>
  </si>
  <si>
    <t>96 GEORGE THOMPSON DRIVE</t>
  </si>
  <si>
    <t>STAGING</t>
  </si>
  <si>
    <t>CAROLINE DETENTION FACILITY</t>
  </si>
  <si>
    <t>11093 S.W. LEWIS MEMORIAL DRIVE</t>
  </si>
  <si>
    <t>BOWLING GREEN</t>
  </si>
  <si>
    <t>BAKER COUNTY SHERIFF'S OFFICE</t>
  </si>
  <si>
    <t>1 SHERIFF OFFICE DRIVE</t>
  </si>
  <si>
    <t>MACCLENNY</t>
  </si>
  <si>
    <t>ANNEX - FOLKSTON IPC</t>
  </si>
  <si>
    <t>3424 HIGHWAY 252 EAST</t>
  </si>
  <si>
    <t>4702 EAST SAUNDERS STREET</t>
  </si>
  <si>
    <t>ETOWAH COUNTY JAIL (ALABAMA)</t>
  </si>
  <si>
    <t>827 FORREST AVENUE</t>
  </si>
  <si>
    <t>GADSDEN</t>
  </si>
  <si>
    <t>ELIZABETH CONTRACT DETENTION FACILITY</t>
  </si>
  <si>
    <t>625 EVANS STREET</t>
  </si>
  <si>
    <t>314 W. 7TH STREET</t>
  </si>
  <si>
    <t>OKMULGEE</t>
  </si>
  <si>
    <t>OK</t>
  </si>
  <si>
    <t>DENVER CONTRACT DETENTION FACILITY (CDF) II</t>
  </si>
  <si>
    <t>11901 E. 30th AVE</t>
  </si>
  <si>
    <t>HENDERSON DETENTION CENTER</t>
  </si>
  <si>
    <t>18 E BASIC ROAD</t>
  </si>
  <si>
    <t>NV</t>
  </si>
  <si>
    <t>SLC</t>
  </si>
  <si>
    <t>PIKE COUNTY CORRECTIONAL FACILITY</t>
  </si>
  <si>
    <t>175 PIKE COUNTY BOULEVARD</t>
  </si>
  <si>
    <t>LORDS VALLEY</t>
  </si>
  <si>
    <t>2190 EAST MESQUITE AVENUE</t>
  </si>
  <si>
    <t>PAHRUMP</t>
  </si>
  <si>
    <t>KARNES CITY</t>
  </si>
  <si>
    <t>YUBA COUNTY JAIL</t>
  </si>
  <si>
    <t>215 5TH STREET</t>
  </si>
  <si>
    <t>MARYSVILLE</t>
  </si>
  <si>
    <t>OH</t>
  </si>
  <si>
    <t>DET</t>
  </si>
  <si>
    <t>WI</t>
  </si>
  <si>
    <t>CALHOUN COUNTY CORRECTIONAL CENTER</t>
  </si>
  <si>
    <t>185 EAST MICHIGAN AVENUE</t>
  </si>
  <si>
    <t>BATTLE CREEK</t>
  </si>
  <si>
    <t>MI</t>
  </si>
  <si>
    <t>WORCESTER COUNTY JAIL</t>
  </si>
  <si>
    <t>5022 JOYNER ROAD</t>
  </si>
  <si>
    <t>SNOW HILL</t>
  </si>
  <si>
    <t>BAL</t>
  </si>
  <si>
    <t>BLUEBONNET DETENTION FACILITY</t>
  </si>
  <si>
    <t>400 2ND STREET</t>
  </si>
  <si>
    <t>ANSON</t>
  </si>
  <si>
    <t>BOONE COUNTY JAIL</t>
  </si>
  <si>
    <t>3020 CONRAD LANE</t>
  </si>
  <si>
    <t>BURLINGTON</t>
  </si>
  <si>
    <t>KY</t>
  </si>
  <si>
    <t>DODGE COUNTY JAIL</t>
  </si>
  <si>
    <t>215 WEST CENTRAL STREET</t>
  </si>
  <si>
    <t>JUNEAU</t>
  </si>
  <si>
    <t>110 WELLS FARM ROAD</t>
  </si>
  <si>
    <t>GOSHEN</t>
  </si>
  <si>
    <t>7340 HIGHWAY 26 WEST</t>
  </si>
  <si>
    <t>OBERLIN</t>
  </si>
  <si>
    <t>2000 CIBOLA LOOP</t>
  </si>
  <si>
    <t>WYATT DETENTION CENTER</t>
  </si>
  <si>
    <t>950 HIGH STREET</t>
  </si>
  <si>
    <t>CENTRAL FALLS</t>
  </si>
  <si>
    <t>RI</t>
  </si>
  <si>
    <t>9998 SOUTH HIGHWAY 83</t>
  </si>
  <si>
    <t>KAY COUNTY JUSTICE FACILITY</t>
  </si>
  <si>
    <t>1101 WEST DRY ROAD</t>
  </si>
  <si>
    <t>NEWKIRK</t>
  </si>
  <si>
    <t>ROLLING PLAINS DETENTION CENTER</t>
  </si>
  <si>
    <t>118 COUNTY ROAD 206</t>
  </si>
  <si>
    <t>HASKELL</t>
  </si>
  <si>
    <t>STRAFFORD COUNTY CORRECTIONS</t>
  </si>
  <si>
    <t>266 COUNTY FARM ROAD</t>
  </si>
  <si>
    <t>DOVER</t>
  </si>
  <si>
    <t>NH</t>
  </si>
  <si>
    <t>NYE COUNTY DETENTION CENTER, SOUTHERN (PAHRUMP)</t>
  </si>
  <si>
    <t>1520 E. BASIN ROAD</t>
  </si>
  <si>
    <t>HALL COUNTY DEPARTMENT OF CORRECTIONS</t>
  </si>
  <si>
    <t>110 PUBLIC SAFETY DRIVE</t>
  </si>
  <si>
    <t>GRAND ISLAND</t>
  </si>
  <si>
    <t>NE</t>
  </si>
  <si>
    <t>7000 EAST DUNBAR ROAD</t>
  </si>
  <si>
    <t>MONROE</t>
  </si>
  <si>
    <t>CHASE COUNTY DETENTION FACILITY</t>
  </si>
  <si>
    <t>301 SOUTH WALNUT STREET</t>
  </si>
  <si>
    <t>COTTONWOOD FALLS</t>
  </si>
  <si>
    <t>KS</t>
  </si>
  <si>
    <t>CLINTON COUNTY CORRECTIONAL FACILITY</t>
  </si>
  <si>
    <t>419 SHOEMAKER ROAD</t>
  </si>
  <si>
    <t>LOCK HAVEN</t>
  </si>
  <si>
    <t>IA</t>
  </si>
  <si>
    <t>SAINT CLAIR COUNTY JAIL</t>
  </si>
  <si>
    <t>1170 MICHIGAN ROAD</t>
  </si>
  <si>
    <t>PORT HURON</t>
  </si>
  <si>
    <t>LEESPORT</t>
  </si>
  <si>
    <t>3040 SOUTH STATE HIGHWAY 100</t>
  </si>
  <si>
    <t>TIFFIN</t>
  </si>
  <si>
    <t>Deficient</t>
  </si>
  <si>
    <t>SAN LUIS REGIONAL DETENTION CENTER</t>
  </si>
  <si>
    <t>406 NORTH AVENUE D</t>
  </si>
  <si>
    <t>SAN LUIS</t>
  </si>
  <si>
    <t>KANDIYOHI COUNTY JAIL</t>
  </si>
  <si>
    <t>2201 23RD ST NE</t>
  </si>
  <si>
    <t>WILLMAR</t>
  </si>
  <si>
    <t>MO</t>
  </si>
  <si>
    <t>FREEBORN COUNTY ADULT DETENTION CENTER</t>
  </si>
  <si>
    <t>411 SOUTH BROADWAY AVENUE</t>
  </si>
  <si>
    <t>ALBERT LEA</t>
  </si>
  <si>
    <t>CLAY COUNTY JAIL</t>
  </si>
  <si>
    <t>611 EAST JACKSON STREET</t>
  </si>
  <si>
    <t>IN</t>
  </si>
  <si>
    <t>12450 MERRITT DR</t>
  </si>
  <si>
    <t>CHARDON</t>
  </si>
  <si>
    <t>ALAMANCE COUNTY DETENTION FACILITY</t>
  </si>
  <si>
    <t>109 SOUTH MAPLE STREET</t>
  </si>
  <si>
    <t>GRAHAM</t>
  </si>
  <si>
    <t>NC</t>
  </si>
  <si>
    <t>HONOLULU FEDERAL DETENTION CENTER</t>
  </si>
  <si>
    <t>351 ELLIOTT ST.</t>
  </si>
  <si>
    <t>HONOLULU</t>
  </si>
  <si>
    <t>HI</t>
  </si>
  <si>
    <t>BOP</t>
  </si>
  <si>
    <t>POLK COUNTY JAIL</t>
  </si>
  <si>
    <t>1985 NE 51ST PLACE</t>
  </si>
  <si>
    <t>DES MOINES</t>
  </si>
  <si>
    <t>CHIPPEWA COUNTY SSM</t>
  </si>
  <si>
    <t>325 COURT STREET</t>
  </si>
  <si>
    <t>SAULT SAINTE MARIE</t>
  </si>
  <si>
    <t>COASTAL BEND DETENTION FACILITY</t>
  </si>
  <si>
    <t>4909 FM (FARM TO MARKET) 2826</t>
  </si>
  <si>
    <t>ROBSTOWN</t>
  </si>
  <si>
    <t>TELLER COUNTY JAIL</t>
  </si>
  <si>
    <t>288 WEAVERVILLE ROAD</t>
  </si>
  <si>
    <t>DIVIDE</t>
  </si>
  <si>
    <t>ORSA</t>
  </si>
  <si>
    <t>CACHE COUNTY JAIL</t>
  </si>
  <si>
    <t>50 WEST 200 NORTH</t>
  </si>
  <si>
    <t>LOGAN</t>
  </si>
  <si>
    <t>UT</t>
  </si>
  <si>
    <t>11/8/2018</t>
  </si>
  <si>
    <t>WASHOE COUNTY JAIL</t>
  </si>
  <si>
    <t>911 PARR BOULEVARD</t>
  </si>
  <si>
    <t>RENO</t>
  </si>
  <si>
    <t>SC</t>
  </si>
  <si>
    <t>CHRISTIAN COUNTY JAIL</t>
  </si>
  <si>
    <t>110 WEST ELM</t>
  </si>
  <si>
    <t>OZARK</t>
  </si>
  <si>
    <t>14400 49TH STREET NORTH</t>
  </si>
  <si>
    <t>CLEARWATER</t>
  </si>
  <si>
    <t>9/21/2018</t>
  </si>
  <si>
    <t>9/15/2018</t>
  </si>
  <si>
    <t>HWY 28 INTSECT OF ROAD 165</t>
  </si>
  <si>
    <t>SAN JUAN</t>
  </si>
  <si>
    <t>PR</t>
  </si>
  <si>
    <t>5/8/2008</t>
  </si>
  <si>
    <t>SAIPAN DEPARTMENT OF CORRECTIONS (SUSUPE)</t>
  </si>
  <si>
    <t>TEKKEN ST., SUSUPE VILLAGE</t>
  </si>
  <si>
    <t>SAIPAN</t>
  </si>
  <si>
    <t>MP</t>
  </si>
  <si>
    <t>GRAND FORKS COUNTY CORRECTIONAL FACILITY</t>
  </si>
  <si>
    <t>1701 NORTH WASHINGTON ST</t>
  </si>
  <si>
    <t>GRAND FORKS</t>
  </si>
  <si>
    <t>ND</t>
  </si>
  <si>
    <t>5/17/2018</t>
  </si>
  <si>
    <t>LINCOLN COUNTY DETENTION CENTER</t>
  </si>
  <si>
    <t>65 BUSINESS PARK DRIVE</t>
  </si>
  <si>
    <t>TROY</t>
  </si>
  <si>
    <t>9/19/2018</t>
  </si>
  <si>
    <t xml:space="preserve">DEPARTMENT OF CORRECTIONS HAGATNA </t>
  </si>
  <si>
    <t>203 ASPINALL AVENUE</t>
  </si>
  <si>
    <t>HAGATNA</t>
  </si>
  <si>
    <t>GU</t>
  </si>
  <si>
    <t>LINN COUNTY JAIL</t>
  </si>
  <si>
    <t>53 3RD AVENUE BRIDGE</t>
  </si>
  <si>
    <t>CEDAR RAPIDS</t>
  </si>
  <si>
    <t>SOUTH CENTRAL REGIONAL JAIL</t>
  </si>
  <si>
    <t>1001 CENTRE WAY</t>
  </si>
  <si>
    <t>CHARLESTON</t>
  </si>
  <si>
    <t>WV</t>
  </si>
  <si>
    <t>8/23/2018</t>
  </si>
  <si>
    <t>MINICASSIA DETENTION CENTER</t>
  </si>
  <si>
    <t>1415 ALBION AVENUE</t>
  </si>
  <si>
    <t>BURLEY</t>
  </si>
  <si>
    <t>ID</t>
  </si>
  <si>
    <t>9/17/2018</t>
  </si>
  <si>
    <t>POTTAWATTAMIE COUNTY JAIL</t>
  </si>
  <si>
    <t>1400 BIG LAKE ROAD</t>
  </si>
  <si>
    <t>COUNCIL BLUFFS</t>
  </si>
  <si>
    <t>OLDHAM COUNTY JAIL</t>
  </si>
  <si>
    <t>100 W MAIN STREET</t>
  </si>
  <si>
    <t>LA GRANGE</t>
  </si>
  <si>
    <t>8/16/2018</t>
  </si>
  <si>
    <t>RENSSELAER COUNTY CORRECTIONAL FACILITY</t>
  </si>
  <si>
    <t>4000 MAIN STREET</t>
  </si>
  <si>
    <t>EAST HIDALGO DETENTION CENTER</t>
  </si>
  <si>
    <t>1330 HIGHWAY 107</t>
  </si>
  <si>
    <t>LA VILLA</t>
  </si>
  <si>
    <t>FAYETTE COUNTY DETENTION CENTER</t>
  </si>
  <si>
    <t>600 OLD FRANKFORD CR</t>
  </si>
  <si>
    <t>LEXINGTON</t>
  </si>
  <si>
    <t>8/14/2018</t>
  </si>
  <si>
    <t>LEXINGTON COUNTY JAIL</t>
  </si>
  <si>
    <t>521 GIBSON ROAD</t>
  </si>
  <si>
    <t>9/15/2017</t>
  </si>
  <si>
    <t>DAKOTA COUNTY JAIL</t>
  </si>
  <si>
    <t>1601 BROADWAY</t>
  </si>
  <si>
    <t>DAKOTA CITY</t>
  </si>
  <si>
    <t>9/24/2018</t>
  </si>
  <si>
    <t>BEAVER COUNTY JAIL</t>
  </si>
  <si>
    <t>6000 WOODLAWN BOULEVARD</t>
  </si>
  <si>
    <t>ALIQUIPPA</t>
  </si>
  <si>
    <t>SALT LAKE COUNTY METRO JAIL</t>
  </si>
  <si>
    <t>3415 SOUTH 900 WEST</t>
  </si>
  <si>
    <t>SALT LAKE CITY</t>
  </si>
  <si>
    <t>10/1/2018</t>
  </si>
  <si>
    <t>ERIE COUNTY JAIL</t>
  </si>
  <si>
    <t>1618 ASH STREET</t>
  </si>
  <si>
    <t>ERIE</t>
  </si>
  <si>
    <t>HENDERSON COUNTY JAIL</t>
  </si>
  <si>
    <t>206-A N MURCHISON STREET</t>
  </si>
  <si>
    <t>ATHENS</t>
  </si>
  <si>
    <t xml:space="preserve">ICE confirms the integrity of the data as published on this site and cannot attest to subsequent transmissions.  Data fluctuate until “locked” at the conclusion of the fiscal year. </t>
  </si>
  <si>
    <t>FAMU Status</t>
  </si>
  <si>
    <t>Count</t>
  </si>
  <si>
    <t>FAMU</t>
  </si>
  <si>
    <t>SmartLINK</t>
  </si>
  <si>
    <t>Atlanta</t>
  </si>
  <si>
    <t>Baltimore</t>
  </si>
  <si>
    <t>Boston</t>
  </si>
  <si>
    <t>Buffalo</t>
  </si>
  <si>
    <t>Chicago</t>
  </si>
  <si>
    <t>Dallas</t>
  </si>
  <si>
    <t>Denver</t>
  </si>
  <si>
    <t>Detroit</t>
  </si>
  <si>
    <t>El Paso</t>
  </si>
  <si>
    <t>Houston</t>
  </si>
  <si>
    <t>Los Angeles</t>
  </si>
  <si>
    <t>Miami</t>
  </si>
  <si>
    <t>New Orleans</t>
  </si>
  <si>
    <t>New York</t>
  </si>
  <si>
    <t>Newark</t>
  </si>
  <si>
    <t>Philadelphia</t>
  </si>
  <si>
    <t>Phoenix</t>
  </si>
  <si>
    <t>Salt Lake City</t>
  </si>
  <si>
    <t>San Antonio</t>
  </si>
  <si>
    <t>San Diego</t>
  </si>
  <si>
    <t>San Francisco</t>
  </si>
  <si>
    <t>Seattle</t>
  </si>
  <si>
    <t>St Paul</t>
  </si>
  <si>
    <t>Records related to credible fear are USCIS records, and are provided to ICE by USCIS.</t>
  </si>
  <si>
    <t>ICE Detention Statistics</t>
  </si>
  <si>
    <t>Single Adult</t>
  </si>
  <si>
    <t>ECMS-FAMU</t>
  </si>
  <si>
    <t>ECMS-Single Adult</t>
  </si>
  <si>
    <t>ICE FOOTNOTES</t>
  </si>
  <si>
    <t>Bonded Out</t>
  </si>
  <si>
    <t>Bond Set by ICE</t>
  </si>
  <si>
    <t>Bond Set by IJ</t>
  </si>
  <si>
    <t>Paroled</t>
  </si>
  <si>
    <t>AOR/Technology</t>
  </si>
  <si>
    <t>Average Length in Program</t>
  </si>
  <si>
    <t>Facilities Adhering to ICE National Detention Standards (NDS) 2000:</t>
  </si>
  <si>
    <t xml:space="preserve">Acceptable: The facility’s detention functions are being adequately performed. Although deficiencies may be found, they do not detract from the acceptable accomplishment of vital functions or from the delivery of care and well-being for ICE detainees. Internal controls are in place and appropriate corrective actions to resolve deficiencies can be implemented. </t>
  </si>
  <si>
    <t xml:space="preserve">Deficient: The facility’s detention functions are not being performed at a “meets standards” level. Internal controls are weak, thus resulting in serious deficiencies in one or more program areas. Detention operations may be impaired to the point that the facility is not presently accomplishing vital functions. Internal controls are insufficient to reasonably assure acceptable performance can be expected in the near future. </t>
  </si>
  <si>
    <t>Online tracking device using smart phone or tablet</t>
  </si>
  <si>
    <t>Telephonic reporting</t>
  </si>
  <si>
    <t>Family Unit (FAMU) subject apprehensions represent all OPB apprehensions of adults (18 years old and over) with a FAMU classification who were subsequently enrolled in ATD.</t>
  </si>
  <si>
    <t>Average Length in Program is calculated for active participants only.</t>
  </si>
  <si>
    <t>Length of Program = 1/31/2020 ATD Original Start Date +1</t>
  </si>
  <si>
    <t>ICE Detention data exclude ORR transfers/facilities, as well as U.S. Marshals Service Prisoners.</t>
  </si>
  <si>
    <t>The Average Daily Population (ADP) is based on MANDAY Count.  A MANDAY is based on whether a SUBJECT is in an ERO detention facility for the midnight count.  For every SUBJECT in a facility for the midnight count, that corresponds to one MANDAY.  The ADP is the number of MANDAYS for a given time period, divided by the number of days in that time period.</t>
  </si>
  <si>
    <t>All stats are pulled based on Current Program which attributes all cases back to the Program of the processing officer of the event.  However, if Current Program = OPL, XXX, ZZZ, or null, then Event Program is used.</t>
  </si>
  <si>
    <t>The CBP Arresting Agency includes the following programs:  Border Patrol, Inspections, Inspections-Air, Inspections-Land, and Inspections-Sea.</t>
  </si>
  <si>
    <t>FRCs are Family Residential Centers and include the following ICE facilities:  Berks County Family Shelter, Karnes County Residential Center, and South Texas Family Residential Center.</t>
  </si>
  <si>
    <t>An ICE Final Release is defined as a Final Bookout that reflects  one of the following release reasons:   Bonded Out, Order of Recognizance, Order of Supervision, Paroled, or Prosecutorial Discretion.  All Case Statuses are included.</t>
  </si>
  <si>
    <t>ICE Detention data exclude ORR transfers/facilities, and U.S. Marshals Service prisoners.</t>
  </si>
  <si>
    <t>An alien may have multiple releases; only the most recent release is included in this report.</t>
  </si>
  <si>
    <t>ICE Removal Data Include Returns.  Returns include Voluntary Returns, Voluntary Departures and Withdrawals Under Docket Control.</t>
  </si>
  <si>
    <t>ICE Detention data excludes ORR transfers/facilities, as well as U.S. Marshals Service Prisoners.</t>
  </si>
  <si>
    <t>The "ICE" Arresting Agency includes ERO, HSI, and Other programs.</t>
  </si>
  <si>
    <t>ERO Programs include CAP Programs (ERO Criminal Alien Program, Joint Criminal Alien Response Team, Law Enforcement Area Response Units, and Violent Criminal Alien Section, and Other Programs), Fugitive Operations, 287G Program, Detained Docket Control, Non-Detained Docket Control, Mobile Criminal Alien Team, Alternatives to Detention, Detention and Deportation, and Juvenile.</t>
  </si>
  <si>
    <t>HSI Programs include HSI Criminal Arrest Only, Intelligence, Joint Terrorism Task Force, Non-User Fee Investigations, Quick Response Team, and User Fee Investigations.</t>
  </si>
  <si>
    <t>Other Programs include Adjudications, Asylum, and PICS Default Value - for user initialization only; these are included in the CAP Program Counts.</t>
  </si>
  <si>
    <t>Processing Disposition</t>
  </si>
  <si>
    <t>FY2019 ICE Alternatives to Detention</t>
  </si>
  <si>
    <t>The ICE Arresting Agency includes the following ERO and HSI Arresting Agency Programs:  287g Program, Alternatives to Detention, ERO Criminal Alien Program, Detained Docket Control, Detention and Deportation, Law Enforcement Area Response Unit, Mobile Criminal Alien Team, Non-Detained Docket Control, Juvenile, Fugitive Operations, Violent Criminal Alien Section, Joint Criminal Alien Response Team, Probation and Parole, Quick Response Team, User Fee Investigations, Joint Terrorism Task Force, Non-User Fee Investigations, HSI Criminal Arrest Only, and Intelligence.  This also includes the Default program area for interface records, and PICS Default value--for user initialization only where the users programs were not updated at the time of the data run.</t>
  </si>
  <si>
    <t>Average Time from USCIS Fear Decision Service Date to ICE Release (In Days)</t>
  </si>
  <si>
    <t>Starting in FY2018, ICE defines immigration violators' criminality in the following manner:  
Convicted Criminal:  Immigration violators with a criminal conviction entered into ICE systems of record at the time of the enforcement action. 
Pending Criminal Charges:  Immigration Violators with pending criminal charges entered into ICE system of record at the time of the enforcement action.  
Other Immigration Violators:  Immigration Violators without any known criminal convictions, or pending charges entered into ICE system of record at the time of the enforcement action.</t>
  </si>
  <si>
    <t>Starting in FY2018, ICE defines immigration violators' criminality for Average Length of Stay in the following manner:  
Convicted Criminal:  Immigration violators with a criminal conviction entered into ICE systems of record at the time of the enforcement action. 
Pending Criminal Charges:  Immigration Violators with pending criminal charges entered into ICE system of record at the time of the enforcement action.  
Other Immigration Violators:  Immigration Violators without any known criminal convictions, or pending charges entered into ICE system of record at the time of the enforcement action.</t>
  </si>
  <si>
    <t>ICE Currently Detained Population Breakdown</t>
  </si>
  <si>
    <t>An Alien’s Fear Screening Determination cannot be confirmed as directly related to an ICE Detention Stay, even if the USCIS Decision Service Date falls within the ICE Detention Stay.</t>
  </si>
  <si>
    <t xml:space="preserve">Average Time from USCIS Fear Decision Service Date to ICE Release is calculated from the relevant ICE Detention Stays described above, where the USCIS Decision Service Date for a USCIS Fear Determination of Persecution Claim Established or Torture Claim Established falls within an ICE Detention Stay.  The average time for a fiscal year is the average number of days between the USCIS Decision Service Date and the final release from ICE Custody for that fiscal year.  The fiscal year for an ICE Detention Stay in this metric is the fiscal year in which the alien was released from ICE Custody. </t>
  </si>
  <si>
    <t>Order of Supervision-No SLRFF</t>
  </si>
  <si>
    <t>Washington DC</t>
  </si>
  <si>
    <t xml:space="preserve">ICE  </t>
  </si>
  <si>
    <t>USCIS Average Time from USCIS Fear Decision Service Date to ICE Release (In Days) &amp; Aliens with USCIS-Established Fear Decisions in an ICE Detention Facility</t>
  </si>
  <si>
    <t xml:space="preserve">ICE Currently Detained by Processing Disposition and Detention Facility Type: </t>
  </si>
  <si>
    <t>ICE Currently Detained by Criminality and Arresting Agency</t>
  </si>
  <si>
    <t>Aliens with USCIS-Established Fear Decisions in an ICE Detention Facility by Facility Type</t>
  </si>
  <si>
    <t xml:space="preserve">ICE provides the following Detention and Alternatives to Detention (ATD) statistics, which may be downloaded by clicking below. The data tables are searchable and sortable, and worksheets are protected to ensure their accuracy and reliability. </t>
  </si>
  <si>
    <t>ICE ALTERNATIVES TO DETENTION DATA, FY22</t>
  </si>
  <si>
    <t>ATD Active Population by Status, Extended Case Management Service, Count and ALIP, FY22</t>
  </si>
  <si>
    <t>Harlingen</t>
  </si>
  <si>
    <t>Active ATD Participants and Average Length in Program, FY22,  as of 2/26/2022, by AOR and Technology</t>
  </si>
  <si>
    <t>Data from BI Inc. Participants Report, 2.26.2022</t>
  </si>
  <si>
    <t>Data from OBP Report, 1.31.2022</t>
  </si>
  <si>
    <t xml:space="preserve">* Data are based on an individuals self-identification as transgender and are subject to change daily, depending on the number of individuals booked in and out of ICE custody. </t>
  </si>
  <si>
    <t>Houston Area of Responsibility</t>
  </si>
  <si>
    <t>Atlanta Area of Responsibility</t>
  </si>
  <si>
    <t>San Francisco Area of Responsibility</t>
  </si>
  <si>
    <t>Miami Area of Responsibility</t>
  </si>
  <si>
    <t>Philadelphia Area of Responsibility</t>
  </si>
  <si>
    <t>New Orleans Area of Responsibility</t>
  </si>
  <si>
    <t>Currently Detained Location/Area of Responsibility Total</t>
  </si>
  <si>
    <t>Currently Detained without Final Order</t>
  </si>
  <si>
    <t>Currently Detained with Final Order</t>
  </si>
  <si>
    <t>Currently Detained Total</t>
  </si>
  <si>
    <t xml:space="preserve">Total Book-Ins </t>
  </si>
  <si>
    <t>County</t>
  </si>
  <si>
    <t>FY 2021 YTD</t>
  </si>
  <si>
    <t>ICE Transgender* Detainee Population FY 2022 YTD:  as of 2/28/2022</t>
  </si>
  <si>
    <t>8/14/2017</t>
  </si>
  <si>
    <t>MOUNDSVILLE</t>
  </si>
  <si>
    <t>112 Northern Regional Correctional Drive</t>
  </si>
  <si>
    <t>NORTHERN REGIONAL JAIL</t>
  </si>
  <si>
    <t>7/17/2008</t>
  </si>
  <si>
    <t>SAN ANGELO</t>
  </si>
  <si>
    <t>122 WEST HARRIS AVENUE</t>
  </si>
  <si>
    <t>TOM GREEN COUNTY JAIL</t>
  </si>
  <si>
    <t>NDS 2019</t>
  </si>
  <si>
    <t>9/2/2021</t>
  </si>
  <si>
    <t>12/3/2021</t>
  </si>
  <si>
    <t>BURNET</t>
  </si>
  <si>
    <t>JAIL ADMINISTRATOR</t>
  </si>
  <si>
    <t>BURNET COUNTY JAIL</t>
  </si>
  <si>
    <t>6/15/2006</t>
  </si>
  <si>
    <t>GARDEN CITY</t>
  </si>
  <si>
    <t>304 N. 9TH STREET</t>
  </si>
  <si>
    <t>FINNEY COUNTY JAIL</t>
  </si>
  <si>
    <t>11/8/2021</t>
  </si>
  <si>
    <t>HLG</t>
  </si>
  <si>
    <t>10/11/2017</t>
  </si>
  <si>
    <t>PAULS VALLEY</t>
  </si>
  <si>
    <t>201 WEST GRANT AVENUE</t>
  </si>
  <si>
    <t>GARVIN COUNTY DETENTION CENTER</t>
  </si>
  <si>
    <t>FT. WAYNE</t>
  </si>
  <si>
    <t>417 S. CALHOUN</t>
  </si>
  <si>
    <t>ALLEN COUNTY JAIL</t>
  </si>
  <si>
    <t>MOUNTAIN HOME</t>
  </si>
  <si>
    <t>2255 E. 8TH NORTH</t>
  </si>
  <si>
    <t>ELMORE COUNTY JAIL</t>
  </si>
  <si>
    <t>RIVERSIDE</t>
  </si>
  <si>
    <t>4095 LEMON STREET</t>
  </si>
  <si>
    <t>RIVERSIDE COUNTY SHERIFF</t>
  </si>
  <si>
    <t>10/21/2021</t>
  </si>
  <si>
    <t>8/19/2021</t>
  </si>
  <si>
    <t>11/30/2021</t>
  </si>
  <si>
    <t>12/20/2021</t>
  </si>
  <si>
    <t>PLATTSBURGH</t>
  </si>
  <si>
    <t>25 MCCARTHY DRIVE</t>
  </si>
  <si>
    <t>CLINTON COUNTY JAIL</t>
  </si>
  <si>
    <t>12/13/2021</t>
  </si>
  <si>
    <t>CARROLLTON</t>
  </si>
  <si>
    <t>188 CEMETERY ST</t>
  </si>
  <si>
    <t>PICKENS COUNTY DET CTR</t>
  </si>
  <si>
    <t>3/24/2021</t>
  </si>
  <si>
    <t>1040 BERKS RD</t>
  </si>
  <si>
    <t>BERKS COUNTY RESIDENTIAL CENTER</t>
  </si>
  <si>
    <t>BAY ST. LOUIS</t>
  </si>
  <si>
    <t>8450 HIGHWAY 90</t>
  </si>
  <si>
    <t>HANCOCK CO PUB SFTY CPLX</t>
  </si>
  <si>
    <t>12/10/2021</t>
  </si>
  <si>
    <t>12/16/2021</t>
  </si>
  <si>
    <t>10/15/2020</t>
  </si>
  <si>
    <t>12/30/2021</t>
  </si>
  <si>
    <t>7/29/2021</t>
  </si>
  <si>
    <t>10/28/2021</t>
  </si>
  <si>
    <t>PBNDS 2011 - 2016 Revisions</t>
  </si>
  <si>
    <t>2/17/2022</t>
  </si>
  <si>
    <t>10/1/2020</t>
  </si>
  <si>
    <t>8/12/2021</t>
  </si>
  <si>
    <t>8/5/2021</t>
  </si>
  <si>
    <t>11/18/2021</t>
  </si>
  <si>
    <t>8/26/2021</t>
  </si>
  <si>
    <t>CAMBRIDGE</t>
  </si>
  <si>
    <t>829 FIELDCREST ROAD</t>
  </si>
  <si>
    <t>DORCHESTER COUNTY DETENTION CENTER</t>
  </si>
  <si>
    <t>2/3/2022</t>
  </si>
  <si>
    <t>12/9/2021</t>
  </si>
  <si>
    <t>4/16/2021</t>
  </si>
  <si>
    <t>7/22/2021</t>
  </si>
  <si>
    <t>9/23/2021</t>
  </si>
  <si>
    <t>4/21/2021</t>
  </si>
  <si>
    <t>9/30/2021</t>
  </si>
  <si>
    <t>7/1/2021</t>
  </si>
  <si>
    <t>3/3/2021</t>
  </si>
  <si>
    <t>6/24/2021</t>
  </si>
  <si>
    <t>11/10/2021</t>
  </si>
  <si>
    <t>11/3/2021</t>
  </si>
  <si>
    <t>Adelanto ICE Processing Center</t>
  </si>
  <si>
    <t>10/26/2021</t>
  </si>
  <si>
    <t>4/8/2021</t>
  </si>
  <si>
    <t>5/20/2021</t>
  </si>
  <si>
    <t>5/6/2021</t>
  </si>
  <si>
    <t>4/28/2021</t>
  </si>
  <si>
    <t>2/10/2022</t>
  </si>
  <si>
    <t>12/17/2021</t>
  </si>
  <si>
    <t>500 HILBIG RD</t>
  </si>
  <si>
    <t>JOE CORLEY PROCESSING CTR</t>
  </si>
  <si>
    <t>11/5/2021</t>
  </si>
  <si>
    <t>10450 RANCHO ROAD</t>
  </si>
  <si>
    <t>DESERT VIEW</t>
  </si>
  <si>
    <t>7/15/2021</t>
  </si>
  <si>
    <t>MCFARLAND</t>
  </si>
  <si>
    <t>611 FRONTAGE RD</t>
  </si>
  <si>
    <t>GOLDEN STATE ANNEX</t>
  </si>
  <si>
    <t>4/14/2021</t>
  </si>
  <si>
    <t>6/10/2021</t>
  </si>
  <si>
    <t>5/27/2021</t>
  </si>
  <si>
    <t>7/30/2021</t>
  </si>
  <si>
    <t>11/4/2021</t>
  </si>
  <si>
    <t>1100 BOWLING ROAD</t>
  </si>
  <si>
    <t>CCA, FLORENCE CORRECTIONAL CENTER</t>
  </si>
  <si>
    <t>PHILIPSBURG</t>
  </si>
  <si>
    <t>555 GEO Drive</t>
  </si>
  <si>
    <t>MOSHANNON VALLEY CORRECTIONAL</t>
  </si>
  <si>
    <t>1/6/2022</t>
  </si>
  <si>
    <t>3/10/2021</t>
  </si>
  <si>
    <t>10/7/2021</t>
  </si>
  <si>
    <t>3/31/2021</t>
  </si>
  <si>
    <t>T. DON HUTTO DETENTION CENTER</t>
  </si>
  <si>
    <t>9/16/2021</t>
  </si>
  <si>
    <t>409 FM 1144</t>
  </si>
  <si>
    <t>11/19/2021</t>
  </si>
  <si>
    <t>8/11/2021</t>
  </si>
  <si>
    <t>11/17/2021</t>
  </si>
  <si>
    <t>5/13/2021</t>
  </si>
  <si>
    <t>1/13/2022</t>
  </si>
  <si>
    <t>300 EL RANCHO WAY</t>
  </si>
  <si>
    <t>3026 HWY 252 EAST</t>
  </si>
  <si>
    <t>FOLKSTON MAIN IPC</t>
  </si>
  <si>
    <t>1/27/2022</t>
  </si>
  <si>
    <t>12/2/2021</t>
  </si>
  <si>
    <t>2/26/2021</t>
  </si>
  <si>
    <t>FY22 ALOS</t>
  </si>
  <si>
    <t>Source: ICE Integrated Decision Support (IIDS), 02/22/2022</t>
  </si>
  <si>
    <t>FY22 ADP: Mandatory</t>
  </si>
  <si>
    <t>FY22 ADP: ICE Threat Level</t>
  </si>
  <si>
    <t>FY22 ADP: Criminality</t>
  </si>
  <si>
    <t>FY22 ADP: Detainee Classification Level</t>
  </si>
  <si>
    <t>ICE Enforcement and Removal Operations Data, EOFY2022</t>
  </si>
  <si>
    <t xml:space="preserve">ICE FACILITIES DATA, FY22 </t>
  </si>
  <si>
    <t>ICE DETENTION DATA, FY2022</t>
  </si>
  <si>
    <t>FSC</t>
  </si>
  <si>
    <t>FY2022</t>
  </si>
  <si>
    <t>-</t>
  </si>
  <si>
    <t>ICE Initial Book-Ins by Arresting Agency and Month: FY2022</t>
  </si>
  <si>
    <t>ICE Initial Book-Ins by Facility Type and Criminality: FY2022</t>
  </si>
  <si>
    <t>ICE Final Releases by Facility Type: FY2022</t>
  </si>
  <si>
    <t>ICE Removals: FY2022</t>
  </si>
  <si>
    <t>Removals with a FSC Detention</t>
  </si>
  <si>
    <t>ICE Final Releases by Release Reason, Month and Criminality: FY2022</t>
  </si>
  <si>
    <t>ICE Average Daily Population by Arresting Agency, Month and Criminality: FY2022</t>
  </si>
  <si>
    <t>ICE Average Length of Stay by Arresting Agency, Month and Criminality: FY2022</t>
  </si>
  <si>
    <t>ICE Average Daily Population by Facility Type and Month: FY2022</t>
  </si>
  <si>
    <t>ICE Average Length of Stay by Facility Type and Month: FY2022</t>
  </si>
  <si>
    <t>ICE Average Length of Stay Adult Facility Type by Month and Arresting Agency: FY2022</t>
  </si>
  <si>
    <t>Arresting Agency</t>
  </si>
  <si>
    <t>Average In Custody Length of Stay (ICLOS)</t>
  </si>
  <si>
    <t xml:space="preserve">Population </t>
  </si>
  <si>
    <t>July</t>
  </si>
  <si>
    <t>August</t>
  </si>
  <si>
    <t>September</t>
  </si>
  <si>
    <t>October</t>
  </si>
  <si>
    <t>November</t>
  </si>
  <si>
    <t>December</t>
  </si>
  <si>
    <t>January</t>
  </si>
  <si>
    <t>February</t>
  </si>
  <si>
    <t>March</t>
  </si>
  <si>
    <t>April</t>
  </si>
  <si>
    <t>June</t>
  </si>
  <si>
    <t xml:space="preserve">mid </t>
  </si>
  <si>
    <t>end</t>
  </si>
  <si>
    <t>Adult Facility Individuals</t>
  </si>
  <si>
    <t>FSC Facility Individuals</t>
  </si>
  <si>
    <t>Post-Determination for Adult Facility Individuals with Postive Fear Claim</t>
  </si>
  <si>
    <t>Post-Determination for FSC Facility Individuals with Positive Fear Claim</t>
  </si>
  <si>
    <t>Detainees</t>
  </si>
  <si>
    <t>0-180 Days</t>
  </si>
  <si>
    <t>181-365 Days</t>
  </si>
  <si>
    <t>366-730 Days</t>
  </si>
  <si>
    <t>More than 730 Days</t>
  </si>
  <si>
    <t>Non-U.S. citizen child or children under the age of 18, accompanied by his/her/their parent(s) or legal guardian(s).
Family Staging Centers (FSC) include the Karnes County Family Staging Center (active end date of 11/03/2021), South Texas Family Staging Center (active end date of 12/20/2021), Berks County Family Staging Center (active end date of 02/26/2021), Artesia Family Residential Center (active end date of 12/19/2014), T. Don Hutto Family Residential Center (active end date of 09/01/2009), Suites on Scottsdale – Casa De Alegria (active end date of 12/31/2021), Best Western – Casa De Estrella (active end date of 12/31/2021), Comfort Suites – Casa Consuelo (active end date of 12/31/2021), La Quinta – Wyndham – Casa De Paz (active end date of 12/31/2021), Holiday Inn Express – Casa De La Luz (active end date of 12/31/2021), Wingate – Wyndham Casa Esperanza (active end date of 12/31/2021), Hotel Ava Casa Do Tranquilidade (no active end date), and the La Quinta Wyndham Casa Do Sonho (no active end date). FSC records are determined by these facilities and the Detention Book In date of the noncitizen, therefore noncitizens can still be counted as FSC after the active end date of a facility.</t>
  </si>
  <si>
    <t>FY2022 ICE Average Daily Population and ICE Average Length of Stay</t>
  </si>
  <si>
    <t>FY2022 ICE Detention data are updated through 02/26/2022 (IIDS v.2.0 run date 02/28/2022; EID as of 02/26/2022).</t>
  </si>
  <si>
    <t>ADP by Arresting Agency, Month and Criminality : FY2022 YTD criminality is defined in the following manner: 
o 	Convicted Criminal: Immigration Violators with a criminal conviction entered into ICE systems of record at the time of ICE custody.
o 	Pending Criminal Charges: Immigration Violators with pending criminal charges entered into ICE system of record at the time of ICE custody.
o 	Other Immigration Violators:  Immigration Violators without any known or a criminal conviction, or pending charges entered into ICE system of record at the time of ICE custody.</t>
  </si>
  <si>
    <t xml:space="preserve">Average Length of Stay for Family Residential Centers is determined by including, the length of stay at all facilities during a detention stay that started at an FRC, the detention days that started before the current fiscal year, and only detention days for those released from custody. </t>
  </si>
  <si>
    <t>FY2022 ICE Final Releases</t>
  </si>
  <si>
    <t>FY2022 ICE Final Releases data are updated through 02/26/2022 (IIDS v.2.0 run date 02/28/2022; EID as of 02/26/2022).</t>
  </si>
  <si>
    <t>Family Staging Centers (FSC) include the Karnes County Family Staging Center (active end date of 11/03/2021), South Texas Family Staging Center (active end date of 12/20/2021), Berks County Family Staging Center (active end date of 02/26/2021), Artesia Family Residential Center (active end date of 12/19/2014), T. Don Hutto Family Residential Center (active end date of 09/01/2009), Suites on Scottsdale – Casa De Alegria (active end date of 12/31/2021), Best Western – Casa De Estrella (active end date of 12/31/2021), Comfort Suites – Casa Consuelo (active end date of 12/31/2021), La Quinta – Wyndham – Casa De Paz (active end date of 12/31/2021), Holiday Inn Express – Casa De La Luz (active end date of 12/31/2021), Wingate – Wyndham Casa Esperanza (active end date of 12/31/2021), Hotel Ava Casa Do Tranquilidade (no active end date), and the La Quinta Wyndham Casa Do Sonho (no active end date). FSC records are determined by these facilities and the Detention Book In date of the noncitizen, therefore noncitizens can still be counted as FSC after the active end date of a facility.</t>
  </si>
  <si>
    <t>FY2022 ICE Removals</t>
  </si>
  <si>
    <t>FY2022 ICE Removals data are updated through 02/26/2022 (IIDS v.2.0 run date 02/28/2022; EID as of 02/26/2022).</t>
  </si>
  <si>
    <t>ICE Removals include Non Citizens processed for Expedited Removal (ER) or Voluntary Return (VR) that are turned over to ERO for detention.  Non Citizens processed for ER and not detained by ERO or VR after June 1st, 2013 and not detained by ERO are primarily processed by Border Patrol.  CBP should be contacted for those statistics.</t>
  </si>
  <si>
    <t xml:space="preserve">Starting in FY2009, ICE began to "lock" removal statistics on October 5th at the end of each fiscal year and counted only the Non Citizens whose removal or return was already confirmed.  Non Citizens removed or returned in that fiscal year but not confirmed until after October 5th were excluded from the locked data and thus from ICE statistics.  To ensure an accurate and complete representation of all removals and returns, ICE will include the removals and returns confirmed after October 5th into the next fiscal year.  </t>
  </si>
  <si>
    <t>ICE National Docket data are a snapshot as of 02/27/2022 (IIDS v.2.0 run date 02/28/2022; EID as of 02/27/2022).</t>
  </si>
  <si>
    <t>Processing dispositions of Other may include, but are not limited to, Non Citizens processed under Administrative Removal, Visa Waiver Program Removal, Stowaway or Crewmember.</t>
  </si>
  <si>
    <t>FY2022 ICE Initial Book-Ins</t>
  </si>
  <si>
    <t>FRCs are Family Residential Centers and include the following ICE facilities: Karnes County Residential Center and South Texas Family Residential Center.</t>
  </si>
  <si>
    <t>Non Citizens Currently in ICE Detention Facilities data are a snapshot as of 02/27/2022 (IIDS v.2.0 run date 02/28/2022; EID as of 02/27/2022).</t>
  </si>
  <si>
    <t>FY2022 ICE Releases data are updated through 02/26/2022 (IIDS v.2.0 run date 02/28/2022; EID as of 02/26/2022).</t>
  </si>
  <si>
    <t>USCIS provided data containing APSO (Asylum Pre Screening Officer) cases clocked during FY2020 - FY2022 YTD.  Data were received on 02/28/2022.</t>
  </si>
  <si>
    <t>Non Citizens Currently in ICE Detention Facilities and the Average Time from USCIS Fear Decision Service Date to ICE Release are determined by matching the Alien File Numbers in the data provided by USCIS to ICE Detention data.  Data only include Alien File Numbers from the USCIS data that have USCIS Fear Determinations of Persecution Claim Established or Torture Claim Established.  Data only include ICE Detention Stays for which the USCIS Decision Service Date falls on or after the initial book in date of the current detention stay.  ICE Detention Stays for which the Decision Service Date falls before the initial book in or after release are not included.</t>
  </si>
  <si>
    <t>Of the 104,582 records in the USCIS provided data the breakdown of the fear screening determinations is as follows; 46,182 positive fear screening determinations, 33,450 negative fear screening determinations and 24,950 without an identified determination. Of the 46,182 with positive fear screening determinations; 35,713 have Persecution Claim Established and 10,469 have Torture Claim Established.</t>
  </si>
  <si>
    <t>Non Citizens Currently in ICE Detention Facilities and the Average Time from USCIS Fear Decision Service Date to ICE Release include detentions not associated with a removal case.</t>
  </si>
  <si>
    <t>The data provided by USCIS contains multiple records for some Alien File Numbers. There are 104,582 unique fear determinations and 1,954 of those have multiple records in the data provided by USCIS. The Alien File Numbers with multiple USCIS records are treated as follows: 
• If an Alien File Number is associated with both positive and negative fear screening determinations, only the most recent screening is included.
• If an Alien File Number is associated with multiple positive fear determinations and only one ICE Detention Stay, only the determinations for which the USCIS Decision Service Date falls within the detention stay are included.
• If an Alien File Number is associated with multiple positive fear determinations and multiple ICE Detention Stays, all determinations for which the USCIS Decision Service Date falls within an ICE Detention Stay are included.
• If an Alien File Number has multiple positive fear determinations for which the USCIS Decision Service Dates fall within a single ICE Detention Stay, this is counted as a single detention.</t>
  </si>
  <si>
    <t xml:space="preserve">ICLOS and Detainees </t>
  </si>
  <si>
    <t xml:space="preserve">ICLOS is the average In Custody Length of Stay and is a calculation of how long a detainee has been in custody at a particular point in time and the formula used for this calculation is Date – Book In Date </t>
  </si>
  <si>
    <r>
      <t xml:space="preserve">The four categories the ICLOS and Detainees tab is broken out by are 
•	</t>
    </r>
    <r>
      <rPr>
        <b/>
        <sz val="12"/>
        <rFont val="Times New Roman"/>
        <family val="1"/>
      </rPr>
      <t>Adult Facility Individuals</t>
    </r>
    <r>
      <rPr>
        <sz val="12"/>
        <rFont val="Times New Roman"/>
        <family val="1"/>
      </rPr>
      <t xml:space="preserve">
o	Anyone who is in an adult facility and does not have a post determined positive fear claim at the date of the snapshot 
•	</t>
    </r>
    <r>
      <rPr>
        <b/>
        <sz val="12"/>
        <rFont val="Times New Roman"/>
        <family val="1"/>
      </rPr>
      <t>FRC Facility Individuals</t>
    </r>
    <r>
      <rPr>
        <sz val="12"/>
        <rFont val="Times New Roman"/>
        <family val="1"/>
      </rPr>
      <t xml:space="preserve">
o	Anyone who is in a family facility and does not have a post determined positive fear claim at the date of the snapshot 
•	</t>
    </r>
    <r>
      <rPr>
        <b/>
        <sz val="12"/>
        <rFont val="Times New Roman"/>
        <family val="1"/>
      </rPr>
      <t>Post-Determination for Adult Facility Individuals with Postive Fear Claim</t>
    </r>
    <r>
      <rPr>
        <sz val="12"/>
        <rFont val="Times New Roman"/>
        <family val="1"/>
      </rPr>
      <t xml:space="preserve">
o	Anyone who is in an adult facility and has a post determined positive fear claim at the date of the snapshot 
•	</t>
    </r>
    <r>
      <rPr>
        <b/>
        <sz val="12"/>
        <rFont val="Times New Roman"/>
        <family val="1"/>
      </rPr>
      <t>Post-Determination for FRC Facility Individuals with Positive Fear Claim</t>
    </r>
    <r>
      <rPr>
        <sz val="12"/>
        <rFont val="Times New Roman"/>
        <family val="1"/>
      </rPr>
      <t xml:space="preserve">
o	Anyone who is in a family facility and has a post determined positive fear claim at the date of the snapshot</t>
    </r>
  </si>
  <si>
    <t xml:space="preserve">The mid for each month corresponds to the 15th of the month and end corresponds to the last day of the month. </t>
  </si>
  <si>
    <t>FRC facilities refers to Family facilities</t>
  </si>
  <si>
    <r>
      <t>It was assumed that if a</t>
    </r>
    <r>
      <rPr>
        <b/>
        <sz val="12"/>
        <color theme="1"/>
        <rFont val="Times New Roman"/>
        <family val="1"/>
      </rPr>
      <t xml:space="preserve"> positive</t>
    </r>
    <r>
      <rPr>
        <sz val="12"/>
        <color theme="1"/>
        <rFont val="Times New Roman"/>
        <family val="1"/>
      </rPr>
      <t xml:space="preserve"> fear </t>
    </r>
    <r>
      <rPr>
        <b/>
        <sz val="12"/>
        <color theme="1"/>
        <rFont val="Times New Roman"/>
        <family val="1"/>
      </rPr>
      <t xml:space="preserve">claim </t>
    </r>
    <r>
      <rPr>
        <sz val="12"/>
        <color theme="1"/>
        <rFont val="Times New Roman"/>
        <family val="1"/>
      </rPr>
      <t>happened within five days of the initial book in that it was related to the detention stay. This was to account for the 72-hour transfer period from CBP to a detention facility and to account for additional time due to coronavirus.</t>
    </r>
  </si>
  <si>
    <t>ICE ICLOS and Detainees Data are updated through 02/26/2022 (IIDS v.2.0 run date 02/28/2022; EID as of 02/26/2022).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</si>
</sst>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1" formatCode="_(* #,##0_);_(* \(#,##0\);_(* &quot;-&quot;_);_(@_)"/>
    <numFmt numFmtId="43" formatCode="_(* #,##0.00_);_(* \(#,##0.00\);_(* &quot;-&quot;??_);_(@_)"/>
    <numFmt numFmtId="164" formatCode="_(* #,##0_);_(* \(#,##0\);_(* &quot;-&quot;??_);_(@_)"/>
    <numFmt numFmtId="165" formatCode="0.0"/>
    <numFmt numFmtId="166" formatCode="00000"/>
    <numFmt numFmtId="167" formatCode="_(* #,##0.0_);_(* \(#,##0.0\);_(* &quot;-&quot;_);_(@_)"/>
    <numFmt numFmtId="168" formatCode="#,##0.0"/>
    <numFmt numFmtId="169" formatCode="0.0;[Red]0.0"/>
    <numFmt numFmtId="170" formatCode="_(* #,##0.0_);_(* \(#,##0.0\);_(* &quot;-&quot;?_);_(@_)"/>
    <numFmt numFmtId="171" formatCode="#,##0.0_);\(#,##0.0\)"/>
  </numFmts>
  <fonts count="44" x14ac:knownFonts="1">
    <font>
      <sz val="11"/>
      <color theme="1"/>
      <name val="Calibri"/>
      <family val="2"/>
      <scheme val="minor"/>
    </font>
    <font>
      <sz val="11"/>
      <color theme="1"/>
      <name val="Calibri"/>
      <family val="2"/>
      <scheme val="minor"/>
    </font>
    <font>
      <sz val="9"/>
      <color theme="1"/>
      <name val="Calibri"/>
      <family val="2"/>
      <scheme val="minor"/>
    </font>
    <font>
      <b/>
      <sz val="9"/>
      <color theme="1"/>
      <name val="Times New Roman"/>
      <family val="1"/>
    </font>
    <font>
      <b/>
      <sz val="9"/>
      <color theme="0"/>
      <name val="Times New Roman"/>
      <family val="1"/>
    </font>
    <font>
      <sz val="12"/>
      <color theme="1"/>
      <name val="Times New Roman"/>
      <family val="2"/>
    </font>
    <font>
      <sz val="10"/>
      <name val="Arial"/>
      <family val="2"/>
    </font>
    <font>
      <b/>
      <sz val="12"/>
      <color indexed="18"/>
      <name val="Times New Roman"/>
      <family val="1"/>
    </font>
    <font>
      <sz val="12"/>
      <color theme="1"/>
      <name val="Times New Roman"/>
      <family val="1"/>
    </font>
    <font>
      <b/>
      <sz val="14"/>
      <color theme="0"/>
      <name val="Times New Roman"/>
      <family val="1"/>
    </font>
    <font>
      <sz val="14"/>
      <color theme="0"/>
      <name val="Times New Roman"/>
      <family val="1"/>
    </font>
    <font>
      <b/>
      <sz val="9"/>
      <color theme="1"/>
      <name val="Calibri"/>
      <family val="2"/>
      <scheme val="minor"/>
    </font>
    <font>
      <sz val="10"/>
      <color indexed="72"/>
      <name val="MS Sans Serif"/>
      <family val="2"/>
    </font>
    <font>
      <sz val="10"/>
      <color indexed="72"/>
      <name val="Arial"/>
      <family val="2"/>
    </font>
    <font>
      <b/>
      <sz val="12"/>
      <name val="Times New Roman"/>
      <family val="1"/>
    </font>
    <font>
      <sz val="12"/>
      <color indexed="8"/>
      <name val="Times New Roman"/>
      <family val="1"/>
    </font>
    <font>
      <b/>
      <sz val="11"/>
      <color rgb="FF000000"/>
      <name val="Calibri"/>
      <family val="2"/>
    </font>
    <font>
      <sz val="11"/>
      <color rgb="FF000000"/>
      <name val="Calibri"/>
      <family val="2"/>
    </font>
    <font>
      <b/>
      <sz val="11"/>
      <color theme="0"/>
      <name val="Calibri"/>
      <family val="2"/>
    </font>
    <font>
      <b/>
      <sz val="9"/>
      <color theme="0"/>
      <name val="Calibri"/>
      <family val="2"/>
      <scheme val="minor"/>
    </font>
    <font>
      <b/>
      <sz val="14"/>
      <color theme="3" tint="-0.499984740745262"/>
      <name val="Calibri"/>
      <family val="2"/>
      <scheme val="minor"/>
    </font>
    <font>
      <b/>
      <sz val="18"/>
      <color theme="0"/>
      <name val="Calibri"/>
      <family val="2"/>
      <scheme val="minor"/>
    </font>
    <font>
      <b/>
      <sz val="10"/>
      <color theme="0"/>
      <name val="Calibri"/>
      <family val="2"/>
      <scheme val="minor"/>
    </font>
    <font>
      <b/>
      <sz val="12"/>
      <color theme="4" tint="-0.499984740745262"/>
      <name val="Calibri"/>
      <family val="2"/>
      <scheme val="minor"/>
    </font>
    <font>
      <b/>
      <sz val="12"/>
      <color rgb="FFFF0000"/>
      <name val="Times New Roman"/>
      <family val="1"/>
    </font>
    <font>
      <b/>
      <sz val="18"/>
      <color theme="3" tint="-0.499984740745262"/>
      <name val="Calibri"/>
      <family val="2"/>
      <scheme val="minor"/>
    </font>
    <font>
      <b/>
      <sz val="10"/>
      <name val="Calibri"/>
      <family val="2"/>
    </font>
    <font>
      <sz val="8"/>
      <name val="Calibri"/>
      <family val="2"/>
    </font>
    <font>
      <b/>
      <sz val="20"/>
      <color theme="4" tint="-0.499984740745262"/>
      <name val="Calibri"/>
      <family val="2"/>
      <scheme val="minor"/>
    </font>
    <font>
      <b/>
      <sz val="24"/>
      <color theme="4" tint="-0.499984740745262"/>
      <name val="Calibri"/>
      <family val="2"/>
      <scheme val="minor"/>
    </font>
    <font>
      <i/>
      <sz val="9"/>
      <color theme="1"/>
      <name val="Calibri"/>
      <family val="2"/>
      <scheme val="minor"/>
    </font>
    <font>
      <b/>
      <sz val="12"/>
      <color theme="0"/>
      <name val="Times New Roman"/>
      <family val="1"/>
    </font>
    <font>
      <b/>
      <sz val="12"/>
      <color theme="1"/>
      <name val="Times New Roman"/>
      <family val="1"/>
    </font>
    <font>
      <b/>
      <sz val="12"/>
      <color indexed="8"/>
      <name val="Times New Roman"/>
      <family val="1"/>
    </font>
    <font>
      <sz val="12"/>
      <name val="Times New Roman"/>
      <family val="1"/>
    </font>
    <font>
      <i/>
      <sz val="11"/>
      <color theme="1"/>
      <name val="Calibri"/>
      <family val="2"/>
      <scheme val="minor"/>
    </font>
    <font>
      <b/>
      <sz val="11"/>
      <color theme="1"/>
      <name val="Calibri"/>
      <family val="2"/>
      <scheme val="minor"/>
    </font>
    <font>
      <b/>
      <i/>
      <sz val="9"/>
      <color theme="1"/>
      <name val="Calibri"/>
      <family val="2"/>
      <scheme val="minor"/>
    </font>
    <font>
      <sz val="8"/>
      <color theme="1"/>
      <name val="Calibri"/>
      <family val="2"/>
    </font>
    <font>
      <b/>
      <sz val="11"/>
      <color theme="1"/>
      <name val="Times New Roman"/>
      <family val="1"/>
    </font>
    <font>
      <sz val="11"/>
      <color theme="1"/>
      <name val="Times New Roman"/>
      <family val="1"/>
    </font>
    <font>
      <sz val="9"/>
      <color theme="1"/>
      <name val="Times New Roman"/>
      <family val="1"/>
    </font>
    <font>
      <sz val="12"/>
      <color theme="1"/>
      <name val="Symbol"/>
      <family val="1"/>
      <charset val="2"/>
    </font>
    <font>
      <sz val="12"/>
      <color theme="1"/>
      <name val="Courier New"/>
      <family val="3"/>
    </font>
  </fonts>
  <fills count="15">
    <fill>
      <patternFill patternType="none"/>
    </fill>
    <fill>
      <patternFill patternType="gray125"/>
    </fill>
    <fill>
      <patternFill patternType="solid">
        <fgColor theme="0"/>
        <bgColor indexed="64"/>
      </patternFill>
    </fill>
    <fill>
      <patternFill patternType="solid">
        <fgColor rgb="FF00206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indexed="9"/>
        <bgColor indexed="64"/>
      </patternFill>
    </fill>
    <fill>
      <patternFill patternType="solid">
        <fgColor rgb="FFD9D9D9"/>
        <bgColor indexed="64"/>
      </patternFill>
    </fill>
    <fill>
      <patternFill patternType="solid">
        <fgColor theme="4" tint="-0.499984740745262"/>
        <bgColor indexed="64"/>
      </patternFill>
    </fill>
    <fill>
      <patternFill patternType="solid">
        <fgColor theme="3" tint="0.79998168889431442"/>
        <bgColor indexed="64"/>
      </patternFill>
    </fill>
    <fill>
      <patternFill patternType="solid">
        <fgColor theme="2"/>
        <bgColor indexed="64"/>
      </patternFill>
    </fill>
    <fill>
      <patternFill patternType="solid">
        <fgColor rgb="FFFFFFFF"/>
      </patternFill>
    </fill>
    <fill>
      <patternFill patternType="solid">
        <fgColor theme="4" tint="0.79998168889431442"/>
        <bgColor indexed="64"/>
      </patternFill>
    </fill>
    <fill>
      <patternFill patternType="solid">
        <fgColor theme="9" tint="0.79998168889431442"/>
        <bgColor indexed="64"/>
      </patternFill>
    </fill>
    <fill>
      <patternFill patternType="solid">
        <fgColor theme="5" tint="0.79998168889431442"/>
        <bgColor indexed="64"/>
      </patternFill>
    </fill>
  </fills>
  <borders count="51">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double">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top/>
      <bottom/>
      <diagonal/>
    </border>
    <border>
      <left/>
      <right style="medium">
        <color indexed="64"/>
      </right>
      <top/>
      <bottom/>
      <diagonal/>
    </border>
    <border>
      <left/>
      <right/>
      <top style="medium">
        <color indexed="64"/>
      </top>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double">
        <color indexed="64"/>
      </bottom>
      <diagonal/>
    </border>
    <border>
      <left/>
      <right/>
      <top style="thin">
        <color indexed="64"/>
      </top>
      <bottom style="double">
        <color indexed="64"/>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medium">
        <color indexed="64"/>
      </right>
      <top/>
      <bottom style="thin">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medium">
        <color indexed="64"/>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top style="thin">
        <color indexed="64"/>
      </top>
      <bottom/>
      <diagonal/>
    </border>
    <border>
      <left style="medium">
        <color indexed="64"/>
      </left>
      <right/>
      <top/>
      <bottom style="thin">
        <color indexed="64"/>
      </bottom>
      <diagonal/>
    </border>
    <border>
      <left style="hair">
        <color indexed="64"/>
      </left>
      <right/>
      <top/>
      <bottom/>
      <diagonal/>
    </border>
    <border>
      <left style="hair">
        <color indexed="64"/>
      </left>
      <right style="hair">
        <color indexed="64"/>
      </right>
      <top/>
      <bottom/>
      <diagonal/>
    </border>
    <border>
      <left/>
      <right style="hair">
        <color indexed="64"/>
      </right>
      <top/>
      <bottom/>
      <diagonal/>
    </border>
    <border>
      <left style="medium">
        <color indexed="64"/>
      </left>
      <right style="hair">
        <color indexed="64"/>
      </right>
      <top style="thin">
        <color indexed="64"/>
      </top>
      <bottom/>
      <diagonal/>
    </border>
    <border>
      <left/>
      <right/>
      <top style="thin">
        <color indexed="64"/>
      </top>
      <bottom/>
      <diagonal/>
    </border>
    <border>
      <left/>
      <right style="medium">
        <color indexed="64"/>
      </right>
      <top style="thin">
        <color indexed="64"/>
      </top>
      <bottom/>
      <diagonal/>
    </border>
    <border>
      <left style="thin">
        <color indexed="64"/>
      </left>
      <right style="thin">
        <color indexed="64"/>
      </right>
      <top style="thin">
        <color indexed="64"/>
      </top>
      <bottom style="thin">
        <color rgb="FF979991"/>
      </bottom>
      <diagonal/>
    </border>
    <border>
      <left style="thin">
        <color indexed="64"/>
      </left>
      <right style="thin">
        <color indexed="64"/>
      </right>
      <top style="thin">
        <color rgb="FF979991"/>
      </top>
      <bottom style="thin">
        <color rgb="FF979991"/>
      </bottom>
      <diagonal/>
    </border>
    <border>
      <left style="thin">
        <color indexed="64"/>
      </left>
      <right style="thin">
        <color indexed="64"/>
      </right>
      <top style="thin">
        <color rgb="FF979991"/>
      </top>
      <bottom style="thin">
        <color indexed="64"/>
      </bottom>
      <diagonal/>
    </border>
    <border>
      <left/>
      <right/>
      <top style="thin">
        <color rgb="FF979991"/>
      </top>
      <bottom style="thin">
        <color rgb="FF979991"/>
      </bottom>
      <diagonal/>
    </border>
    <border>
      <left/>
      <right style="medium">
        <color indexed="64"/>
      </right>
      <top/>
      <bottom style="thin">
        <color indexed="64"/>
      </bottom>
      <diagonal/>
    </border>
    <border>
      <left style="thin">
        <color auto="1"/>
      </left>
      <right style="thin">
        <color auto="1"/>
      </right>
      <top style="thin">
        <color auto="1"/>
      </top>
      <bottom style="medium">
        <color auto="1"/>
      </bottom>
      <diagonal/>
    </border>
    <border>
      <left/>
      <right style="thin">
        <color indexed="64"/>
      </right>
      <top style="thin">
        <color indexed="64"/>
      </top>
      <bottom style="medium">
        <color auto="1"/>
      </bottom>
      <diagonal/>
    </border>
  </borders>
  <cellStyleXfs count="6">
    <xf numFmtId="0" fontId="0" fillId="0" borderId="0"/>
    <xf numFmtId="43" fontId="1" fillId="0" borderId="0" applyFont="0" applyFill="0" applyBorder="0" applyAlignment="0" applyProtection="0"/>
    <xf numFmtId="0" fontId="5" fillId="0" borderId="0"/>
    <xf numFmtId="0" fontId="6" fillId="0" borderId="0"/>
    <xf numFmtId="0" fontId="12" fillId="0" borderId="0"/>
    <xf numFmtId="9" fontId="1" fillId="0" borderId="0" applyFont="0" applyFill="0" applyBorder="0" applyAlignment="0" applyProtection="0"/>
  </cellStyleXfs>
  <cellXfs count="336">
    <xf numFmtId="0" fontId="0" fillId="0" borderId="0" xfId="0"/>
    <xf numFmtId="0" fontId="2" fillId="0" borderId="0" xfId="0" applyFont="1"/>
    <xf numFmtId="0" fontId="3" fillId="0" borderId="0" xfId="0" applyFont="1" applyAlignment="1">
      <alignment horizontal="center"/>
    </xf>
    <xf numFmtId="0" fontId="2" fillId="0" borderId="0" xfId="0" applyFont="1" applyAlignment="1">
      <alignment horizontal="center" wrapText="1"/>
    </xf>
    <xf numFmtId="0" fontId="0" fillId="0" borderId="0" xfId="0" applyAlignment="1"/>
    <xf numFmtId="0" fontId="0" fillId="0" borderId="0" xfId="0" applyAlignment="1">
      <alignment horizontal="left" vertical="top"/>
    </xf>
    <xf numFmtId="0" fontId="2" fillId="2" borderId="0" xfId="0" applyFont="1" applyFill="1"/>
    <xf numFmtId="0" fontId="2" fillId="2" borderId="0" xfId="0" applyFont="1" applyFill="1" applyAlignment="1">
      <alignment wrapText="1"/>
    </xf>
    <xf numFmtId="0" fontId="6" fillId="0" borderId="0" xfId="4" applyFont="1" applyAlignment="1">
      <alignment horizontal="left" vertical="center"/>
    </xf>
    <xf numFmtId="0" fontId="9" fillId="3" borderId="9" xfId="4" applyFont="1" applyFill="1" applyBorder="1" applyAlignment="1">
      <alignment vertical="top" wrapText="1"/>
    </xf>
    <xf numFmtId="0" fontId="7" fillId="6" borderId="0" xfId="3" applyFont="1" applyFill="1" applyAlignment="1">
      <alignment vertical="center" wrapText="1"/>
    </xf>
    <xf numFmtId="3" fontId="9" fillId="3" borderId="0" xfId="1" applyNumberFormat="1" applyFont="1" applyFill="1" applyBorder="1" applyAlignment="1">
      <alignment vertical="top" wrapText="1"/>
    </xf>
    <xf numFmtId="0" fontId="7" fillId="6" borderId="0" xfId="3" applyFont="1" applyFill="1" applyBorder="1" applyAlignment="1">
      <alignment vertical="center" wrapText="1"/>
    </xf>
    <xf numFmtId="0" fontId="7" fillId="6" borderId="0" xfId="3" applyFont="1" applyFill="1" applyAlignment="1">
      <alignment horizontal="left" vertical="center" wrapText="1"/>
    </xf>
    <xf numFmtId="0" fontId="19" fillId="3" borderId="10" xfId="0" applyFont="1" applyFill="1" applyBorder="1" applyAlignment="1">
      <alignment horizontal="center" vertical="center" wrapText="1"/>
    </xf>
    <xf numFmtId="0" fontId="2" fillId="5" borderId="4" xfId="0" applyFont="1" applyFill="1" applyBorder="1"/>
    <xf numFmtId="0" fontId="11" fillId="2" borderId="8" xfId="0" applyFont="1" applyFill="1" applyBorder="1" applyAlignment="1">
      <alignment horizontal="center" vertical="center"/>
    </xf>
    <xf numFmtId="0" fontId="11" fillId="2" borderId="0" xfId="0" applyFont="1" applyFill="1" applyAlignment="1">
      <alignment horizontal="center"/>
    </xf>
    <xf numFmtId="165" fontId="2" fillId="2" borderId="1" xfId="1" applyNumberFormat="1" applyFont="1" applyFill="1" applyBorder="1"/>
    <xf numFmtId="164" fontId="2" fillId="2" borderId="0" xfId="1" applyNumberFormat="1" applyFont="1" applyFill="1" applyBorder="1" applyAlignment="1">
      <alignment horizontal="left"/>
    </xf>
    <xf numFmtId="0" fontId="11" fillId="2" borderId="0" xfId="0" applyFont="1" applyFill="1" applyAlignment="1">
      <alignment horizontal="center" wrapText="1"/>
    </xf>
    <xf numFmtId="0" fontId="11" fillId="2" borderId="8" xfId="0" applyFont="1" applyFill="1" applyBorder="1" applyAlignment="1">
      <alignment horizontal="center"/>
    </xf>
    <xf numFmtId="0" fontId="11" fillId="0" borderId="0" xfId="0" applyFont="1" applyAlignment="1">
      <alignment horizontal="center"/>
    </xf>
    <xf numFmtId="0" fontId="11" fillId="0" borderId="0" xfId="0" applyFont="1"/>
    <xf numFmtId="0" fontId="21" fillId="3" borderId="9" xfId="4" applyFont="1" applyFill="1" applyBorder="1" applyAlignment="1">
      <alignment vertical="top" wrapText="1"/>
    </xf>
    <xf numFmtId="0" fontId="22" fillId="3" borderId="7" xfId="4" applyFont="1" applyFill="1" applyBorder="1" applyAlignment="1">
      <alignment horizontal="left" vertical="top" wrapText="1"/>
    </xf>
    <xf numFmtId="0" fontId="24" fillId="6" borderId="0" xfId="3" applyFont="1" applyFill="1" applyAlignment="1">
      <alignment vertical="center" wrapText="1"/>
    </xf>
    <xf numFmtId="0" fontId="17" fillId="0" borderId="1" xfId="0" applyFont="1" applyBorder="1" applyAlignment="1">
      <alignment vertical="center"/>
    </xf>
    <xf numFmtId="0" fontId="16" fillId="7" borderId="1" xfId="0" applyFont="1" applyFill="1" applyBorder="1" applyAlignment="1">
      <alignment vertical="center"/>
    </xf>
    <xf numFmtId="3" fontId="17" fillId="0" borderId="1" xfId="0" applyNumberFormat="1" applyFont="1" applyBorder="1" applyAlignment="1">
      <alignment vertical="center"/>
    </xf>
    <xf numFmtId="3" fontId="16" fillId="7" borderId="1" xfId="0" applyNumberFormat="1" applyFont="1" applyFill="1" applyBorder="1" applyAlignment="1">
      <alignment vertical="center"/>
    </xf>
    <xf numFmtId="0" fontId="23" fillId="6" borderId="11" xfId="3" applyFont="1" applyFill="1" applyBorder="1" applyAlignment="1">
      <alignment vertical="center" wrapText="1"/>
    </xf>
    <xf numFmtId="0" fontId="29" fillId="6" borderId="6" xfId="3" applyFont="1" applyFill="1" applyBorder="1" applyAlignment="1">
      <alignment vertical="center" wrapText="1"/>
    </xf>
    <xf numFmtId="0" fontId="7" fillId="5" borderId="0" xfId="3" applyFont="1" applyFill="1" applyAlignment="1">
      <alignment vertical="center" wrapText="1"/>
    </xf>
    <xf numFmtId="0" fontId="28" fillId="5" borderId="0" xfId="2" applyFont="1" applyFill="1" applyAlignment="1">
      <alignment vertical="top"/>
    </xf>
    <xf numFmtId="0" fontId="23" fillId="6" borderId="0" xfId="3" applyFont="1" applyFill="1" applyAlignment="1">
      <alignment vertical="center" wrapText="1"/>
    </xf>
    <xf numFmtId="0" fontId="0" fillId="2" borderId="0" xfId="0" applyFill="1"/>
    <xf numFmtId="0" fontId="28" fillId="2" borderId="0" xfId="2" applyFont="1" applyFill="1" applyAlignment="1">
      <alignment vertical="top"/>
    </xf>
    <xf numFmtId="0" fontId="31" fillId="3" borderId="19" xfId="0" applyFont="1" applyFill="1" applyBorder="1" applyAlignment="1">
      <alignment horizontal="center" vertical="center" wrapText="1"/>
    </xf>
    <xf numFmtId="0" fontId="31" fillId="3" borderId="20" xfId="0" applyFont="1" applyFill="1" applyBorder="1" applyAlignment="1">
      <alignment horizontal="center" vertical="center" wrapText="1"/>
    </xf>
    <xf numFmtId="0" fontId="32" fillId="4" borderId="21" xfId="0" applyFont="1" applyFill="1" applyBorder="1"/>
    <xf numFmtId="41" fontId="33" fillId="4" borderId="4" xfId="0" applyNumberFormat="1" applyFont="1" applyFill="1" applyBorder="1" applyAlignment="1">
      <alignment horizontal="center"/>
    </xf>
    <xf numFmtId="167" fontId="33" fillId="4" borderId="4" xfId="0" applyNumberFormat="1" applyFont="1" applyFill="1" applyBorder="1" applyAlignment="1">
      <alignment horizontal="center"/>
    </xf>
    <xf numFmtId="0" fontId="32" fillId="9" borderId="1" xfId="0" applyFont="1" applyFill="1" applyBorder="1" applyAlignment="1">
      <alignment vertical="center"/>
    </xf>
    <xf numFmtId="3" fontId="32" fillId="9" borderId="1" xfId="0" applyNumberFormat="1" applyFont="1" applyFill="1" applyBorder="1" applyAlignment="1">
      <alignment vertical="center"/>
    </xf>
    <xf numFmtId="168" fontId="32" fillId="9" borderId="1" xfId="0" applyNumberFormat="1" applyFont="1" applyFill="1" applyBorder="1" applyAlignment="1">
      <alignment vertical="center"/>
    </xf>
    <xf numFmtId="0" fontId="8" fillId="0" borderId="1" xfId="0" applyFont="1" applyBorder="1" applyAlignment="1">
      <alignment horizontal="left" indent="1"/>
    </xf>
    <xf numFmtId="3" fontId="8" fillId="0" borderId="1" xfId="0" applyNumberFormat="1" applyFont="1" applyBorder="1"/>
    <xf numFmtId="168" fontId="8" fillId="0" borderId="1" xfId="0" applyNumberFormat="1" applyFont="1" applyBorder="1"/>
    <xf numFmtId="0" fontId="7" fillId="2" borderId="0" xfId="3" applyFont="1" applyFill="1" applyAlignment="1">
      <alignment vertical="center" wrapText="1"/>
    </xf>
    <xf numFmtId="0" fontId="7" fillId="2" borderId="0" xfId="3" applyFont="1" applyFill="1" applyBorder="1" applyAlignment="1">
      <alignment vertical="center" wrapText="1"/>
    </xf>
    <xf numFmtId="0" fontId="2" fillId="2" borderId="0" xfId="0" applyFont="1" applyFill="1" applyAlignment="1">
      <alignment horizontal="left"/>
    </xf>
    <xf numFmtId="0" fontId="11" fillId="2" borderId="0" xfId="0" applyFont="1" applyFill="1" applyAlignment="1">
      <alignment horizontal="left"/>
    </xf>
    <xf numFmtId="165" fontId="2" fillId="2" borderId="0" xfId="1" applyNumberFormat="1" applyFont="1" applyFill="1" applyBorder="1"/>
    <xf numFmtId="165" fontId="19" fillId="3" borderId="1" xfId="0" applyNumberFormat="1" applyFont="1" applyFill="1" applyBorder="1" applyAlignment="1">
      <alignment horizontal="center" vertical="center" wrapText="1"/>
    </xf>
    <xf numFmtId="164" fontId="2" fillId="2" borderId="1" xfId="1" applyNumberFormat="1" applyFont="1" applyFill="1" applyBorder="1" applyAlignment="1"/>
    <xf numFmtId="164" fontId="2" fillId="2" borderId="1" xfId="1" applyNumberFormat="1" applyFont="1" applyFill="1" applyBorder="1" applyAlignment="1">
      <alignment horizontal="center"/>
    </xf>
    <xf numFmtId="0" fontId="11" fillId="2" borderId="7" xfId="0" applyFont="1" applyFill="1" applyBorder="1" applyAlignment="1">
      <alignment horizontal="center" vertical="center"/>
    </xf>
    <xf numFmtId="0" fontId="2" fillId="5" borderId="21" xfId="0" applyFont="1" applyFill="1" applyBorder="1"/>
    <xf numFmtId="164" fontId="2" fillId="2" borderId="2" xfId="1" applyNumberFormat="1" applyFont="1" applyFill="1" applyBorder="1" applyAlignment="1">
      <alignment horizontal="left"/>
    </xf>
    <xf numFmtId="164" fontId="2" fillId="2" borderId="5" xfId="1" applyNumberFormat="1" applyFont="1" applyFill="1" applyBorder="1" applyAlignment="1">
      <alignment horizontal="left"/>
    </xf>
    <xf numFmtId="164" fontId="2" fillId="2" borderId="7" xfId="1" applyNumberFormat="1" applyFont="1" applyFill="1" applyBorder="1" applyAlignment="1">
      <alignment horizontal="left"/>
    </xf>
    <xf numFmtId="0" fontId="2" fillId="0" borderId="7" xfId="0" applyFont="1" applyBorder="1"/>
    <xf numFmtId="0" fontId="11" fillId="0" borderId="8" xfId="0" applyFont="1" applyBorder="1" applyAlignment="1">
      <alignment horizontal="center"/>
    </xf>
    <xf numFmtId="0" fontId="19" fillId="3" borderId="5" xfId="0" applyFont="1" applyFill="1" applyBorder="1" applyAlignment="1">
      <alignment horizontal="center" vertical="center" wrapText="1"/>
    </xf>
    <xf numFmtId="0" fontId="2" fillId="5" borderId="5" xfId="0" applyFont="1" applyFill="1" applyBorder="1"/>
    <xf numFmtId="164" fontId="2" fillId="2" borderId="2" xfId="1" applyNumberFormat="1" applyFont="1" applyFill="1" applyBorder="1" applyAlignment="1">
      <alignment horizontal="right"/>
    </xf>
    <xf numFmtId="164" fontId="2" fillId="2" borderId="5" xfId="1" applyNumberFormat="1" applyFont="1" applyFill="1" applyBorder="1" applyAlignment="1">
      <alignment horizontal="right"/>
    </xf>
    <xf numFmtId="9" fontId="2" fillId="2" borderId="3" xfId="5" applyFont="1" applyFill="1" applyBorder="1" applyAlignment="1">
      <alignment horizontal="right"/>
    </xf>
    <xf numFmtId="9" fontId="2" fillId="2" borderId="1" xfId="5" applyFont="1" applyFill="1" applyBorder="1" applyAlignment="1">
      <alignment horizontal="right"/>
    </xf>
    <xf numFmtId="41" fontId="2" fillId="2" borderId="26" xfId="1" applyNumberFormat="1" applyFont="1" applyFill="1" applyBorder="1" applyAlignment="1">
      <alignment horizontal="left"/>
    </xf>
    <xf numFmtId="41" fontId="2" fillId="5" borderId="29" xfId="1" applyNumberFormat="1" applyFont="1" applyFill="1" applyBorder="1"/>
    <xf numFmtId="164" fontId="2" fillId="5" borderId="4" xfId="1" applyNumberFormat="1" applyFont="1" applyFill="1" applyBorder="1"/>
    <xf numFmtId="41" fontId="2" fillId="5" borderId="1" xfId="1" applyNumberFormat="1" applyFont="1" applyFill="1" applyBorder="1"/>
    <xf numFmtId="41" fontId="2" fillId="5" borderId="1" xfId="0" applyNumberFormat="1" applyFont="1" applyFill="1" applyBorder="1"/>
    <xf numFmtId="167" fontId="2" fillId="5" borderId="1" xfId="1" applyNumberFormat="1" applyFont="1" applyFill="1" applyBorder="1"/>
    <xf numFmtId="167" fontId="2" fillId="5" borderId="1" xfId="0" applyNumberFormat="1" applyFont="1" applyFill="1" applyBorder="1"/>
    <xf numFmtId="41" fontId="2" fillId="5" borderId="4" xfId="1" applyNumberFormat="1" applyFont="1" applyFill="1" applyBorder="1"/>
    <xf numFmtId="41" fontId="2" fillId="5" borderId="4" xfId="0" applyNumberFormat="1" applyFont="1" applyFill="1" applyBorder="1"/>
    <xf numFmtId="41" fontId="2" fillId="2" borderId="3" xfId="1" applyNumberFormat="1" applyFont="1" applyFill="1" applyBorder="1" applyAlignment="1">
      <alignment horizontal="left"/>
    </xf>
    <xf numFmtId="41" fontId="2" fillId="2" borderId="1" xfId="1" applyNumberFormat="1" applyFont="1" applyFill="1" applyBorder="1" applyAlignment="1">
      <alignment horizontal="left"/>
    </xf>
    <xf numFmtId="167" fontId="2" fillId="2" borderId="1" xfId="1" applyNumberFormat="1" applyFont="1" applyFill="1" applyBorder="1" applyAlignment="1">
      <alignment horizontal="left"/>
    </xf>
    <xf numFmtId="167" fontId="2" fillId="5" borderId="4" xfId="1" applyNumberFormat="1" applyFont="1" applyFill="1" applyBorder="1"/>
    <xf numFmtId="167" fontId="2" fillId="5" borderId="4" xfId="0" applyNumberFormat="1" applyFont="1" applyFill="1" applyBorder="1"/>
    <xf numFmtId="167" fontId="2" fillId="2" borderId="3" xfId="1" applyNumberFormat="1" applyFont="1" applyFill="1" applyBorder="1" applyAlignment="1">
      <alignment horizontal="left"/>
    </xf>
    <xf numFmtId="16" fontId="0" fillId="0" borderId="0" xfId="0" applyNumberFormat="1"/>
    <xf numFmtId="4" fontId="0" fillId="0" borderId="0" xfId="0" applyNumberFormat="1"/>
    <xf numFmtId="3" fontId="2" fillId="2" borderId="0" xfId="0" applyNumberFormat="1" applyFont="1" applyFill="1"/>
    <xf numFmtId="16" fontId="11" fillId="2" borderId="8" xfId="0" applyNumberFormat="1" applyFont="1" applyFill="1" applyBorder="1" applyAlignment="1">
      <alignment horizontal="center"/>
    </xf>
    <xf numFmtId="16" fontId="2" fillId="0" borderId="0" xfId="0" applyNumberFormat="1" applyFont="1"/>
    <xf numFmtId="4" fontId="11" fillId="2" borderId="8" xfId="0" applyNumberFormat="1" applyFont="1" applyFill="1" applyBorder="1" applyAlignment="1">
      <alignment horizontal="center"/>
    </xf>
    <xf numFmtId="4" fontId="2" fillId="0" borderId="0" xfId="0" applyNumberFormat="1" applyFont="1"/>
    <xf numFmtId="4" fontId="2" fillId="0" borderId="0" xfId="0" applyNumberFormat="1" applyFont="1" applyAlignment="1">
      <alignment horizontal="center" wrapText="1"/>
    </xf>
    <xf numFmtId="16" fontId="2" fillId="2" borderId="0" xfId="0" applyNumberFormat="1" applyFont="1" applyFill="1"/>
    <xf numFmtId="16" fontId="11" fillId="0" borderId="0" xfId="0" applyNumberFormat="1" applyFont="1" applyAlignment="1">
      <alignment horizontal="center"/>
    </xf>
    <xf numFmtId="4" fontId="11" fillId="0" borderId="0" xfId="0" applyNumberFormat="1" applyFont="1" applyAlignment="1">
      <alignment horizontal="center"/>
    </xf>
    <xf numFmtId="4" fontId="11" fillId="0" borderId="0" xfId="0" applyNumberFormat="1" applyFont="1"/>
    <xf numFmtId="3" fontId="2" fillId="0" borderId="0" xfId="0" applyNumberFormat="1" applyFont="1"/>
    <xf numFmtId="3" fontId="11" fillId="2" borderId="8" xfId="0" applyNumberFormat="1" applyFont="1" applyFill="1" applyBorder="1" applyAlignment="1">
      <alignment horizontal="center"/>
    </xf>
    <xf numFmtId="0" fontId="10" fillId="3" borderId="19" xfId="0" applyFont="1" applyFill="1" applyBorder="1" applyAlignment="1">
      <alignment horizontal="left" vertical="top" wrapText="1"/>
    </xf>
    <xf numFmtId="0" fontId="10" fillId="3" borderId="23" xfId="0" applyFont="1" applyFill="1" applyBorder="1" applyAlignment="1">
      <alignment horizontal="left" vertical="top" wrapText="1"/>
    </xf>
    <xf numFmtId="0" fontId="8" fillId="0" borderId="34" xfId="0" applyFont="1" applyBorder="1" applyAlignment="1">
      <alignment horizontal="left" vertical="top" wrapText="1"/>
    </xf>
    <xf numFmtId="0" fontId="8" fillId="2" borderId="34" xfId="0" applyFont="1" applyFill="1" applyBorder="1" applyAlignment="1">
      <alignment horizontal="left" vertical="top" wrapText="1"/>
    </xf>
    <xf numFmtId="0" fontId="0" fillId="0" borderId="7" xfId="0" applyBorder="1" applyAlignment="1">
      <alignment horizontal="left" vertical="top"/>
    </xf>
    <xf numFmtId="0" fontId="8" fillId="0" borderId="10" xfId="0" applyFont="1" applyBorder="1" applyAlignment="1">
      <alignment horizontal="left" vertical="top"/>
    </xf>
    <xf numFmtId="0" fontId="8" fillId="0" borderId="2" xfId="0" applyFont="1" applyBorder="1" applyAlignment="1">
      <alignment horizontal="left" vertical="top"/>
    </xf>
    <xf numFmtId="0" fontId="0" fillId="0" borderId="2" xfId="0" applyBorder="1" applyAlignment="1">
      <alignment horizontal="left" vertical="top"/>
    </xf>
    <xf numFmtId="49" fontId="34" fillId="2" borderId="34" xfId="0" applyNumberFormat="1" applyFont="1" applyFill="1" applyBorder="1" applyAlignment="1">
      <alignment vertical="top" wrapText="1"/>
    </xf>
    <xf numFmtId="49" fontId="34" fillId="0" borderId="34" xfId="0" applyNumberFormat="1" applyFont="1" applyBorder="1" applyAlignment="1">
      <alignment vertical="top" wrapText="1"/>
    </xf>
    <xf numFmtId="41" fontId="2" fillId="2" borderId="34" xfId="1" applyNumberFormat="1" applyFont="1" applyFill="1" applyBorder="1" applyAlignment="1">
      <alignment horizontal="left"/>
    </xf>
    <xf numFmtId="3" fontId="11" fillId="0" borderId="8" xfId="0" applyNumberFormat="1" applyFont="1" applyBorder="1" applyAlignment="1">
      <alignment horizontal="center"/>
    </xf>
    <xf numFmtId="3" fontId="11" fillId="0" borderId="0" xfId="0" applyNumberFormat="1" applyFont="1" applyAlignment="1">
      <alignment horizontal="center"/>
    </xf>
    <xf numFmtId="169" fontId="17" fillId="0" borderId="1" xfId="0" applyNumberFormat="1" applyFont="1" applyBorder="1" applyAlignment="1">
      <alignment vertical="center"/>
    </xf>
    <xf numFmtId="169" fontId="16" fillId="7" borderId="1" xfId="0" applyNumberFormat="1" applyFont="1" applyFill="1" applyBorder="1" applyAlignment="1">
      <alignment vertical="center"/>
    </xf>
    <xf numFmtId="0" fontId="18" fillId="8" borderId="1" xfId="0" applyFont="1" applyFill="1" applyBorder="1" applyAlignment="1">
      <alignment horizontal="left" vertical="top"/>
    </xf>
    <xf numFmtId="0" fontId="19" fillId="3" borderId="1" xfId="0" applyFont="1" applyFill="1" applyBorder="1" applyAlignment="1">
      <alignment horizontal="center" vertical="center" wrapText="1"/>
    </xf>
    <xf numFmtId="164" fontId="2" fillId="2" borderId="1" xfId="1" applyNumberFormat="1" applyFont="1" applyFill="1" applyBorder="1" applyAlignment="1">
      <alignment horizontal="left"/>
    </xf>
    <xf numFmtId="3" fontId="9" fillId="3" borderId="0" xfId="1" applyNumberFormat="1" applyFont="1" applyFill="1" applyBorder="1" applyAlignment="1">
      <alignment horizontal="left" vertical="top" wrapText="1"/>
    </xf>
    <xf numFmtId="0" fontId="19" fillId="3" borderId="1" xfId="0" applyFont="1" applyFill="1" applyBorder="1" applyAlignment="1">
      <alignment horizontal="center" vertical="center" wrapText="1"/>
    </xf>
    <xf numFmtId="164" fontId="2" fillId="2" borderId="3" xfId="1" applyNumberFormat="1" applyFont="1" applyFill="1" applyBorder="1" applyAlignment="1">
      <alignment horizontal="left"/>
    </xf>
    <xf numFmtId="164" fontId="2" fillId="2" borderId="1" xfId="1" applyNumberFormat="1" applyFont="1" applyFill="1" applyBorder="1" applyAlignment="1">
      <alignment horizontal="left"/>
    </xf>
    <xf numFmtId="41" fontId="2" fillId="5" borderId="4" xfId="0" applyNumberFormat="1" applyFont="1" applyFill="1" applyBorder="1" applyAlignment="1">
      <alignment horizontal="right"/>
    </xf>
    <xf numFmtId="0" fontId="2" fillId="4" borderId="27" xfId="0" applyFont="1" applyFill="1" applyBorder="1" applyAlignment="1">
      <alignment horizontal="center" vertical="center"/>
    </xf>
    <xf numFmtId="0" fontId="2" fillId="4" borderId="28" xfId="0" applyFont="1" applyFill="1" applyBorder="1" applyAlignment="1">
      <alignment horizontal="center" vertical="center"/>
    </xf>
    <xf numFmtId="0" fontId="11" fillId="2" borderId="8" xfId="0" applyFont="1" applyFill="1" applyBorder="1" applyAlignment="1">
      <alignment horizontal="left" vertical="center"/>
    </xf>
    <xf numFmtId="164" fontId="2" fillId="2" borderId="33" xfId="1" applyNumberFormat="1" applyFont="1" applyFill="1" applyBorder="1" applyAlignment="1">
      <alignment horizontal="center"/>
    </xf>
    <xf numFmtId="0" fontId="8" fillId="0" borderId="5" xfId="0" applyFont="1" applyBorder="1" applyAlignment="1">
      <alignment horizontal="left" vertical="top" wrapText="1"/>
    </xf>
    <xf numFmtId="0" fontId="8" fillId="0" borderId="7" xfId="0" applyFont="1" applyBorder="1" applyAlignment="1">
      <alignment horizontal="left" vertical="top" wrapText="1"/>
    </xf>
    <xf numFmtId="0" fontId="0" fillId="0" borderId="1" xfId="0" applyBorder="1"/>
    <xf numFmtId="0" fontId="35" fillId="0" borderId="1" xfId="0" applyFont="1" applyBorder="1" applyAlignment="1">
      <alignment horizontal="right"/>
    </xf>
    <xf numFmtId="164" fontId="2" fillId="5" borderId="1" xfId="1" applyNumberFormat="1" applyFont="1" applyFill="1" applyBorder="1" applyAlignment="1">
      <alignment horizontal="left"/>
    </xf>
    <xf numFmtId="164" fontId="30" fillId="2" borderId="1" xfId="1" applyNumberFormat="1" applyFont="1" applyFill="1" applyBorder="1" applyAlignment="1">
      <alignment horizontal="right"/>
    </xf>
    <xf numFmtId="164" fontId="2" fillId="5" borderId="3" xfId="1" applyNumberFormat="1" applyFont="1" applyFill="1" applyBorder="1" applyAlignment="1">
      <alignment horizontal="left"/>
    </xf>
    <xf numFmtId="164" fontId="2" fillId="0" borderId="4" xfId="1" applyNumberFormat="1" applyFont="1" applyFill="1" applyBorder="1"/>
    <xf numFmtId="0" fontId="2" fillId="0" borderId="1" xfId="0" applyFont="1" applyBorder="1"/>
    <xf numFmtId="0" fontId="11" fillId="2" borderId="0" xfId="0" applyFont="1" applyFill="1" applyAlignment="1">
      <alignment horizontal="left" vertical="center" wrapText="1"/>
    </xf>
    <xf numFmtId="14" fontId="0" fillId="0" borderId="0" xfId="0" applyNumberFormat="1"/>
    <xf numFmtId="14" fontId="8" fillId="0" borderId="1" xfId="0" applyNumberFormat="1" applyFont="1" applyBorder="1"/>
    <xf numFmtId="0" fontId="8" fillId="0" borderId="1" xfId="0" applyFont="1" applyBorder="1"/>
    <xf numFmtId="1" fontId="8" fillId="0" borderId="1" xfId="0" applyNumberFormat="1" applyFont="1" applyBorder="1" applyAlignment="1">
      <alignment horizontal="right" vertical="center"/>
    </xf>
    <xf numFmtId="1" fontId="8" fillId="0" borderId="1" xfId="0" applyNumberFormat="1" applyFont="1" applyBorder="1"/>
    <xf numFmtId="1" fontId="15" fillId="0" borderId="1" xfId="1" applyNumberFormat="1" applyFont="1" applyFill="1" applyBorder="1" applyAlignment="1">
      <alignment vertical="center"/>
    </xf>
    <xf numFmtId="0" fontId="13" fillId="0" borderId="0" xfId="4" applyFont="1" applyAlignment="1">
      <alignment horizontal="left"/>
    </xf>
    <xf numFmtId="14" fontId="14" fillId="4" borderId="38" xfId="4" applyNumberFormat="1" applyFont="1" applyFill="1" applyBorder="1" applyAlignment="1">
      <alignment horizontal="left" wrapText="1"/>
    </xf>
    <xf numFmtId="0" fontId="14" fillId="4" borderId="39" xfId="0" applyFont="1" applyFill="1" applyBorder="1" applyAlignment="1">
      <alignment horizontal="left" wrapText="1"/>
    </xf>
    <xf numFmtId="14" fontId="14" fillId="4" borderId="39" xfId="0" applyNumberFormat="1" applyFont="1" applyFill="1" applyBorder="1" applyAlignment="1">
      <alignment horizontal="left" wrapText="1"/>
    </xf>
    <xf numFmtId="3" fontId="14" fillId="4" borderId="39" xfId="0" applyNumberFormat="1" applyFont="1" applyFill="1" applyBorder="1" applyAlignment="1">
      <alignment horizontal="left" wrapText="1"/>
    </xf>
    <xf numFmtId="3" fontId="14" fillId="4" borderId="40" xfId="0" applyNumberFormat="1" applyFont="1" applyFill="1" applyBorder="1" applyAlignment="1">
      <alignment horizontal="left" wrapText="1"/>
    </xf>
    <xf numFmtId="3" fontId="14" fillId="4" borderId="11" xfId="0" applyNumberFormat="1" applyFont="1" applyFill="1" applyBorder="1" applyAlignment="1">
      <alignment horizontal="left" wrapText="1"/>
    </xf>
    <xf numFmtId="3" fontId="14" fillId="4" borderId="38" xfId="0" applyNumberFormat="1" applyFont="1" applyFill="1" applyBorder="1" applyAlignment="1">
      <alignment horizontal="left" wrapText="1"/>
    </xf>
    <xf numFmtId="3" fontId="14" fillId="4" borderId="6" xfId="0" applyNumberFormat="1" applyFont="1" applyFill="1" applyBorder="1" applyAlignment="1">
      <alignment horizontal="left" wrapText="1"/>
    </xf>
    <xf numFmtId="0" fontId="14" fillId="4" borderId="6" xfId="4" applyFont="1" applyFill="1" applyBorder="1" applyAlignment="1">
      <alignment horizontal="left" wrapText="1"/>
    </xf>
    <xf numFmtId="0" fontId="14" fillId="4" borderId="6" xfId="0" applyFont="1" applyFill="1" applyBorder="1" applyAlignment="1">
      <alignment horizontal="left" wrapText="1"/>
    </xf>
    <xf numFmtId="0" fontId="14" fillId="4" borderId="38" xfId="0" applyFont="1" applyFill="1" applyBorder="1" applyAlignment="1">
      <alignment horizontal="left" wrapText="1"/>
    </xf>
    <xf numFmtId="166" fontId="14" fillId="4" borderId="39" xfId="0" applyNumberFormat="1" applyFont="1" applyFill="1" applyBorder="1" applyAlignment="1">
      <alignment horizontal="left" wrapText="1"/>
    </xf>
    <xf numFmtId="0" fontId="14" fillId="4" borderId="41" xfId="0" applyFont="1" applyFill="1" applyBorder="1" applyAlignment="1">
      <alignment horizontal="left" wrapText="1"/>
    </xf>
    <xf numFmtId="14" fontId="9" fillId="3" borderId="0" xfId="1" applyNumberFormat="1" applyFont="1" applyFill="1" applyBorder="1" applyAlignment="1">
      <alignment horizontal="left" vertical="top" wrapText="1"/>
    </xf>
    <xf numFmtId="0" fontId="9" fillId="3" borderId="0" xfId="4" applyFont="1" applyFill="1" applyAlignment="1">
      <alignment horizontal="left" vertical="top" wrapText="1"/>
    </xf>
    <xf numFmtId="0" fontId="9" fillId="3" borderId="0" xfId="4" applyFont="1" applyFill="1" applyAlignment="1">
      <alignment vertical="top" wrapText="1"/>
    </xf>
    <xf numFmtId="14" fontId="2" fillId="2" borderId="0" xfId="0" applyNumberFormat="1" applyFont="1" applyFill="1"/>
    <xf numFmtId="0" fontId="4" fillId="2" borderId="0" xfId="0" applyFont="1" applyFill="1"/>
    <xf numFmtId="14" fontId="7" fillId="6" borderId="0" xfId="3" applyNumberFormat="1" applyFont="1" applyFill="1" applyAlignment="1">
      <alignment vertical="center" wrapText="1"/>
    </xf>
    <xf numFmtId="0" fontId="26" fillId="2" borderId="0" xfId="0" applyFont="1" applyFill="1" applyBorder="1" applyAlignment="1">
      <alignment horizontal="left" vertical="center" wrapText="1"/>
    </xf>
    <xf numFmtId="0" fontId="28" fillId="5" borderId="0" xfId="2" applyFont="1" applyFill="1" applyAlignment="1">
      <alignment horizontal="left" vertical="top"/>
    </xf>
    <xf numFmtId="0" fontId="28" fillId="0" borderId="0" xfId="2" applyFont="1" applyAlignment="1">
      <alignment horizontal="left" vertical="top"/>
    </xf>
    <xf numFmtId="0" fontId="23" fillId="6" borderId="0" xfId="3" applyFont="1" applyFill="1" applyAlignment="1">
      <alignment horizontal="left" vertical="center" wrapText="1"/>
    </xf>
    <xf numFmtId="0" fontId="26" fillId="2" borderId="0" xfId="0" applyFont="1" applyFill="1" applyBorder="1" applyAlignment="1">
      <alignment horizontal="left" wrapText="1"/>
    </xf>
    <xf numFmtId="0" fontId="27" fillId="2" borderId="0" xfId="0" applyFont="1" applyFill="1" applyBorder="1" applyAlignment="1">
      <alignment horizontal="left" vertical="center" wrapText="1"/>
    </xf>
    <xf numFmtId="0" fontId="19" fillId="3" borderId="1" xfId="0" applyFont="1" applyFill="1" applyBorder="1" applyAlignment="1">
      <alignment horizontal="center" vertical="center" wrapText="1"/>
    </xf>
    <xf numFmtId="0" fontId="11" fillId="0" borderId="7" xfId="0" applyFont="1" applyBorder="1" applyAlignment="1">
      <alignment horizontal="left" vertical="center"/>
    </xf>
    <xf numFmtId="0" fontId="11" fillId="2" borderId="8" xfId="0" applyFont="1" applyFill="1" applyBorder="1" applyAlignment="1">
      <alignment horizontal="left" vertical="center"/>
    </xf>
    <xf numFmtId="0" fontId="11" fillId="2" borderId="7" xfId="0" applyFont="1" applyFill="1" applyBorder="1" applyAlignment="1">
      <alignment vertical="center" wrapText="1"/>
    </xf>
    <xf numFmtId="0" fontId="11" fillId="2" borderId="7" xfId="0" applyFont="1" applyFill="1" applyBorder="1" applyAlignment="1">
      <alignment horizontal="left" vertical="center" wrapText="1"/>
    </xf>
    <xf numFmtId="164" fontId="2" fillId="2" borderId="30" xfId="1" applyNumberFormat="1" applyFont="1" applyFill="1" applyBorder="1" applyAlignment="1">
      <alignment horizontal="center"/>
    </xf>
    <xf numFmtId="164" fontId="2" fillId="2" borderId="31" xfId="1" applyNumberFormat="1" applyFont="1" applyFill="1" applyBorder="1" applyAlignment="1">
      <alignment horizontal="center"/>
    </xf>
    <xf numFmtId="164" fontId="2" fillId="2" borderId="32" xfId="1" applyNumberFormat="1" applyFont="1" applyFill="1" applyBorder="1" applyAlignment="1">
      <alignment horizontal="center"/>
    </xf>
    <xf numFmtId="0" fontId="2" fillId="5" borderId="4" xfId="0" applyFont="1" applyFill="1" applyBorder="1" applyAlignment="1">
      <alignment horizontal="left"/>
    </xf>
    <xf numFmtId="164" fontId="2" fillId="2" borderId="3" xfId="1" applyNumberFormat="1" applyFont="1" applyFill="1" applyBorder="1" applyAlignment="1">
      <alignment horizontal="left"/>
    </xf>
    <xf numFmtId="164" fontId="2" fillId="2" borderId="1" xfId="1" applyNumberFormat="1" applyFont="1" applyFill="1" applyBorder="1" applyAlignment="1">
      <alignment horizontal="left"/>
    </xf>
    <xf numFmtId="0" fontId="2" fillId="4" borderId="12" xfId="0" applyFont="1" applyFill="1" applyBorder="1" applyAlignment="1">
      <alignment horizontal="center" vertical="center"/>
    </xf>
    <xf numFmtId="0" fontId="2" fillId="4" borderId="13" xfId="0" applyFont="1" applyFill="1" applyBorder="1" applyAlignment="1">
      <alignment horizontal="center" vertical="center"/>
    </xf>
    <xf numFmtId="0" fontId="2" fillId="4" borderId="33" xfId="0" applyFont="1" applyFill="1" applyBorder="1" applyAlignment="1">
      <alignment horizontal="center" vertical="center"/>
    </xf>
    <xf numFmtId="0" fontId="19" fillId="3" borderId="16" xfId="0" applyFont="1" applyFill="1" applyBorder="1" applyAlignment="1">
      <alignment horizontal="center" vertical="center" wrapText="1"/>
    </xf>
    <xf numFmtId="0" fontId="19" fillId="3" borderId="17" xfId="0" applyFont="1" applyFill="1" applyBorder="1" applyAlignment="1">
      <alignment horizontal="center" vertical="center" wrapText="1"/>
    </xf>
    <xf numFmtId="0" fontId="19" fillId="3" borderId="18" xfId="0" applyFont="1" applyFill="1" applyBorder="1" applyAlignment="1">
      <alignment horizontal="center" vertical="center" wrapText="1"/>
    </xf>
    <xf numFmtId="0" fontId="2" fillId="5" borderId="14" xfId="0" applyFont="1" applyFill="1" applyBorder="1" applyAlignment="1">
      <alignment horizontal="center"/>
    </xf>
    <xf numFmtId="0" fontId="2" fillId="5" borderId="15" xfId="0" applyFont="1" applyFill="1" applyBorder="1" applyAlignment="1">
      <alignment horizontal="center"/>
    </xf>
    <xf numFmtId="164" fontId="2" fillId="2" borderId="16" xfId="1" applyNumberFormat="1" applyFont="1" applyFill="1" applyBorder="1" applyAlignment="1">
      <alignment horizontal="left" wrapText="1"/>
    </xf>
    <xf numFmtId="164" fontId="2" fillId="2" borderId="17" xfId="1" applyNumberFormat="1" applyFont="1" applyFill="1" applyBorder="1" applyAlignment="1">
      <alignment horizontal="left" wrapText="1"/>
    </xf>
    <xf numFmtId="164" fontId="2" fillId="5" borderId="14" xfId="1" applyNumberFormat="1" applyFont="1" applyFill="1" applyBorder="1" applyAlignment="1">
      <alignment horizontal="center"/>
    </xf>
    <xf numFmtId="164" fontId="2" fillId="5" borderId="22" xfId="1" applyNumberFormat="1" applyFont="1" applyFill="1" applyBorder="1" applyAlignment="1">
      <alignment horizontal="center"/>
    </xf>
    <xf numFmtId="164" fontId="2" fillId="5" borderId="15" xfId="1" applyNumberFormat="1" applyFont="1" applyFill="1" applyBorder="1" applyAlignment="1">
      <alignment horizontal="center"/>
    </xf>
    <xf numFmtId="0" fontId="11" fillId="4" borderId="24" xfId="0" applyFont="1" applyFill="1" applyBorder="1" applyAlignment="1">
      <alignment horizontal="center" vertical="center"/>
    </xf>
    <xf numFmtId="0" fontId="11" fillId="4" borderId="13" xfId="0" applyFont="1" applyFill="1" applyBorder="1" applyAlignment="1">
      <alignment horizontal="center" vertical="center"/>
    </xf>
    <xf numFmtId="0" fontId="11" fillId="4" borderId="25" xfId="0" applyFont="1" applyFill="1" applyBorder="1" applyAlignment="1">
      <alignment horizontal="center" vertical="center"/>
    </xf>
    <xf numFmtId="0" fontId="11" fillId="2" borderId="7" xfId="0" applyFont="1" applyFill="1" applyBorder="1" applyAlignment="1">
      <alignment horizontal="left" vertical="center"/>
    </xf>
    <xf numFmtId="0" fontId="2" fillId="4" borderId="24" xfId="0" applyFont="1" applyFill="1" applyBorder="1" applyAlignment="1">
      <alignment horizontal="center" vertical="center"/>
    </xf>
    <xf numFmtId="0" fontId="2" fillId="4" borderId="25" xfId="0" applyFont="1" applyFill="1" applyBorder="1" applyAlignment="1">
      <alignment horizontal="center" vertical="center"/>
    </xf>
    <xf numFmtId="0" fontId="3" fillId="4" borderId="19" xfId="0" applyFont="1" applyFill="1" applyBorder="1" applyAlignment="1">
      <alignment horizontal="center" vertical="center"/>
    </xf>
    <xf numFmtId="0" fontId="3" fillId="4" borderId="20" xfId="0" applyFont="1" applyFill="1" applyBorder="1" applyAlignment="1">
      <alignment horizontal="center" vertical="center"/>
    </xf>
    <xf numFmtId="0" fontId="3" fillId="4" borderId="23" xfId="0" applyFont="1" applyFill="1" applyBorder="1" applyAlignment="1">
      <alignment horizontal="center" vertical="center"/>
    </xf>
    <xf numFmtId="0" fontId="20" fillId="2" borderId="1" xfId="0" applyFont="1" applyFill="1" applyBorder="1" applyAlignment="1">
      <alignment horizontal="center" vertical="center"/>
    </xf>
    <xf numFmtId="0" fontId="9" fillId="3" borderId="0" xfId="4" applyFont="1" applyFill="1" applyAlignment="1">
      <alignment horizontal="left" vertical="top" wrapText="1"/>
    </xf>
    <xf numFmtId="0" fontId="9" fillId="3" borderId="9" xfId="4" applyFont="1" applyFill="1" applyBorder="1" applyAlignment="1">
      <alignment horizontal="left" vertical="top" wrapText="1"/>
    </xf>
    <xf numFmtId="3" fontId="9" fillId="3" borderId="0" xfId="1" applyNumberFormat="1" applyFont="1" applyFill="1" applyBorder="1" applyAlignment="1">
      <alignment horizontal="left" vertical="top" wrapText="1"/>
    </xf>
    <xf numFmtId="0" fontId="11" fillId="2" borderId="0" xfId="0" applyFont="1" applyFill="1" applyAlignment="1">
      <alignment horizontal="left" vertical="center" wrapText="1"/>
    </xf>
    <xf numFmtId="0" fontId="2" fillId="0" borderId="0" xfId="0" applyFont="1" applyAlignment="1">
      <alignment vertical="top" wrapText="1"/>
    </xf>
    <xf numFmtId="0" fontId="8" fillId="0" borderId="36" xfId="0" applyFont="1" applyBorder="1" applyAlignment="1">
      <alignment horizontal="left" vertical="top" wrapText="1"/>
    </xf>
    <xf numFmtId="0" fontId="8" fillId="0" borderId="7" xfId="0" applyFont="1" applyBorder="1" applyAlignment="1">
      <alignment horizontal="left" vertical="top" wrapText="1"/>
    </xf>
    <xf numFmtId="0" fontId="8" fillId="0" borderId="37" xfId="0" applyFont="1" applyBorder="1" applyAlignment="1">
      <alignment horizontal="left" vertical="top" wrapText="1"/>
    </xf>
    <xf numFmtId="0" fontId="8" fillId="0" borderId="35" xfId="0" applyFont="1" applyBorder="1" applyAlignment="1">
      <alignment horizontal="left" vertical="top" wrapText="1"/>
    </xf>
    <xf numFmtId="0" fontId="8" fillId="0" borderId="10" xfId="0" applyFont="1" applyBorder="1" applyAlignment="1">
      <alignment horizontal="left" vertical="top" wrapText="1"/>
    </xf>
    <xf numFmtId="0" fontId="8" fillId="0" borderId="2" xfId="0" applyFont="1" applyBorder="1" applyAlignment="1">
      <alignment horizontal="left" vertical="top" wrapText="1"/>
    </xf>
    <xf numFmtId="0" fontId="8" fillId="0" borderId="5" xfId="0" applyFont="1" applyBorder="1" applyAlignment="1">
      <alignment horizontal="left" vertical="top" wrapText="1"/>
    </xf>
    <xf numFmtId="0" fontId="28" fillId="2" borderId="0" xfId="2" applyFont="1" applyFill="1" applyAlignment="1">
      <alignment horizontal="left" vertical="top"/>
    </xf>
    <xf numFmtId="0" fontId="25" fillId="2" borderId="0" xfId="0" applyFont="1" applyFill="1" applyAlignment="1">
      <alignment horizontal="left" vertical="center"/>
    </xf>
    <xf numFmtId="0" fontId="3" fillId="2" borderId="0" xfId="0" applyFont="1" applyFill="1" applyAlignment="1">
      <alignment horizontal="center"/>
    </xf>
    <xf numFmtId="0" fontId="11" fillId="2" borderId="0" xfId="0" applyFont="1" applyFill="1" applyAlignment="1">
      <alignment horizontal="center" vertical="center"/>
    </xf>
    <xf numFmtId="0" fontId="11" fillId="2" borderId="0" xfId="0" applyFont="1" applyFill="1" applyAlignment="1">
      <alignment horizontal="center" vertical="center" wrapText="1"/>
    </xf>
    <xf numFmtId="0" fontId="11" fillId="2" borderId="0" xfId="0" applyFont="1" applyFill="1" applyAlignment="1">
      <alignment horizontal="left" vertical="center"/>
    </xf>
    <xf numFmtId="3" fontId="2" fillId="2" borderId="0" xfId="0" applyNumberFormat="1" applyFont="1" applyFill="1" applyAlignment="1">
      <alignment horizontal="left"/>
    </xf>
    <xf numFmtId="0" fontId="19" fillId="3" borderId="12" xfId="0" applyFont="1" applyFill="1" applyBorder="1" applyAlignment="1">
      <alignment horizontal="center" vertical="center" wrapText="1"/>
    </xf>
    <xf numFmtId="0" fontId="19" fillId="3" borderId="33" xfId="0" applyFont="1" applyFill="1" applyBorder="1" applyAlignment="1">
      <alignment horizontal="center" vertical="center" wrapText="1"/>
    </xf>
    <xf numFmtId="0" fontId="2" fillId="2" borderId="1" xfId="0" applyFont="1" applyFill="1" applyBorder="1"/>
    <xf numFmtId="41" fontId="2" fillId="2" borderId="14" xfId="0" applyNumberFormat="1" applyFont="1" applyFill="1" applyBorder="1" applyAlignment="1">
      <alignment horizontal="right"/>
    </xf>
    <xf numFmtId="41" fontId="2" fillId="2" borderId="22" xfId="0" applyNumberFormat="1" applyFont="1" applyFill="1" applyBorder="1" applyAlignment="1">
      <alignment horizontal="right"/>
    </xf>
    <xf numFmtId="41" fontId="2" fillId="2" borderId="15" xfId="0" applyNumberFormat="1" applyFont="1" applyFill="1" applyBorder="1" applyAlignment="1">
      <alignment horizontal="right"/>
    </xf>
    <xf numFmtId="3" fontId="11" fillId="2" borderId="0" xfId="0" applyNumberFormat="1" applyFont="1" applyFill="1" applyAlignment="1">
      <alignment horizontal="center"/>
    </xf>
    <xf numFmtId="41" fontId="2" fillId="2" borderId="1" xfId="1" applyNumberFormat="1" applyFont="1" applyFill="1" applyBorder="1" applyAlignment="1">
      <alignment horizontal="right"/>
    </xf>
    <xf numFmtId="0" fontId="2" fillId="2" borderId="42" xfId="0" applyFont="1" applyFill="1" applyBorder="1"/>
    <xf numFmtId="164" fontId="2" fillId="2" borderId="30" xfId="1" applyNumberFormat="1" applyFont="1" applyFill="1" applyBorder="1" applyAlignment="1">
      <alignment horizontal="right"/>
    </xf>
    <xf numFmtId="164" fontId="2" fillId="2" borderId="31" xfId="1" applyNumberFormat="1" applyFont="1" applyFill="1" applyBorder="1" applyAlignment="1">
      <alignment horizontal="right"/>
    </xf>
    <xf numFmtId="164" fontId="2" fillId="2" borderId="32" xfId="1" applyNumberFormat="1" applyFont="1" applyFill="1" applyBorder="1" applyAlignment="1">
      <alignment horizontal="right"/>
    </xf>
    <xf numFmtId="164" fontId="2" fillId="2" borderId="12" xfId="1" applyNumberFormat="1" applyFont="1" applyFill="1" applyBorder="1" applyAlignment="1">
      <alignment horizontal="right"/>
    </xf>
    <xf numFmtId="164" fontId="2" fillId="2" borderId="13" xfId="1" applyNumberFormat="1" applyFont="1" applyFill="1" applyBorder="1" applyAlignment="1">
      <alignment horizontal="right"/>
    </xf>
    <xf numFmtId="164" fontId="2" fillId="2" borderId="33" xfId="1" applyNumberFormat="1" applyFont="1" applyFill="1" applyBorder="1" applyAlignment="1">
      <alignment horizontal="right"/>
    </xf>
    <xf numFmtId="0" fontId="11" fillId="2" borderId="0" xfId="0" applyFont="1" applyFill="1" applyAlignment="1">
      <alignment horizontal="left" vertical="center"/>
    </xf>
    <xf numFmtId="16" fontId="11" fillId="2" borderId="0" xfId="0" applyNumberFormat="1" applyFont="1" applyFill="1" applyAlignment="1">
      <alignment horizontal="center" wrapText="1"/>
    </xf>
    <xf numFmtId="16" fontId="2" fillId="2" borderId="0" xfId="0" applyNumberFormat="1" applyFont="1" applyFill="1" applyAlignment="1">
      <alignment wrapText="1"/>
    </xf>
    <xf numFmtId="164" fontId="2" fillId="2" borderId="4" xfId="1" applyNumberFormat="1" applyFont="1" applyFill="1" applyBorder="1"/>
    <xf numFmtId="9" fontId="2" fillId="2" borderId="4" xfId="5" applyFont="1" applyFill="1" applyBorder="1"/>
    <xf numFmtId="41" fontId="2" fillId="2" borderId="4" xfId="1" applyNumberFormat="1" applyFont="1" applyFill="1" applyBorder="1"/>
    <xf numFmtId="41" fontId="2" fillId="2" borderId="4" xfId="0" applyNumberFormat="1" applyFont="1" applyFill="1" applyBorder="1"/>
    <xf numFmtId="0" fontId="11" fillId="2" borderId="0" xfId="0" applyFont="1" applyFill="1" applyAlignment="1">
      <alignment vertical="center" wrapText="1"/>
    </xf>
    <xf numFmtId="0" fontId="11" fillId="2" borderId="0" xfId="0" applyFont="1" applyFill="1" applyAlignment="1">
      <alignment vertical="center" wrapText="1"/>
    </xf>
    <xf numFmtId="0" fontId="11" fillId="2" borderId="8" xfId="0" applyFont="1" applyFill="1" applyBorder="1"/>
    <xf numFmtId="0" fontId="11" fillId="2" borderId="0" xfId="0" applyFont="1" applyFill="1"/>
    <xf numFmtId="16" fontId="11" fillId="2" borderId="0" xfId="0" applyNumberFormat="1" applyFont="1" applyFill="1"/>
    <xf numFmtId="164" fontId="2" fillId="4" borderId="14" xfId="1" applyNumberFormat="1" applyFont="1" applyFill="1" applyBorder="1" applyAlignment="1"/>
    <xf numFmtId="164" fontId="2" fillId="4" borderId="22" xfId="1" applyNumberFormat="1" applyFont="1" applyFill="1" applyBorder="1" applyAlignment="1"/>
    <xf numFmtId="164" fontId="2" fillId="4" borderId="4" xfId="1" applyNumberFormat="1" applyFont="1" applyFill="1" applyBorder="1" applyAlignment="1"/>
    <xf numFmtId="164" fontId="2" fillId="2" borderId="30" xfId="1" applyNumberFormat="1" applyFont="1" applyFill="1" applyBorder="1" applyAlignment="1"/>
    <xf numFmtId="164" fontId="2" fillId="2" borderId="31" xfId="1" applyNumberFormat="1" applyFont="1" applyFill="1" applyBorder="1" applyAlignment="1"/>
    <xf numFmtId="164" fontId="2" fillId="2" borderId="12" xfId="1" applyNumberFormat="1" applyFont="1" applyFill="1" applyBorder="1" applyAlignment="1"/>
    <xf numFmtId="164" fontId="2" fillId="2" borderId="13" xfId="1" applyNumberFormat="1" applyFont="1" applyFill="1" applyBorder="1" applyAlignment="1"/>
    <xf numFmtId="0" fontId="11" fillId="2" borderId="43" xfId="0" applyFont="1" applyFill="1" applyBorder="1" applyAlignment="1">
      <alignment horizontal="center"/>
    </xf>
    <xf numFmtId="16" fontId="11" fillId="2" borderId="0" xfId="0" applyNumberFormat="1" applyFont="1" applyFill="1" applyAlignment="1">
      <alignment horizontal="center"/>
    </xf>
    <xf numFmtId="0" fontId="2" fillId="2" borderId="8" xfId="0" applyFont="1" applyFill="1" applyBorder="1"/>
    <xf numFmtId="0" fontId="11" fillId="5" borderId="21" xfId="0" applyFont="1" applyFill="1" applyBorder="1"/>
    <xf numFmtId="3" fontId="2" fillId="2" borderId="8" xfId="0" applyNumberFormat="1" applyFont="1" applyFill="1" applyBorder="1"/>
    <xf numFmtId="164" fontId="11" fillId="10" borderId="3" xfId="1" applyNumberFormat="1" applyFont="1" applyFill="1" applyBorder="1" applyAlignment="1">
      <alignment horizontal="left"/>
    </xf>
    <xf numFmtId="164" fontId="2" fillId="10" borderId="3" xfId="1" applyNumberFormat="1" applyFont="1" applyFill="1" applyBorder="1" applyAlignment="1">
      <alignment horizontal="left"/>
    </xf>
    <xf numFmtId="164" fontId="2" fillId="2" borderId="0" xfId="0" applyNumberFormat="1" applyFont="1" applyFill="1"/>
    <xf numFmtId="164" fontId="37" fillId="10" borderId="1" xfId="1" applyNumberFormat="1" applyFont="1" applyFill="1" applyBorder="1" applyAlignment="1">
      <alignment horizontal="right"/>
    </xf>
    <xf numFmtId="164" fontId="11" fillId="10" borderId="1" xfId="1" applyNumberFormat="1" applyFont="1" applyFill="1" applyBorder="1" applyAlignment="1">
      <alignment horizontal="left"/>
    </xf>
    <xf numFmtId="164" fontId="2" fillId="10" borderId="1" xfId="1" applyNumberFormat="1" applyFont="1" applyFill="1" applyBorder="1" applyAlignment="1">
      <alignment horizontal="left"/>
    </xf>
    <xf numFmtId="164" fontId="2" fillId="10" borderId="1" xfId="1" applyNumberFormat="1" applyFont="1" applyFill="1" applyBorder="1" applyAlignment="1"/>
    <xf numFmtId="164" fontId="2" fillId="10" borderId="1" xfId="1" applyNumberFormat="1" applyFont="1" applyFill="1" applyBorder="1" applyAlignment="1">
      <alignment horizontal="center"/>
    </xf>
    <xf numFmtId="3" fontId="38" fillId="11" borderId="44" xfId="0" applyNumberFormat="1" applyFont="1" applyFill="1" applyBorder="1" applyAlignment="1">
      <alignment horizontal="right" vertical="top" wrapText="1"/>
    </xf>
    <xf numFmtId="3" fontId="38" fillId="11" borderId="45" xfId="0" applyNumberFormat="1" applyFont="1" applyFill="1" applyBorder="1" applyAlignment="1">
      <alignment horizontal="right" vertical="top" wrapText="1"/>
    </xf>
    <xf numFmtId="3" fontId="38" fillId="11" borderId="46" xfId="0" applyNumberFormat="1" applyFont="1" applyFill="1" applyBorder="1" applyAlignment="1">
      <alignment horizontal="right" vertical="top" wrapText="1"/>
    </xf>
    <xf numFmtId="3" fontId="38" fillId="11" borderId="47" xfId="0" applyNumberFormat="1" applyFont="1" applyFill="1" applyBorder="1" applyAlignment="1">
      <alignment horizontal="right" vertical="top" wrapText="1"/>
    </xf>
    <xf numFmtId="0" fontId="11" fillId="2" borderId="48" xfId="0" applyFont="1" applyFill="1" applyBorder="1" applyAlignment="1">
      <alignment horizontal="center"/>
    </xf>
    <xf numFmtId="0" fontId="11" fillId="0" borderId="0" xfId="0" applyFont="1" applyAlignment="1">
      <alignment horizontal="left" vertical="center"/>
    </xf>
    <xf numFmtId="41" fontId="11" fillId="2" borderId="0" xfId="0" applyNumberFormat="1" applyFont="1" applyFill="1" applyAlignment="1">
      <alignment horizontal="center"/>
    </xf>
    <xf numFmtId="4" fontId="11" fillId="2" borderId="0" xfId="0" applyNumberFormat="1" applyFont="1" applyFill="1" applyAlignment="1">
      <alignment horizontal="center"/>
    </xf>
    <xf numFmtId="4" fontId="2" fillId="2" borderId="8" xfId="0" applyNumberFormat="1" applyFont="1" applyFill="1" applyBorder="1"/>
    <xf numFmtId="4" fontId="2" fillId="2" borderId="0" xfId="0" applyNumberFormat="1" applyFont="1" applyFill="1"/>
    <xf numFmtId="0" fontId="2" fillId="0" borderId="8" xfId="0" applyFont="1" applyBorder="1"/>
    <xf numFmtId="16" fontId="2" fillId="0" borderId="8" xfId="0" applyNumberFormat="1" applyFont="1" applyBorder="1"/>
    <xf numFmtId="167" fontId="2" fillId="2" borderId="0" xfId="1" applyNumberFormat="1" applyFont="1" applyFill="1" applyBorder="1" applyAlignment="1">
      <alignment horizontal="left"/>
    </xf>
    <xf numFmtId="170" fontId="2" fillId="5" borderId="4" xfId="0" applyNumberFormat="1" applyFont="1" applyFill="1" applyBorder="1"/>
    <xf numFmtId="41" fontId="2" fillId="2" borderId="3" xfId="1" applyNumberFormat="1" applyFont="1" applyFill="1" applyBorder="1" applyAlignment="1">
      <alignment horizontal="right"/>
    </xf>
    <xf numFmtId="170" fontId="2" fillId="2" borderId="3" xfId="1" applyNumberFormat="1" applyFont="1" applyFill="1" applyBorder="1" applyAlignment="1">
      <alignment horizontal="left"/>
    </xf>
    <xf numFmtId="170" fontId="2" fillId="2" borderId="1" xfId="1" applyNumberFormat="1" applyFont="1" applyFill="1" applyBorder="1" applyAlignment="1">
      <alignment horizontal="left"/>
    </xf>
    <xf numFmtId="0" fontId="19" fillId="0" borderId="0" xfId="0" applyFont="1" applyAlignment="1">
      <alignment horizontal="center" vertical="center" wrapText="1"/>
    </xf>
    <xf numFmtId="16" fontId="19" fillId="0" borderId="0" xfId="0" applyNumberFormat="1" applyFont="1" applyAlignment="1">
      <alignment horizontal="center" vertical="center" wrapText="1"/>
    </xf>
    <xf numFmtId="164" fontId="2" fillId="0" borderId="0" xfId="1" applyNumberFormat="1" applyFont="1" applyFill="1" applyBorder="1" applyAlignment="1">
      <alignment horizontal="left"/>
    </xf>
    <xf numFmtId="0" fontId="32" fillId="0" borderId="0" xfId="0" applyFont="1"/>
    <xf numFmtId="0" fontId="8" fillId="0" borderId="0" xfId="0" applyFont="1"/>
    <xf numFmtId="0" fontId="39" fillId="4" borderId="1" xfId="0" applyFont="1" applyFill="1" applyBorder="1" applyAlignment="1">
      <alignment horizontal="center" vertical="center"/>
    </xf>
    <xf numFmtId="0" fontId="40" fillId="12" borderId="12" xfId="0" applyFont="1" applyFill="1" applyBorder="1"/>
    <xf numFmtId="0" fontId="40" fillId="12" borderId="13" xfId="0" applyFont="1" applyFill="1" applyBorder="1"/>
    <xf numFmtId="0" fontId="40" fillId="12" borderId="33" xfId="0" applyFont="1" applyFill="1" applyBorder="1"/>
    <xf numFmtId="0" fontId="40" fillId="13" borderId="12" xfId="0" applyFont="1" applyFill="1" applyBorder="1"/>
    <xf numFmtId="0" fontId="40" fillId="13" borderId="13" xfId="0" applyFont="1" applyFill="1" applyBorder="1"/>
    <xf numFmtId="0" fontId="40" fillId="13" borderId="33" xfId="0" applyFont="1" applyFill="1" applyBorder="1"/>
    <xf numFmtId="0" fontId="40" fillId="14" borderId="12" xfId="0" applyFont="1" applyFill="1" applyBorder="1"/>
    <xf numFmtId="0" fontId="40" fillId="14" borderId="13" xfId="0" applyFont="1" applyFill="1" applyBorder="1"/>
    <xf numFmtId="0" fontId="40" fillId="14" borderId="33" xfId="0" applyFont="1" applyFill="1" applyBorder="1"/>
    <xf numFmtId="14" fontId="8" fillId="0" borderId="0" xfId="0" applyNumberFormat="1" applyFont="1"/>
    <xf numFmtId="0" fontId="40" fillId="12" borderId="12" xfId="0" applyFont="1" applyFill="1" applyBorder="1" applyAlignment="1">
      <alignment horizontal="center"/>
    </xf>
    <xf numFmtId="0" fontId="40" fillId="12" borderId="33" xfId="0" applyFont="1" applyFill="1" applyBorder="1" applyAlignment="1">
      <alignment horizontal="center"/>
    </xf>
    <xf numFmtId="0" fontId="40" fillId="13" borderId="12" xfId="0" applyFont="1" applyFill="1" applyBorder="1" applyAlignment="1">
      <alignment horizontal="center"/>
    </xf>
    <xf numFmtId="0" fontId="40" fillId="13" borderId="33" xfId="0" applyFont="1" applyFill="1" applyBorder="1" applyAlignment="1">
      <alignment horizontal="center"/>
    </xf>
    <xf numFmtId="0" fontId="40" fillId="14" borderId="12" xfId="0" applyFont="1" applyFill="1" applyBorder="1" applyAlignment="1">
      <alignment horizontal="center"/>
    </xf>
    <xf numFmtId="0" fontId="40" fillId="14" borderId="33" xfId="0" applyFont="1" applyFill="1" applyBorder="1" applyAlignment="1">
      <alignment horizontal="center"/>
    </xf>
    <xf numFmtId="0" fontId="40" fillId="12" borderId="1" xfId="0" applyFont="1" applyFill="1" applyBorder="1" applyAlignment="1">
      <alignment horizontal="center"/>
    </xf>
    <xf numFmtId="0" fontId="40" fillId="13" borderId="1" xfId="0" applyFont="1" applyFill="1" applyBorder="1" applyAlignment="1">
      <alignment horizontal="center"/>
    </xf>
    <xf numFmtId="0" fontId="40" fillId="14" borderId="1" xfId="0" applyFont="1" applyFill="1" applyBorder="1" applyAlignment="1">
      <alignment horizontal="center"/>
    </xf>
    <xf numFmtId="0" fontId="40" fillId="0" borderId="1" xfId="0" applyFont="1" applyBorder="1"/>
    <xf numFmtId="171" fontId="41" fillId="2" borderId="1" xfId="1" applyNumberFormat="1" applyFont="1" applyFill="1" applyBorder="1" applyAlignment="1">
      <alignment horizontal="left"/>
    </xf>
    <xf numFmtId="170" fontId="41" fillId="2" borderId="1" xfId="1" applyNumberFormat="1" applyFont="1" applyFill="1" applyBorder="1" applyAlignment="1">
      <alignment horizontal="left"/>
    </xf>
    <xf numFmtId="0" fontId="40" fillId="0" borderId="49" xfId="0" applyFont="1" applyBorder="1"/>
    <xf numFmtId="171" fontId="41" fillId="2" borderId="49" xfId="1" applyNumberFormat="1" applyFont="1" applyFill="1" applyBorder="1" applyAlignment="1">
      <alignment horizontal="left"/>
    </xf>
    <xf numFmtId="170" fontId="41" fillId="2" borderId="49" xfId="1" applyNumberFormat="1" applyFont="1" applyFill="1" applyBorder="1" applyAlignment="1">
      <alignment horizontal="left"/>
    </xf>
    <xf numFmtId="0" fontId="39" fillId="5" borderId="3" xfId="0" applyFont="1" applyFill="1" applyBorder="1"/>
    <xf numFmtId="171" fontId="41" fillId="2" borderId="3" xfId="1" applyNumberFormat="1" applyFont="1" applyFill="1" applyBorder="1" applyAlignment="1">
      <alignment horizontal="left"/>
    </xf>
    <xf numFmtId="170" fontId="41" fillId="2" borderId="3" xfId="1" applyNumberFormat="1" applyFont="1" applyFill="1" applyBorder="1" applyAlignment="1">
      <alignment horizontal="left"/>
    </xf>
    <xf numFmtId="0" fontId="36" fillId="0" borderId="0" xfId="0" applyFont="1"/>
    <xf numFmtId="0" fontId="39" fillId="5" borderId="1" xfId="0" applyFont="1" applyFill="1" applyBorder="1" applyAlignment="1">
      <alignment horizontal="center" vertical="center"/>
    </xf>
    <xf numFmtId="3" fontId="8" fillId="0" borderId="0" xfId="0" applyNumberFormat="1" applyFont="1"/>
    <xf numFmtId="0" fontId="39" fillId="5" borderId="0" xfId="0" applyFont="1" applyFill="1"/>
    <xf numFmtId="0" fontId="40" fillId="5" borderId="0" xfId="0" applyFont="1" applyFill="1"/>
    <xf numFmtId="164" fontId="41" fillId="2" borderId="1" xfId="1" applyNumberFormat="1" applyFont="1" applyFill="1" applyBorder="1" applyAlignment="1">
      <alignment horizontal="left"/>
    </xf>
    <xf numFmtId="164" fontId="41" fillId="2" borderId="49" xfId="1" applyNumberFormat="1" applyFont="1" applyFill="1" applyBorder="1" applyAlignment="1">
      <alignment horizontal="left"/>
    </xf>
    <xf numFmtId="164" fontId="41" fillId="2" borderId="3" xfId="1" applyNumberFormat="1" applyFont="1" applyFill="1" applyBorder="1" applyAlignment="1">
      <alignment horizontal="left"/>
    </xf>
    <xf numFmtId="0" fontId="8" fillId="2" borderId="33" xfId="0" applyFont="1" applyFill="1" applyBorder="1" applyAlignment="1">
      <alignment horizontal="center" vertical="top" wrapText="1"/>
    </xf>
    <xf numFmtId="49" fontId="34" fillId="0" borderId="1" xfId="0" applyNumberFormat="1" applyFont="1" applyBorder="1" applyAlignment="1">
      <alignment vertical="top" wrapText="1"/>
    </xf>
    <xf numFmtId="49" fontId="34" fillId="0" borderId="1" xfId="0" applyNumberFormat="1" applyFont="1" applyBorder="1" applyAlignment="1">
      <alignment horizontal="left" vertical="top" wrapText="1"/>
    </xf>
    <xf numFmtId="0" fontId="8" fillId="0" borderId="1" xfId="0" applyFont="1" applyBorder="1" applyAlignment="1">
      <alignment vertical="center" wrapText="1"/>
    </xf>
    <xf numFmtId="0" fontId="8" fillId="2" borderId="50" xfId="0" applyFont="1" applyFill="1" applyBorder="1" applyAlignment="1">
      <alignment horizontal="center" vertical="top" wrapText="1"/>
    </xf>
    <xf numFmtId="49" fontId="34" fillId="0" borderId="49" xfId="0" applyNumberFormat="1" applyFont="1" applyBorder="1" applyAlignment="1">
      <alignment vertical="top" wrapText="1"/>
    </xf>
    <xf numFmtId="0" fontId="32" fillId="0" borderId="0" xfId="0" applyFont="1" applyAlignment="1">
      <alignment vertical="center"/>
    </xf>
    <xf numFmtId="0" fontId="42" fillId="0" borderId="0" xfId="0" applyFont="1" applyAlignment="1">
      <alignment horizontal="left" vertical="center" indent="5"/>
    </xf>
    <xf numFmtId="0" fontId="43" fillId="0" borderId="0" xfId="0" applyFont="1" applyAlignment="1">
      <alignment horizontal="left" vertical="center" indent="10"/>
    </xf>
  </cellXfs>
  <cellStyles count="6">
    <cellStyle name="Comma" xfId="1" builtinId="3"/>
    <cellStyle name="Normal" xfId="0" builtinId="0"/>
    <cellStyle name="Normal 2" xfId="4" xr:uid="{00000000-0005-0000-0000-000002000000}"/>
    <cellStyle name="Normal 5" xfId="2" xr:uid="{00000000-0005-0000-0000-000003000000}"/>
    <cellStyle name="Normal_FLQuickRefGuide_4.27.09" xfId="3" xr:uid="{00000000-0005-0000-0000-000004000000}"/>
    <cellStyle name="Percent" xfId="5" builtinId="5"/>
  </cellStyles>
  <dxfs count="63">
    <dxf>
      <font>
        <b val="0"/>
        <i val="0"/>
        <strike val="0"/>
        <condense val="0"/>
        <extend val="0"/>
        <outline val="0"/>
        <shadow val="0"/>
        <u val="none"/>
        <vertAlign val="baseline"/>
        <sz val="10"/>
        <color theme="1"/>
        <name val="Arial"/>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numFmt numFmtId="19" formatCode="m/d/yyyy"/>
      <fill>
        <patternFill patternType="none">
          <fgColor indexed="64"/>
          <bgColor indexed="65"/>
        </patternFill>
      </fill>
      <alignment horizontal="righ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2"/>
        <color indexed="8"/>
        <name val="Times New Roman"/>
        <family val="1"/>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Arial"/>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numFmt numFmtId="19" formatCode="m/d/yyyy"/>
      <fill>
        <patternFill patternType="none">
          <fgColor indexed="64"/>
          <bgColor indexed="65"/>
        </patternFill>
      </fill>
      <alignment horizontal="righ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indexed="8"/>
        <name val="Times New Roman"/>
        <family val="1"/>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Arial"/>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2"/>
        <color indexed="8"/>
        <name val="Times New Roman"/>
        <family val="1"/>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Arial"/>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numFmt numFmtId="0" formatCode="General"/>
      <fill>
        <patternFill patternType="none">
          <fgColor indexed="64"/>
          <bgColor indexed="65"/>
        </patternFill>
      </fill>
      <alignment horizontal="righ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indexed="8"/>
        <name val="Times New Roman"/>
        <family val="1"/>
        <scheme val="none"/>
      </font>
      <numFmt numFmtId="1" formatCode="0"/>
      <fill>
        <patternFill patternType="none">
          <fgColor indexed="64"/>
          <bgColor indexed="65"/>
        </patternFill>
      </fill>
      <alignment horizontal="righ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indexed="8"/>
        <name val="Times New Roman"/>
        <family val="1"/>
        <scheme val="none"/>
      </font>
      <numFmt numFmtId="3" formatCode="#,##0"/>
      <fill>
        <patternFill patternType="none">
          <fgColor indexed="64"/>
          <bgColor indexed="65"/>
        </patternFill>
      </fill>
      <alignment horizontal="righ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indexed="8"/>
        <name val="Times New Roman"/>
        <family val="1"/>
        <scheme val="none"/>
      </font>
      <numFmt numFmtId="3" formatCode="#,##0"/>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indexed="8"/>
        <name val="Times New Roman"/>
        <family val="1"/>
        <scheme val="none"/>
      </font>
      <numFmt numFmtId="3" formatCode="#,##0"/>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indexed="8"/>
        <name val="Times New Roman"/>
        <family val="1"/>
        <scheme val="none"/>
      </font>
      <numFmt numFmtId="3" formatCode="#,##0"/>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indexed="8"/>
        <name val="Times New Roman"/>
        <family val="1"/>
        <scheme val="none"/>
      </font>
      <numFmt numFmtId="3" formatCode="#,##0"/>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indexed="8"/>
        <name val="Times New Roman"/>
        <family val="1"/>
        <scheme val="none"/>
      </font>
      <numFmt numFmtId="3" formatCode="#,##0"/>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indexed="8"/>
        <name val="Times New Roman"/>
        <family val="1"/>
        <scheme val="none"/>
      </font>
      <numFmt numFmtId="3" formatCode="#,##0"/>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indexed="8"/>
        <name val="Times New Roman"/>
        <family val="1"/>
        <scheme val="none"/>
      </font>
      <numFmt numFmtId="3" formatCode="#,##0"/>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indexed="8"/>
        <name val="Times New Roman"/>
        <family val="1"/>
        <scheme val="none"/>
      </font>
      <numFmt numFmtId="3" formatCode="#,##0"/>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indexed="8"/>
        <name val="Times New Roman"/>
        <family val="1"/>
        <scheme val="none"/>
      </font>
      <numFmt numFmtId="3" formatCode="#,##0"/>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indexed="8"/>
        <name val="Times New Roman"/>
        <family val="1"/>
        <scheme val="none"/>
      </font>
      <numFmt numFmtId="3" formatCode="#,##0"/>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indexed="8"/>
        <name val="Times New Roman"/>
        <family val="1"/>
        <scheme val="none"/>
      </font>
      <numFmt numFmtId="3" formatCode="#,##0"/>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2"/>
        <color indexed="8"/>
        <name val="Times New Roman"/>
        <family val="1"/>
        <scheme val="none"/>
      </font>
      <numFmt numFmtId="3" formatCode="#,##0"/>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2"/>
        <color indexed="8"/>
        <name val="Times New Roman"/>
        <family val="1"/>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2"/>
        <color indexed="8"/>
        <name val="Times New Roman"/>
        <family val="1"/>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2"/>
        <color indexed="8"/>
        <name val="Times New Roman"/>
        <family val="1"/>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2"/>
        <color indexed="8"/>
        <name val="Times New Roman"/>
        <family val="1"/>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indexed="8"/>
        <name val="Times New Roman"/>
        <family val="1"/>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2"/>
        <color indexed="8"/>
        <name val="Times New Roman"/>
        <family val="1"/>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2"/>
        <color indexed="8"/>
        <name val="Times New Roman"/>
        <family val="1"/>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2"/>
        <color indexed="8"/>
        <name val="Times New Roman"/>
        <family val="1"/>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diagonalUp="0" diagonalDown="0">
        <left style="medium">
          <color indexed="64"/>
        </left>
        <right style="medium">
          <color indexed="64"/>
        </right>
        <top style="medium">
          <color indexed="64"/>
        </top>
        <bottom style="medium">
          <color indexed="64"/>
        </bottom>
      </border>
    </dxf>
    <dxf>
      <font>
        <b val="0"/>
        <i val="0"/>
        <strike val="0"/>
        <condense val="0"/>
        <extend val="0"/>
        <outline val="0"/>
        <shadow val="0"/>
        <u val="none"/>
        <vertAlign val="baseline"/>
        <sz val="12"/>
        <color indexed="8"/>
        <name val="Times New Roman"/>
        <family val="1"/>
        <scheme val="none"/>
      </font>
      <fill>
        <patternFill patternType="none">
          <fgColor indexed="64"/>
          <bgColor indexed="65"/>
        </patternFill>
      </fill>
      <alignment horizontal="right" vertical="center" textRotation="0" wrapText="0" indent="0" justifyLastLine="0" shrinkToFit="0" readingOrder="0"/>
    </dxf>
    <dxf>
      <border>
        <bottom style="thin">
          <color indexed="64"/>
        </bottom>
      </border>
    </dxf>
    <dxf>
      <font>
        <b/>
        <i val="0"/>
        <strike val="0"/>
        <condense val="0"/>
        <extend val="0"/>
        <outline val="0"/>
        <shadow val="0"/>
        <u val="none"/>
        <vertAlign val="baseline"/>
        <sz val="12"/>
        <color auto="1"/>
        <name val="Times New Roman"/>
        <scheme val="none"/>
      </font>
      <numFmt numFmtId="0" formatCode="General"/>
      <fill>
        <patternFill patternType="solid">
          <fgColor indexed="64"/>
          <bgColor theme="0" tint="-0.249977111117893"/>
        </patternFill>
      </fill>
      <alignment horizontal="left" vertical="bottom" textRotation="0" wrapText="1" indent="0" justifyLastLine="0" shrinkToFit="0" readingOrder="0"/>
      <border diagonalUp="0" diagonalDown="0" outline="0">
        <left style="hair">
          <color auto="1"/>
        </left>
        <right style="hair">
          <color auto="1"/>
        </right>
        <top/>
        <bottom/>
      </border>
    </dxf>
    <dxf>
      <font>
        <condense val="0"/>
        <extend val="0"/>
        <color indexed="9"/>
      </font>
    </dxf>
  </dxfs>
  <tableStyles count="0" defaultTableStyle="TableStyleMedium2" defaultPivotStyle="PivotStyleLight16"/>
  <colors>
    <mruColors>
      <color rgb="FFB2B2B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4608619</xdr:colOff>
      <xdr:row>0</xdr:row>
      <xdr:rowOff>83608</xdr:rowOff>
    </xdr:from>
    <xdr:to>
      <xdr:col>0</xdr:col>
      <xdr:colOff>6893560</xdr:colOff>
      <xdr:row>0</xdr:row>
      <xdr:rowOff>1359320</xdr:rowOff>
    </xdr:to>
    <xdr:pic>
      <xdr:nvPicPr>
        <xdr:cNvPr id="3" name="Picture 2">
          <a:extLst>
            <a:ext uri="{FF2B5EF4-FFF2-40B4-BE49-F238E27FC236}">
              <a16:creationId xmlns:a16="http://schemas.microsoft.com/office/drawing/2014/main" id="{4F9C0D97-4F26-44E2-ACA1-F68B45CE10D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608619" y="83608"/>
          <a:ext cx="2284941" cy="1275712"/>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B7589D3-4794-4AD4-89B0-C41F27550D94}" name="Table_Facility_List_Staging_8_26_2013.accdb_1143" displayName="Table_Facility_List_Staging_8_26_2013.accdb_1143" ref="A7:AD135" headerRowDxfId="61" dataDxfId="59" headerRowBorderDxfId="60" tableBorderDxfId="58">
  <autoFilter ref="A7:AD135" xr:uid="{00000000-000C-0000-FFFF-FFFF00000000}"/>
  <tableColumns count="30">
    <tableColumn id="2" xr3:uid="{2C0AFEB1-76ED-49F0-95CF-EE7C9B829D48}" name="Name" dataDxfId="57" totalsRowDxfId="56"/>
    <tableColumn id="3" xr3:uid="{06861C6E-DA37-4F1B-9C4A-9178DA11C03C}" name="Address" dataDxfId="55" totalsRowDxfId="54"/>
    <tableColumn id="4" xr3:uid="{8997B067-2AC1-4A95-96BF-912501A359C3}" name="City" dataDxfId="53" totalsRowDxfId="52"/>
    <tableColumn id="6" xr3:uid="{5149A0CC-96C2-41DB-8396-A90EF555940C}" name="State" dataDxfId="51"/>
    <tableColumn id="7" xr3:uid="{3E5BFDD4-D46A-46DC-8DB6-1AB5DC319C36}" name="Zip" dataDxfId="50" totalsRowDxfId="49"/>
    <tableColumn id="9" xr3:uid="{B833C98F-E8B5-4976-9E81-3104BABD9E46}" name="AOR" dataDxfId="48" totalsRowDxfId="47"/>
    <tableColumn id="12" xr3:uid="{FE58B81F-E2E2-4DCA-B720-8B0FD2904F71}" name="Type Detailed" dataDxfId="46" totalsRowDxfId="45"/>
    <tableColumn id="81" xr3:uid="{D9F75D0F-B2D0-42ED-951D-7E3438358AAC}" name="Male/Female" dataDxfId="44" totalsRowDxfId="43"/>
    <tableColumn id="43" xr3:uid="{15766F68-CA16-4172-A1BA-8CAA3C8EC04D}" name="FY22 ALOS" dataDxfId="42" totalsRowDxfId="41" dataCellStyle="Comma"/>
    <tableColumn id="67" xr3:uid="{5BF2928A-CD09-45F7-B0EE-A051EA62370F}" name="Level A" dataDxfId="40" totalsRowDxfId="39"/>
    <tableColumn id="68" xr3:uid="{8D3BBA3E-2BF3-46AE-82ED-516A6FDF5385}" name="Level B" dataDxfId="38" totalsRowDxfId="37"/>
    <tableColumn id="69" xr3:uid="{D7C49410-DA63-4117-B796-803A0482EDC6}" name="Level C" dataDxfId="36" totalsRowDxfId="35"/>
    <tableColumn id="70" xr3:uid="{A25FA88C-DB60-4E8D-8A85-C459F02E57AA}" name="Level D" dataDxfId="34" totalsRowDxfId="33"/>
    <tableColumn id="71" xr3:uid="{1AB5DB70-815E-4A55-A8EE-1CB49D0DFB58}" name="Male Crim" dataDxfId="32" totalsRowDxfId="31"/>
    <tableColumn id="72" xr3:uid="{D7495311-D87C-4C83-8ACB-AFB70F90B686}" name="Male Non-Crim" dataDxfId="30" totalsRowDxfId="29"/>
    <tableColumn id="73" xr3:uid="{8CACF41F-3149-4E02-89EE-E1F2775F787D}" name="Female Crim" dataDxfId="28" totalsRowDxfId="27"/>
    <tableColumn id="74" xr3:uid="{BE961AFE-D8B7-49C0-B9BC-5561A2215F80}" name="Female Non-Crim" dataDxfId="26" totalsRowDxfId="25"/>
    <tableColumn id="75" xr3:uid="{3E3FEAAB-26E8-4B5C-9DEB-AC06D05A65D4}" name="ICE Threat Level 1" dataDxfId="24" totalsRowDxfId="23"/>
    <tableColumn id="76" xr3:uid="{2C93A386-E998-4830-A5C9-45C0FE1AB2F9}" name="ICE Threat Level 2" dataDxfId="22" totalsRowDxfId="21"/>
    <tableColumn id="77" xr3:uid="{A5DDAF45-E1A6-402C-A71D-17BB4669B71D}" name="ICE Threat Level 3" dataDxfId="20" totalsRowDxfId="19"/>
    <tableColumn id="78" xr3:uid="{A74552B8-9F68-4B67-8743-B41204B53F83}" name="No ICE Threat Level" dataDxfId="18" totalsRowDxfId="17"/>
    <tableColumn id="79" xr3:uid="{8B9B72CB-5B32-4E36-91BB-D337E47E77B5}" name="Mandatory" dataDxfId="16" totalsRowDxfId="15"/>
    <tableColumn id="86" xr3:uid="{0D6D32A3-7887-4BB9-9EDC-35AB361350C4}" name="Guaranteed Minimum" dataDxfId="14" totalsRowDxfId="13"/>
    <tableColumn id="124" xr3:uid="{C924DEC0-7915-4345-B117-5CEC79C729C9}" name="Last Inspection Type" dataDxfId="12" totalsRowDxfId="11"/>
    <tableColumn id="129" xr3:uid="{B117729C-0946-49F0-B67D-6796512BBBEE}" name="Last Inspection Standard" dataDxfId="10" totalsRowDxfId="9"/>
    <tableColumn id="93" xr3:uid="{FAC0B65D-2842-4A1F-BA3E-1AF748AB11B1}" name="Last Inspection Rating - Final" dataDxfId="8"/>
    <tableColumn id="95" xr3:uid="{3A44DEE3-B25E-435F-A423-187DDF3A42F4}" name="Last Inspection Date" dataDxfId="7" totalsRowDxfId="6"/>
    <tableColumn id="125" xr3:uid="{4CBF7FB7-78F8-465B-A741-ED6A035C2E7E}" name="Second to Last Inspection Type" dataDxfId="5" totalsRowDxfId="4"/>
    <tableColumn id="131" xr3:uid="{845C6713-1D18-4DF8-A0F3-0210D9B53C84}" name="Second to Last Inspection Standard" dataDxfId="3" totalsRowDxfId="2"/>
    <tableColumn id="97" xr3:uid="{8CB5C760-F728-4D93-8B77-EDC7FFA89148}" name="Second to Last Inspection Date" dataDxfId="1" totalsRowDxfId="0"/>
  </tableColumns>
  <tableStyleInfo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6"/>
  <sheetViews>
    <sheetView tabSelected="1" zoomScale="80" zoomScaleNormal="80" workbookViewId="0"/>
  </sheetViews>
  <sheetFormatPr defaultColWidth="0" defaultRowHeight="14.5" zeroHeight="1" x14ac:dyDescent="0.35"/>
  <cols>
    <col min="1" max="1" width="110.453125" customWidth="1"/>
    <col min="2" max="16384" width="8.90625" hidden="1"/>
  </cols>
  <sheetData>
    <row r="1" spans="1:1" ht="119.15" customHeight="1" x14ac:dyDescent="0.35">
      <c r="A1" s="32" t="s">
        <v>579</v>
      </c>
    </row>
    <row r="2" spans="1:1" ht="51.75" customHeight="1" x14ac:dyDescent="0.35">
      <c r="A2" s="31" t="s">
        <v>50</v>
      </c>
    </row>
    <row r="3" spans="1:1" ht="76.400000000000006" customHeight="1" x14ac:dyDescent="0.35">
      <c r="A3" s="31" t="s">
        <v>628</v>
      </c>
    </row>
    <row r="4" spans="1:1" ht="22.5" customHeight="1" x14ac:dyDescent="0.35">
      <c r="A4" s="31" t="s">
        <v>578</v>
      </c>
    </row>
    <row r="5" spans="1:1" ht="36.75" customHeight="1" x14ac:dyDescent="0.35">
      <c r="A5" s="31" t="s">
        <v>550</v>
      </c>
    </row>
    <row r="6" spans="1:1" x14ac:dyDescent="0.35"/>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0"/>
  </sheetPr>
  <dimension ref="A1:BD120"/>
  <sheetViews>
    <sheetView zoomScaleNormal="100" workbookViewId="0">
      <selection activeCell="A13" sqref="A13:C13"/>
    </sheetView>
  </sheetViews>
  <sheetFormatPr defaultRowHeight="15" zeroHeight="1" x14ac:dyDescent="0.35"/>
  <cols>
    <col min="1" max="3" width="19.54296875" customWidth="1"/>
    <col min="4" max="4" width="19.453125" customWidth="1"/>
    <col min="5" max="9" width="19.54296875" customWidth="1"/>
    <col min="10" max="10" width="15" customWidth="1"/>
    <col min="13" max="13" width="8.90625" style="10"/>
  </cols>
  <sheetData>
    <row r="1" spans="1:56" s="4" customFormat="1" ht="55.4" customHeight="1" x14ac:dyDescent="0.35">
      <c r="A1" s="164" t="s">
        <v>49</v>
      </c>
      <c r="B1" s="164"/>
      <c r="C1" s="164"/>
      <c r="D1" s="164"/>
      <c r="E1" s="10"/>
      <c r="F1" s="10"/>
      <c r="G1" s="10"/>
      <c r="H1" s="10"/>
      <c r="I1" s="12"/>
      <c r="J1" s="10"/>
      <c r="K1" s="10"/>
      <c r="L1" s="10"/>
      <c r="M1" s="10"/>
      <c r="N1" s="10"/>
      <c r="O1" s="10"/>
      <c r="P1" s="10"/>
      <c r="Q1" s="10"/>
      <c r="R1" s="10"/>
      <c r="S1" s="10"/>
      <c r="T1" s="10"/>
      <c r="U1" s="10"/>
      <c r="V1" s="10"/>
      <c r="W1" s="10"/>
      <c r="X1" s="10"/>
      <c r="Y1" s="10"/>
      <c r="Z1" s="10"/>
      <c r="AA1" s="10"/>
      <c r="AB1" s="10"/>
      <c r="AC1" s="10"/>
      <c r="AD1" s="10"/>
      <c r="AE1" s="10"/>
      <c r="AF1" s="10"/>
      <c r="AG1" s="10"/>
      <c r="AH1" s="10"/>
      <c r="AI1" s="10"/>
      <c r="AJ1" s="10"/>
      <c r="AK1" s="10"/>
      <c r="AL1" s="10"/>
      <c r="AM1" s="10"/>
      <c r="AN1" s="10"/>
      <c r="AO1" s="10"/>
      <c r="AP1" s="10"/>
      <c r="AQ1" s="10"/>
      <c r="AR1" s="10"/>
      <c r="AS1" s="10"/>
      <c r="AT1" s="10"/>
      <c r="AU1" s="10"/>
      <c r="AV1" s="10"/>
      <c r="AW1" s="10"/>
      <c r="AX1" s="10"/>
    </row>
    <row r="2" spans="1:56" s="4" customFormat="1" ht="55.4" customHeight="1" x14ac:dyDescent="0.35">
      <c r="A2" s="165" t="s">
        <v>50</v>
      </c>
      <c r="B2" s="165"/>
      <c r="C2" s="165"/>
      <c r="D2" s="165"/>
      <c r="E2" s="10"/>
      <c r="F2" s="10"/>
      <c r="G2" s="10"/>
      <c r="H2" s="10"/>
      <c r="I2" s="12"/>
      <c r="J2" s="10"/>
      <c r="K2" s="10"/>
      <c r="L2" s="10"/>
      <c r="M2" s="10"/>
      <c r="N2" s="10"/>
      <c r="O2" s="10"/>
      <c r="P2" s="10"/>
      <c r="Q2" s="10"/>
      <c r="R2" s="10"/>
      <c r="S2" s="10"/>
      <c r="T2" s="10"/>
      <c r="U2" s="10"/>
      <c r="V2" s="10"/>
      <c r="W2" s="10"/>
      <c r="X2" s="10"/>
      <c r="Y2" s="10"/>
      <c r="Z2" s="10"/>
      <c r="AA2" s="10"/>
      <c r="AB2" s="10"/>
      <c r="AC2" s="10"/>
      <c r="AD2" s="10"/>
      <c r="AE2" s="10"/>
      <c r="AF2" s="10"/>
      <c r="AG2" s="10"/>
      <c r="AH2" s="10"/>
      <c r="AI2" s="10"/>
      <c r="AJ2" s="10"/>
      <c r="AK2" s="10"/>
      <c r="AL2" s="10"/>
      <c r="AM2" s="10"/>
      <c r="AN2" s="10"/>
      <c r="AO2" s="10"/>
      <c r="AP2" s="10"/>
      <c r="AQ2" s="10"/>
      <c r="AR2" s="10"/>
      <c r="AS2" s="10"/>
      <c r="AT2" s="10"/>
      <c r="AU2" s="10"/>
      <c r="AV2" s="10"/>
      <c r="AW2" s="10"/>
      <c r="AX2" s="10"/>
    </row>
    <row r="3" spans="1:56" s="4" customFormat="1" ht="13.4" customHeight="1" x14ac:dyDescent="0.35">
      <c r="A3" s="10"/>
      <c r="B3" s="10"/>
      <c r="C3" s="10"/>
      <c r="D3" s="10"/>
      <c r="E3" s="10"/>
      <c r="F3" s="10"/>
      <c r="G3" s="13"/>
      <c r="H3" s="10"/>
      <c r="I3" s="12"/>
      <c r="J3" s="10"/>
      <c r="K3" s="10"/>
      <c r="L3" s="10"/>
      <c r="M3" s="10"/>
      <c r="N3" s="10"/>
      <c r="O3" s="10"/>
      <c r="P3" s="10"/>
      <c r="Q3" s="10"/>
      <c r="R3" s="10"/>
      <c r="S3" s="10"/>
      <c r="T3" s="10"/>
      <c r="U3" s="10"/>
      <c r="V3" s="10"/>
      <c r="W3" s="10"/>
      <c r="X3" s="10"/>
      <c r="Y3" s="10"/>
      <c r="Z3" s="10"/>
      <c r="AA3" s="10"/>
      <c r="AB3" s="10"/>
      <c r="AC3" s="10"/>
      <c r="AD3" s="10"/>
      <c r="AE3" s="10"/>
      <c r="AF3" s="10"/>
      <c r="AG3" s="10"/>
      <c r="AH3" s="10"/>
      <c r="AI3" s="10"/>
      <c r="AJ3" s="10"/>
      <c r="AK3" s="10"/>
      <c r="AL3" s="10"/>
      <c r="AM3" s="10"/>
      <c r="AN3" s="10"/>
      <c r="AO3" s="10"/>
      <c r="AP3" s="10"/>
      <c r="AQ3" s="10"/>
      <c r="AR3" s="10"/>
      <c r="AS3" s="10"/>
      <c r="AT3" s="10"/>
      <c r="AU3" s="10"/>
      <c r="AV3" s="10"/>
      <c r="AW3" s="10"/>
      <c r="AX3" s="10"/>
    </row>
    <row r="4" spans="1:56" ht="55.4" customHeight="1" x14ac:dyDescent="0.35">
      <c r="A4" s="163" t="s">
        <v>629</v>
      </c>
      <c r="B4" s="163"/>
      <c r="C4" s="163"/>
      <c r="D4" s="163"/>
      <c r="E4" s="49"/>
      <c r="F4" s="49"/>
      <c r="G4" s="49"/>
      <c r="H4" s="49"/>
      <c r="I4" s="50"/>
      <c r="J4" s="12"/>
      <c r="K4" s="10"/>
      <c r="L4" s="10"/>
      <c r="N4" s="10"/>
      <c r="O4" s="10"/>
      <c r="P4" s="10"/>
      <c r="Q4" s="10"/>
      <c r="R4" s="10"/>
      <c r="S4" s="10"/>
      <c r="T4" s="10"/>
      <c r="U4" s="10"/>
      <c r="V4" s="10"/>
      <c r="W4" s="10"/>
      <c r="X4" s="10"/>
      <c r="Y4" s="10"/>
      <c r="Z4" s="10"/>
      <c r="AA4" s="10"/>
      <c r="AB4" s="10"/>
      <c r="AC4" s="10"/>
      <c r="AD4" s="10"/>
      <c r="AE4" s="10"/>
      <c r="AF4" s="10"/>
      <c r="AG4" s="10"/>
      <c r="AH4" s="10"/>
      <c r="AI4" s="10"/>
      <c r="AJ4" s="10"/>
      <c r="AK4" s="10"/>
      <c r="AL4" s="10"/>
      <c r="AM4" s="10"/>
      <c r="AN4" s="10"/>
      <c r="AO4" s="10"/>
      <c r="AP4" s="10"/>
      <c r="AQ4" s="10"/>
      <c r="AR4" s="10"/>
      <c r="AS4" s="10"/>
      <c r="AT4" s="10"/>
      <c r="AU4" s="10"/>
      <c r="AV4" s="10"/>
      <c r="AW4" s="10"/>
      <c r="AX4" s="10"/>
    </row>
    <row r="5" spans="1:56" ht="50.15" customHeight="1" x14ac:dyDescent="0.35">
      <c r="A5" s="166" t="s">
        <v>630</v>
      </c>
      <c r="B5" s="166"/>
      <c r="C5" s="166"/>
      <c r="D5" s="26"/>
      <c r="E5" s="10"/>
      <c r="F5" s="10"/>
      <c r="G5" s="10"/>
      <c r="H5" s="10"/>
      <c r="I5" s="12"/>
      <c r="J5" s="12"/>
      <c r="K5" s="10"/>
      <c r="L5" s="10"/>
      <c r="N5" s="10"/>
      <c r="O5" s="10"/>
      <c r="P5" s="10"/>
      <c r="Q5" s="10"/>
      <c r="R5" s="10"/>
      <c r="S5" s="10"/>
      <c r="T5" s="10"/>
      <c r="U5" s="10"/>
      <c r="V5" s="10"/>
      <c r="W5" s="10"/>
      <c r="X5" s="10"/>
      <c r="Y5" s="10"/>
      <c r="Z5" s="10"/>
      <c r="AA5" s="10"/>
      <c r="AB5" s="10"/>
      <c r="AC5" s="10"/>
      <c r="AD5" s="10"/>
      <c r="AE5" s="10"/>
      <c r="AF5" s="10"/>
      <c r="AG5" s="10"/>
      <c r="AH5" s="10"/>
      <c r="AI5" s="10"/>
      <c r="AJ5" s="10"/>
      <c r="AK5" s="10"/>
      <c r="AL5" s="10"/>
      <c r="AM5" s="10"/>
      <c r="AN5" s="10"/>
      <c r="AO5" s="10"/>
      <c r="AP5" s="10"/>
      <c r="AQ5" s="10"/>
      <c r="AR5" s="10"/>
      <c r="AS5" s="10"/>
      <c r="AT5" s="10"/>
      <c r="AU5" s="10"/>
      <c r="AV5" s="10"/>
      <c r="AW5" s="10"/>
      <c r="AX5" s="10"/>
    </row>
    <row r="6" spans="1:56" x14ac:dyDescent="0.35">
      <c r="A6" s="114" t="s">
        <v>551</v>
      </c>
      <c r="B6" s="114" t="s">
        <v>552</v>
      </c>
      <c r="C6" s="114" t="s">
        <v>53</v>
      </c>
      <c r="D6" s="10"/>
      <c r="E6" s="10"/>
      <c r="F6" s="10"/>
      <c r="G6" s="10"/>
      <c r="H6" s="10"/>
      <c r="I6" s="12"/>
      <c r="J6" s="12"/>
      <c r="K6" s="10"/>
      <c r="L6" s="10"/>
      <c r="N6" s="10"/>
      <c r="O6" s="10"/>
      <c r="P6" s="10"/>
      <c r="Q6" s="10"/>
      <c r="R6" s="10"/>
      <c r="S6" s="10"/>
      <c r="T6" s="10"/>
      <c r="U6" s="10"/>
      <c r="V6" s="10"/>
      <c r="W6" s="10"/>
      <c r="X6" s="10"/>
      <c r="Y6" s="10"/>
      <c r="Z6" s="10"/>
      <c r="AA6" s="10"/>
      <c r="AB6" s="10"/>
      <c r="AC6" s="10"/>
      <c r="AD6" s="10"/>
      <c r="AE6" s="10"/>
      <c r="AF6" s="10"/>
      <c r="AG6" s="10"/>
      <c r="AH6" s="10"/>
      <c r="AI6" s="10"/>
      <c r="AJ6" s="10"/>
      <c r="AK6" s="10"/>
      <c r="AL6" s="10"/>
      <c r="AM6" s="10"/>
      <c r="AN6" s="10"/>
      <c r="AO6" s="10"/>
      <c r="AP6" s="10"/>
      <c r="AQ6" s="10"/>
      <c r="AR6" s="10"/>
      <c r="AS6" s="10"/>
      <c r="AT6" s="10"/>
      <c r="AU6" s="10"/>
      <c r="AV6" s="10"/>
      <c r="AW6" s="10"/>
      <c r="AX6" s="10"/>
    </row>
    <row r="7" spans="1:56" x14ac:dyDescent="0.35">
      <c r="A7" s="27" t="s">
        <v>553</v>
      </c>
      <c r="B7" s="29">
        <v>87146</v>
      </c>
      <c r="C7" s="112">
        <v>542.47468615885987</v>
      </c>
      <c r="D7" s="10"/>
      <c r="E7" s="10"/>
      <c r="F7" s="10"/>
      <c r="G7" s="10"/>
      <c r="H7" s="10"/>
      <c r="I7" s="12"/>
      <c r="J7" s="12"/>
      <c r="K7" s="10"/>
      <c r="L7" s="10"/>
      <c r="N7" s="10"/>
      <c r="O7" s="10"/>
      <c r="P7" s="10"/>
      <c r="Q7" s="10"/>
      <c r="R7" s="10"/>
      <c r="S7" s="10"/>
      <c r="T7" s="10"/>
      <c r="U7" s="10"/>
      <c r="V7" s="10"/>
      <c r="W7" s="10"/>
      <c r="X7" s="10"/>
      <c r="Y7" s="10"/>
      <c r="Z7" s="10"/>
      <c r="AA7" s="10"/>
      <c r="AB7" s="10"/>
      <c r="AC7" s="10"/>
      <c r="AD7" s="10"/>
      <c r="AE7" s="10"/>
      <c r="AF7" s="10"/>
      <c r="AG7" s="10"/>
      <c r="AH7" s="10"/>
      <c r="AI7" s="10"/>
      <c r="AJ7" s="10"/>
      <c r="AK7" s="10"/>
      <c r="AL7" s="10"/>
      <c r="AM7" s="10"/>
      <c r="AN7" s="10"/>
      <c r="AO7" s="10"/>
      <c r="AP7" s="10"/>
      <c r="AQ7" s="10"/>
      <c r="AR7" s="10"/>
      <c r="AS7" s="10"/>
      <c r="AT7" s="10"/>
      <c r="AU7" s="10"/>
      <c r="AV7" s="10"/>
      <c r="AW7" s="10"/>
      <c r="AX7" s="10"/>
    </row>
    <row r="8" spans="1:56" x14ac:dyDescent="0.35">
      <c r="A8" s="27" t="s">
        <v>581</v>
      </c>
      <c r="B8" s="29">
        <v>714</v>
      </c>
      <c r="C8" s="112">
        <v>999.31372549019613</v>
      </c>
      <c r="D8" s="10"/>
      <c r="E8" s="10"/>
      <c r="F8" s="10"/>
      <c r="G8" s="10"/>
      <c r="H8" s="10"/>
      <c r="I8" s="12"/>
      <c r="J8" s="12"/>
      <c r="K8" s="10"/>
      <c r="L8" s="10"/>
      <c r="N8" s="10"/>
      <c r="O8" s="10"/>
      <c r="P8" s="10"/>
      <c r="Q8" s="10"/>
      <c r="R8" s="10"/>
      <c r="S8" s="10"/>
      <c r="T8" s="10"/>
      <c r="U8" s="10"/>
      <c r="V8" s="10"/>
      <c r="W8" s="10"/>
      <c r="X8" s="10"/>
      <c r="Y8" s="10"/>
      <c r="Z8" s="10"/>
      <c r="AA8" s="10"/>
      <c r="AB8" s="10"/>
      <c r="AC8" s="10"/>
      <c r="AD8" s="10"/>
      <c r="AE8" s="10"/>
      <c r="AF8" s="10"/>
      <c r="AG8" s="10"/>
      <c r="AH8" s="10"/>
      <c r="AI8" s="10"/>
      <c r="AJ8" s="10"/>
      <c r="AK8" s="10"/>
      <c r="AL8" s="10"/>
      <c r="AM8" s="10"/>
      <c r="AN8" s="10"/>
      <c r="AO8" s="10"/>
      <c r="AP8" s="10"/>
      <c r="AQ8" s="10"/>
      <c r="AR8" s="10"/>
      <c r="AS8" s="10"/>
      <c r="AT8" s="10"/>
      <c r="AU8" s="10"/>
      <c r="AV8" s="10"/>
      <c r="AW8" s="10"/>
      <c r="AX8" s="10"/>
    </row>
    <row r="9" spans="1:56" x14ac:dyDescent="0.35">
      <c r="A9" s="27" t="s">
        <v>580</v>
      </c>
      <c r="B9" s="29">
        <v>101343</v>
      </c>
      <c r="C9" s="112">
        <v>432.0697236118923</v>
      </c>
      <c r="D9" s="10"/>
      <c r="E9" s="10"/>
      <c r="F9" s="10"/>
      <c r="G9" s="10"/>
      <c r="H9" s="10"/>
      <c r="I9" s="12"/>
      <c r="J9" s="12"/>
      <c r="K9" s="10"/>
      <c r="L9" s="10"/>
      <c r="N9" s="10"/>
      <c r="O9" s="10"/>
      <c r="P9" s="10"/>
      <c r="Q9" s="10"/>
      <c r="R9" s="10"/>
      <c r="S9" s="10"/>
      <c r="T9" s="10"/>
      <c r="U9" s="10"/>
      <c r="V9" s="10"/>
      <c r="W9" s="10"/>
      <c r="X9" s="10"/>
      <c r="Y9" s="10"/>
      <c r="Z9" s="10"/>
      <c r="AA9" s="10"/>
      <c r="AB9" s="10"/>
      <c r="AC9" s="10"/>
      <c r="AD9" s="10"/>
      <c r="AE9" s="10"/>
      <c r="AF9" s="10"/>
      <c r="AG9" s="10"/>
      <c r="AH9" s="10"/>
      <c r="AI9" s="10"/>
      <c r="AJ9" s="10"/>
      <c r="AK9" s="10"/>
      <c r="AL9" s="10"/>
      <c r="AM9" s="10"/>
      <c r="AN9" s="10"/>
      <c r="AO9" s="10"/>
      <c r="AP9" s="10"/>
      <c r="AQ9" s="10"/>
      <c r="AR9" s="10"/>
      <c r="AS9" s="10"/>
      <c r="AT9" s="10"/>
      <c r="AU9" s="10"/>
      <c r="AV9" s="10"/>
      <c r="AW9" s="10"/>
      <c r="AX9" s="10"/>
    </row>
    <row r="10" spans="1:56" x14ac:dyDescent="0.35">
      <c r="A10" s="27" t="s">
        <v>582</v>
      </c>
      <c r="B10" s="29">
        <v>524</v>
      </c>
      <c r="C10" s="112">
        <v>969.15267175572524</v>
      </c>
      <c r="D10" s="26"/>
      <c r="E10" s="10"/>
      <c r="F10" s="10"/>
      <c r="G10" s="10"/>
      <c r="H10" s="10"/>
      <c r="I10" s="12"/>
      <c r="J10" s="12"/>
      <c r="K10" s="10"/>
      <c r="L10" s="10"/>
      <c r="N10" s="10"/>
      <c r="O10" s="10"/>
      <c r="P10" s="10"/>
      <c r="Q10" s="10"/>
      <c r="R10" s="10"/>
      <c r="S10" s="10"/>
      <c r="T10" s="10"/>
      <c r="U10" s="10"/>
      <c r="V10" s="10"/>
      <c r="W10" s="10"/>
      <c r="X10" s="10"/>
      <c r="Y10" s="10"/>
      <c r="Z10" s="10"/>
      <c r="AA10" s="10"/>
      <c r="AB10" s="10"/>
      <c r="AC10" s="10"/>
      <c r="AD10" s="10"/>
      <c r="AE10" s="10"/>
      <c r="AF10" s="10"/>
      <c r="AG10" s="10"/>
      <c r="AH10" s="10"/>
      <c r="AI10" s="10"/>
      <c r="AJ10" s="10"/>
      <c r="AK10" s="10"/>
      <c r="AL10" s="10"/>
      <c r="AM10" s="10"/>
      <c r="AN10" s="10"/>
      <c r="AO10" s="10"/>
      <c r="AP10" s="10"/>
      <c r="AQ10" s="10"/>
      <c r="AR10" s="10"/>
      <c r="AS10" s="10"/>
      <c r="AT10" s="10"/>
      <c r="AU10" s="10"/>
      <c r="AV10" s="10"/>
      <c r="AW10" s="10"/>
      <c r="AX10" s="10"/>
    </row>
    <row r="11" spans="1:56" x14ac:dyDescent="0.35">
      <c r="A11" s="28" t="s">
        <v>1</v>
      </c>
      <c r="B11" s="30">
        <v>182607</v>
      </c>
      <c r="C11" s="113">
        <v>497.35044658748023</v>
      </c>
      <c r="D11" s="10"/>
      <c r="E11" s="10"/>
      <c r="F11" s="10"/>
      <c r="G11" s="10"/>
      <c r="H11" s="10"/>
      <c r="I11" s="12"/>
      <c r="J11" s="12"/>
      <c r="K11" s="10"/>
      <c r="L11" s="10"/>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0"/>
      <c r="AN11" s="10"/>
      <c r="AO11" s="10"/>
      <c r="AP11" s="10"/>
      <c r="AQ11" s="10"/>
      <c r="AR11" s="10"/>
      <c r="AS11" s="10"/>
      <c r="AT11" s="10"/>
      <c r="AU11" s="10"/>
      <c r="AV11" s="10"/>
      <c r="AW11" s="10"/>
      <c r="AX11" s="10"/>
    </row>
    <row r="12" spans="1:56" ht="15.75" customHeight="1" x14ac:dyDescent="0.35">
      <c r="A12" s="167" t="s">
        <v>633</v>
      </c>
      <c r="B12" s="167"/>
      <c r="C12" s="167"/>
      <c r="D12" s="10"/>
      <c r="E12" s="10"/>
      <c r="F12" s="10"/>
      <c r="G12" s="10"/>
      <c r="H12" s="10"/>
      <c r="I12" s="12"/>
      <c r="J12" s="12"/>
      <c r="K12" s="10"/>
      <c r="L12" s="10"/>
      <c r="N12" s="10"/>
      <c r="O12" s="10"/>
      <c r="P12" s="10"/>
      <c r="Q12" s="10"/>
      <c r="R12" s="10"/>
      <c r="S12" s="10"/>
      <c r="T12" s="10"/>
      <c r="U12" s="10"/>
      <c r="V12" s="10"/>
      <c r="W12" s="10"/>
      <c r="X12" s="10"/>
      <c r="Y12" s="10"/>
      <c r="Z12" s="10"/>
      <c r="AA12" s="10"/>
      <c r="AB12" s="10"/>
      <c r="AC12" s="10"/>
      <c r="AD12" s="10"/>
      <c r="AE12" s="10"/>
      <c r="AF12" s="10"/>
      <c r="AG12" s="10"/>
      <c r="AH12" s="10"/>
      <c r="AI12" s="10"/>
      <c r="AJ12" s="10"/>
      <c r="AK12" s="10"/>
      <c r="AL12" s="10"/>
      <c r="AM12" s="10"/>
      <c r="AN12" s="10"/>
      <c r="AO12" s="10"/>
      <c r="AP12" s="10"/>
      <c r="AQ12" s="10"/>
      <c r="AR12" s="10"/>
      <c r="AS12" s="10"/>
      <c r="AT12" s="10"/>
      <c r="AU12" s="10"/>
      <c r="AV12" s="10"/>
      <c r="AW12" s="10"/>
      <c r="AX12" s="10"/>
    </row>
    <row r="13" spans="1:56" ht="15.9" customHeight="1" x14ac:dyDescent="0.35">
      <c r="A13" s="167" t="s">
        <v>634</v>
      </c>
      <c r="B13" s="167"/>
      <c r="C13" s="167"/>
      <c r="D13" s="10"/>
      <c r="E13" s="10"/>
      <c r="F13" s="10"/>
      <c r="G13" s="10"/>
      <c r="H13" s="10"/>
      <c r="I13" s="12"/>
      <c r="J13" s="12"/>
      <c r="K13" s="10"/>
      <c r="L13" s="10"/>
      <c r="N13" s="10"/>
      <c r="O13" s="10"/>
      <c r="P13" s="10"/>
      <c r="Q13" s="10"/>
      <c r="R13" s="10"/>
      <c r="S13" s="10"/>
      <c r="T13" s="10"/>
      <c r="U13" s="10"/>
      <c r="V13" s="10"/>
      <c r="W13" s="10"/>
      <c r="X13" s="10"/>
      <c r="Y13" s="10"/>
      <c r="Z13" s="10"/>
      <c r="AA13" s="10"/>
      <c r="AB13" s="10"/>
      <c r="AC13" s="10"/>
      <c r="AD13" s="10"/>
      <c r="AE13" s="10"/>
      <c r="AF13" s="10"/>
      <c r="AG13" s="10"/>
      <c r="AH13" s="10"/>
      <c r="AI13" s="10"/>
      <c r="AJ13" s="10"/>
      <c r="AK13" s="10"/>
      <c r="AL13" s="10"/>
      <c r="AM13" s="10"/>
      <c r="AN13" s="10"/>
      <c r="AO13" s="10"/>
      <c r="AP13" s="10"/>
      <c r="AQ13" s="10"/>
      <c r="AR13" s="10"/>
      <c r="AS13" s="10"/>
      <c r="AT13" s="10"/>
      <c r="AU13" s="10"/>
      <c r="AV13" s="10"/>
      <c r="AW13" s="10"/>
      <c r="AX13" s="10"/>
    </row>
    <row r="14" spans="1:56" ht="14.4" customHeight="1" x14ac:dyDescent="0.35">
      <c r="A14" s="162"/>
      <c r="B14" s="162"/>
      <c r="C14" s="162"/>
      <c r="D14" s="10"/>
      <c r="E14" s="10"/>
      <c r="F14" s="10"/>
      <c r="G14" s="10"/>
      <c r="H14" s="10"/>
      <c r="I14" s="12"/>
      <c r="J14" s="12"/>
      <c r="K14" s="10"/>
      <c r="L14" s="10"/>
      <c r="N14" s="10"/>
      <c r="O14" s="10"/>
      <c r="P14" s="10"/>
      <c r="Q14" s="10"/>
      <c r="R14" s="10"/>
      <c r="S14" s="10"/>
      <c r="T14" s="10"/>
      <c r="U14" s="10"/>
      <c r="V14" s="10"/>
      <c r="W14" s="10"/>
      <c r="X14" s="10"/>
      <c r="Y14" s="10"/>
      <c r="Z14" s="10"/>
      <c r="AA14" s="10"/>
      <c r="AB14" s="10"/>
      <c r="AC14" s="10"/>
      <c r="AD14" s="10"/>
      <c r="AE14" s="10"/>
      <c r="AF14" s="10"/>
      <c r="AG14" s="10"/>
      <c r="AH14" s="10"/>
      <c r="AI14" s="10"/>
      <c r="AJ14" s="10"/>
      <c r="AK14" s="10"/>
      <c r="AL14" s="10"/>
      <c r="AM14" s="10"/>
      <c r="AN14" s="10"/>
      <c r="AO14" s="10"/>
      <c r="AP14" s="10"/>
      <c r="AQ14" s="10"/>
      <c r="AR14" s="10"/>
      <c r="AS14" s="10"/>
      <c r="AT14" s="10"/>
      <c r="AU14" s="10"/>
      <c r="AV14" s="10"/>
      <c r="AW14" s="10"/>
      <c r="AX14" s="10"/>
    </row>
    <row r="15" spans="1:56" ht="15.9" customHeight="1" x14ac:dyDescent="0.35">
      <c r="A15" s="162"/>
      <c r="B15" s="162"/>
      <c r="C15" s="162"/>
      <c r="D15" s="10"/>
      <c r="E15" s="10"/>
      <c r="F15" s="10"/>
      <c r="G15" s="10"/>
      <c r="H15" s="10"/>
      <c r="I15" s="12"/>
      <c r="J15" s="12"/>
      <c r="K15" s="10"/>
      <c r="L15" s="10"/>
      <c r="N15" s="10"/>
      <c r="O15" s="10"/>
      <c r="P15" s="10"/>
      <c r="Q15" s="10"/>
      <c r="R15" s="10"/>
      <c r="S15" s="10"/>
      <c r="T15" s="10"/>
      <c r="U15" s="10"/>
      <c r="V15" s="10"/>
      <c r="W15" s="10"/>
      <c r="X15" s="10"/>
      <c r="Y15" s="10"/>
      <c r="Z15" s="10"/>
      <c r="AA15" s="10"/>
      <c r="AB15" s="10"/>
      <c r="AC15" s="10"/>
      <c r="AD15" s="10"/>
      <c r="AE15" s="10"/>
      <c r="AF15" s="10"/>
      <c r="AG15" s="10"/>
      <c r="AH15" s="10"/>
      <c r="AI15" s="10"/>
      <c r="AJ15" s="10"/>
      <c r="AK15" s="10"/>
      <c r="AL15" s="10"/>
      <c r="AM15" s="10"/>
      <c r="AN15" s="10"/>
      <c r="AO15" s="10"/>
      <c r="AP15" s="10"/>
      <c r="AQ15" s="10"/>
      <c r="AR15" s="10"/>
      <c r="AS15" s="10"/>
      <c r="AT15" s="10"/>
      <c r="AU15" s="10"/>
      <c r="AV15" s="10"/>
      <c r="AW15" s="10"/>
      <c r="AX15" s="10"/>
    </row>
    <row r="16" spans="1:56" ht="34.4" customHeight="1" thickBot="1" x14ac:dyDescent="0.4">
      <c r="A16" s="162" t="s">
        <v>632</v>
      </c>
      <c r="B16" s="162"/>
      <c r="C16" s="162"/>
      <c r="D16" s="10"/>
      <c r="E16" s="10"/>
      <c r="F16" s="10"/>
      <c r="G16" s="10"/>
      <c r="H16" s="10"/>
      <c r="I16" s="10"/>
      <c r="J16" s="10"/>
      <c r="K16" s="10"/>
      <c r="L16" s="10"/>
      <c r="N16" s="10"/>
      <c r="O16" s="10"/>
      <c r="P16" s="10"/>
      <c r="Q16" s="10"/>
      <c r="R16" s="10"/>
      <c r="S16" s="10"/>
      <c r="T16" s="10"/>
      <c r="U16" s="10"/>
      <c r="V16" s="10"/>
      <c r="W16" s="10"/>
      <c r="X16" s="10"/>
      <c r="Y16" s="10"/>
      <c r="Z16" s="10"/>
      <c r="AA16" s="10"/>
      <c r="AB16" s="10"/>
      <c r="AC16" s="10"/>
      <c r="AD16" s="10"/>
      <c r="AE16" s="10"/>
      <c r="AF16" s="10"/>
      <c r="AG16" s="10"/>
      <c r="AH16" s="10"/>
      <c r="AI16" s="10"/>
      <c r="AJ16" s="10"/>
      <c r="AK16" s="10"/>
      <c r="AL16" s="10"/>
      <c r="AM16" s="10"/>
      <c r="AN16" s="10"/>
      <c r="AO16" s="10"/>
      <c r="AP16" s="10"/>
      <c r="AQ16" s="10"/>
      <c r="AR16" s="10"/>
      <c r="AS16" s="10"/>
      <c r="AT16" s="10"/>
      <c r="AU16" s="10"/>
      <c r="AV16" s="10"/>
      <c r="AW16" s="10"/>
      <c r="AX16" s="10"/>
      <c r="AY16" s="10"/>
      <c r="AZ16" s="10"/>
      <c r="BA16" s="10"/>
      <c r="BB16" s="10"/>
      <c r="BC16" s="10"/>
      <c r="BD16" s="10"/>
    </row>
    <row r="17" spans="1:56" ht="30" x14ac:dyDescent="0.35">
      <c r="A17" s="38" t="s">
        <v>588</v>
      </c>
      <c r="B17" s="39" t="s">
        <v>552</v>
      </c>
      <c r="C17" s="39" t="s">
        <v>589</v>
      </c>
      <c r="D17" s="10"/>
      <c r="E17" s="10"/>
      <c r="F17" s="10"/>
      <c r="G17" s="10"/>
      <c r="H17" s="10"/>
      <c r="I17" s="10"/>
      <c r="J17" s="10"/>
      <c r="K17" s="10"/>
      <c r="L17" s="10"/>
      <c r="N17" s="10"/>
      <c r="O17" s="10"/>
      <c r="P17" s="10"/>
      <c r="Q17" s="10"/>
      <c r="R17" s="10"/>
      <c r="S17" s="10"/>
      <c r="T17" s="10"/>
      <c r="U17" s="10"/>
      <c r="V17" s="10"/>
      <c r="W17" s="10"/>
      <c r="X17" s="10"/>
      <c r="Y17" s="10"/>
      <c r="Z17" s="10"/>
      <c r="AA17" s="10"/>
      <c r="AB17" s="10"/>
      <c r="AC17" s="10"/>
      <c r="AD17" s="10"/>
      <c r="AE17" s="10"/>
      <c r="AF17" s="10"/>
      <c r="AG17" s="10"/>
      <c r="AH17" s="10"/>
      <c r="AI17" s="10"/>
      <c r="AJ17" s="10"/>
      <c r="AK17" s="10"/>
      <c r="AL17" s="10"/>
      <c r="AM17" s="10"/>
      <c r="AN17" s="10"/>
      <c r="AO17" s="10"/>
      <c r="AP17" s="10"/>
      <c r="AQ17" s="10"/>
      <c r="AR17" s="10"/>
      <c r="AS17" s="10"/>
      <c r="AT17" s="10"/>
      <c r="AU17" s="10"/>
      <c r="AV17" s="10"/>
      <c r="AW17" s="10"/>
      <c r="AX17" s="10"/>
      <c r="AY17" s="10"/>
      <c r="AZ17" s="10"/>
      <c r="BA17" s="10"/>
      <c r="BB17" s="10"/>
      <c r="BC17" s="10"/>
      <c r="BD17" s="10"/>
    </row>
    <row r="18" spans="1:56" ht="16" thickBot="1" x14ac:dyDescent="0.4">
      <c r="A18" s="40" t="s">
        <v>1</v>
      </c>
      <c r="B18" s="41">
        <v>189727</v>
      </c>
      <c r="C18" s="42">
        <v>486.39933694202722</v>
      </c>
      <c r="D18" s="10"/>
      <c r="E18" s="10"/>
      <c r="F18" s="10"/>
      <c r="G18" s="10"/>
      <c r="H18" s="10"/>
      <c r="I18" s="10"/>
      <c r="J18" s="10"/>
      <c r="K18" s="10"/>
      <c r="L18" s="10"/>
      <c r="N18" s="10"/>
      <c r="O18" s="10"/>
      <c r="P18" s="10"/>
      <c r="Q18" s="10"/>
      <c r="R18" s="10"/>
      <c r="S18" s="10"/>
      <c r="T18" s="10"/>
      <c r="U18" s="10"/>
      <c r="V18" s="10"/>
      <c r="W18" s="10"/>
      <c r="X18" s="10"/>
      <c r="Y18" s="10"/>
      <c r="Z18" s="10"/>
      <c r="AA18" s="10"/>
      <c r="AB18" s="10"/>
      <c r="AC18" s="10"/>
      <c r="AD18" s="10"/>
      <c r="AE18" s="10"/>
      <c r="AF18" s="10"/>
      <c r="AG18" s="10"/>
      <c r="AH18" s="10"/>
      <c r="AI18" s="10"/>
      <c r="AJ18" s="10"/>
      <c r="AK18" s="10"/>
      <c r="AL18" s="10"/>
      <c r="AM18" s="10"/>
      <c r="AN18" s="10"/>
      <c r="AO18" s="10"/>
      <c r="AP18" s="10"/>
      <c r="AQ18" s="10"/>
      <c r="AR18" s="10"/>
      <c r="AS18" s="10"/>
      <c r="AT18" s="10"/>
      <c r="AU18" s="10"/>
      <c r="AV18" s="10"/>
      <c r="AW18" s="10"/>
      <c r="AX18" s="10"/>
      <c r="AY18" s="10"/>
      <c r="AZ18" s="10"/>
      <c r="BA18" s="10"/>
      <c r="BB18" s="10"/>
      <c r="BC18" s="10"/>
      <c r="BD18" s="10"/>
    </row>
    <row r="19" spans="1:56" ht="15.5" thickTop="1" x14ac:dyDescent="0.35">
      <c r="A19" s="43" t="s">
        <v>555</v>
      </c>
      <c r="B19" s="44">
        <v>4697</v>
      </c>
      <c r="C19" s="45">
        <v>531.85224611454123</v>
      </c>
      <c r="D19" s="10"/>
      <c r="E19" s="10"/>
      <c r="F19" s="10"/>
      <c r="G19" s="10"/>
      <c r="H19" s="10"/>
      <c r="I19" s="10"/>
      <c r="J19" s="10"/>
      <c r="K19" s="10"/>
      <c r="L19" s="10"/>
      <c r="N19" s="10"/>
      <c r="O19" s="10"/>
      <c r="P19" s="10"/>
      <c r="Q19" s="10"/>
      <c r="R19" s="10"/>
      <c r="S19" s="10"/>
      <c r="T19" s="10"/>
      <c r="U19" s="10"/>
      <c r="V19" s="10"/>
      <c r="W19" s="10"/>
      <c r="X19" s="10"/>
      <c r="Y19" s="10"/>
      <c r="Z19" s="10"/>
      <c r="AA19" s="10"/>
      <c r="AB19" s="10"/>
      <c r="AC19" s="10"/>
      <c r="AD19" s="10"/>
      <c r="AE19" s="10"/>
      <c r="AF19" s="10"/>
      <c r="AG19" s="10"/>
      <c r="AH19" s="10"/>
      <c r="AI19" s="10"/>
      <c r="AJ19" s="10"/>
      <c r="AK19" s="10"/>
      <c r="AL19" s="10"/>
      <c r="AM19" s="10"/>
      <c r="AN19" s="10"/>
      <c r="AO19" s="10"/>
      <c r="AP19" s="10"/>
      <c r="AQ19" s="10"/>
      <c r="AR19" s="10"/>
      <c r="AS19" s="10"/>
      <c r="AT19" s="10"/>
      <c r="AU19" s="10"/>
      <c r="AV19" s="10"/>
      <c r="AW19" s="10"/>
      <c r="AX19" s="10"/>
      <c r="AY19" s="10"/>
      <c r="AZ19" s="10"/>
      <c r="BA19" s="10"/>
      <c r="BB19" s="10"/>
      <c r="BC19" s="10"/>
      <c r="BD19" s="10"/>
    </row>
    <row r="20" spans="1:56" ht="15.5" x14ac:dyDescent="0.35">
      <c r="A20" s="46" t="s">
        <v>77</v>
      </c>
      <c r="B20" s="47">
        <v>603</v>
      </c>
      <c r="C20" s="48">
        <v>315.37645107794361</v>
      </c>
      <c r="D20" s="10"/>
      <c r="E20" s="10"/>
      <c r="F20" s="10"/>
      <c r="G20" s="10"/>
      <c r="H20" s="10"/>
      <c r="I20" s="10"/>
      <c r="J20" s="10"/>
      <c r="K20" s="10"/>
      <c r="L20" s="10"/>
      <c r="N20" s="10"/>
      <c r="O20" s="10"/>
      <c r="P20" s="10"/>
      <c r="Q20" s="10"/>
      <c r="R20" s="10"/>
      <c r="S20" s="10"/>
      <c r="T20" s="10"/>
      <c r="U20" s="10"/>
      <c r="V20" s="10"/>
      <c r="W20" s="10"/>
      <c r="X20" s="10"/>
      <c r="Y20" s="10"/>
      <c r="Z20" s="10"/>
      <c r="AA20" s="10"/>
      <c r="AB20" s="10"/>
      <c r="AC20" s="10"/>
      <c r="AD20" s="10"/>
      <c r="AE20" s="10"/>
      <c r="AF20" s="10"/>
      <c r="AG20" s="10"/>
      <c r="AH20" s="10"/>
      <c r="AI20" s="10"/>
      <c r="AJ20" s="10"/>
      <c r="AK20" s="10"/>
      <c r="AL20" s="10"/>
      <c r="AM20" s="10"/>
      <c r="AN20" s="10"/>
      <c r="AO20" s="10"/>
      <c r="AP20" s="10"/>
      <c r="AQ20" s="10"/>
      <c r="AR20" s="10"/>
      <c r="AS20" s="10"/>
      <c r="AT20" s="10"/>
      <c r="AU20" s="10"/>
      <c r="AV20" s="10"/>
      <c r="AW20" s="10"/>
      <c r="AX20" s="10"/>
      <c r="AY20" s="10"/>
      <c r="AZ20" s="10"/>
      <c r="BA20" s="10"/>
      <c r="BB20" s="10"/>
      <c r="BC20" s="10"/>
      <c r="BD20" s="10"/>
    </row>
    <row r="21" spans="1:56" ht="15.5" x14ac:dyDescent="0.35">
      <c r="A21" s="46" t="s">
        <v>554</v>
      </c>
      <c r="B21" s="47">
        <v>3290</v>
      </c>
      <c r="C21" s="48">
        <v>352.83556231003041</v>
      </c>
      <c r="D21" s="10"/>
      <c r="E21" s="10"/>
      <c r="F21" s="10"/>
      <c r="G21" s="10"/>
      <c r="H21" s="10"/>
      <c r="I21" s="10"/>
      <c r="J21" s="10"/>
      <c r="K21" s="10"/>
      <c r="L21" s="10"/>
      <c r="N21" s="10"/>
      <c r="O21" s="10"/>
      <c r="P21" s="10"/>
      <c r="Q21" s="10"/>
      <c r="R21" s="10"/>
      <c r="S21" s="10"/>
      <c r="T21" s="10"/>
      <c r="U21" s="10"/>
      <c r="V21" s="10"/>
      <c r="W21" s="10"/>
      <c r="X21" s="10"/>
      <c r="Y21" s="10"/>
      <c r="Z21" s="10"/>
      <c r="AA21" s="10"/>
      <c r="AB21" s="10"/>
      <c r="AC21" s="10"/>
      <c r="AD21" s="10"/>
      <c r="AE21" s="10"/>
      <c r="AF21" s="10"/>
      <c r="AG21" s="10"/>
      <c r="AH21" s="10"/>
      <c r="AI21" s="10"/>
      <c r="AJ21" s="10"/>
      <c r="AK21" s="10"/>
      <c r="AL21" s="10"/>
      <c r="AM21" s="10"/>
      <c r="AN21" s="10"/>
      <c r="AO21" s="10"/>
      <c r="AP21" s="10"/>
      <c r="AQ21" s="10"/>
      <c r="AR21" s="10"/>
      <c r="AS21" s="10"/>
      <c r="AT21" s="10"/>
      <c r="AU21" s="10"/>
      <c r="AV21" s="10"/>
      <c r="AW21" s="10"/>
      <c r="AX21" s="10"/>
      <c r="AY21" s="10"/>
      <c r="AZ21" s="10"/>
      <c r="BA21" s="10"/>
      <c r="BB21" s="10"/>
      <c r="BC21" s="10"/>
      <c r="BD21" s="10"/>
    </row>
    <row r="22" spans="1:56" ht="15.5" x14ac:dyDescent="0.35">
      <c r="A22" s="46" t="s">
        <v>23</v>
      </c>
      <c r="B22" s="47">
        <v>804</v>
      </c>
      <c r="C22" s="48">
        <v>1426.7524875621891</v>
      </c>
      <c r="D22" s="10"/>
      <c r="E22" s="10"/>
      <c r="F22" s="10"/>
      <c r="G22" s="10"/>
      <c r="H22" s="10"/>
      <c r="I22" s="10"/>
      <c r="J22" s="10"/>
      <c r="K22" s="10"/>
      <c r="L22" s="10"/>
      <c r="N22" s="10"/>
      <c r="O22" s="10"/>
      <c r="P22" s="10"/>
      <c r="Q22" s="10"/>
      <c r="R22" s="10"/>
      <c r="S22" s="10"/>
      <c r="T22" s="10"/>
      <c r="U22" s="10"/>
      <c r="V22" s="10"/>
      <c r="W22" s="10"/>
      <c r="X22" s="10"/>
      <c r="Y22" s="10"/>
      <c r="Z22" s="10"/>
      <c r="AA22" s="10"/>
      <c r="AB22" s="10"/>
      <c r="AC22" s="10"/>
      <c r="AD22" s="10"/>
      <c r="AE22" s="10"/>
      <c r="AF22" s="10"/>
      <c r="AG22" s="10"/>
      <c r="AH22" s="10"/>
      <c r="AI22" s="10"/>
      <c r="AJ22" s="10"/>
      <c r="AK22" s="10"/>
      <c r="AL22" s="10"/>
      <c r="AM22" s="10"/>
      <c r="AN22" s="10"/>
      <c r="AO22" s="10"/>
      <c r="AP22" s="10"/>
      <c r="AQ22" s="10"/>
      <c r="AR22" s="10"/>
      <c r="AS22" s="10"/>
      <c r="AT22" s="10"/>
      <c r="AU22" s="10"/>
      <c r="AV22" s="10"/>
      <c r="AW22" s="10"/>
      <c r="AX22" s="10"/>
      <c r="AY22" s="10"/>
      <c r="AZ22" s="10"/>
      <c r="BA22" s="10"/>
      <c r="BB22" s="10"/>
      <c r="BC22" s="10"/>
      <c r="BD22" s="10"/>
    </row>
    <row r="23" spans="1:56" x14ac:dyDescent="0.35">
      <c r="A23" s="43" t="s">
        <v>556</v>
      </c>
      <c r="B23" s="44">
        <v>2408</v>
      </c>
      <c r="C23" s="45">
        <v>672.99127906976742</v>
      </c>
      <c r="D23" s="10"/>
      <c r="E23" s="10"/>
      <c r="F23" s="10"/>
      <c r="G23" s="10"/>
      <c r="H23" s="10"/>
      <c r="I23" s="10"/>
      <c r="J23" s="10"/>
      <c r="K23" s="10"/>
      <c r="L23" s="10"/>
      <c r="N23" s="10"/>
      <c r="O23" s="10"/>
      <c r="P23" s="10"/>
      <c r="Q23" s="10"/>
      <c r="R23" s="10"/>
      <c r="S23" s="10"/>
      <c r="T23" s="10"/>
      <c r="U23" s="10"/>
      <c r="V23" s="10"/>
      <c r="W23" s="10"/>
      <c r="X23" s="10"/>
      <c r="Y23" s="10"/>
      <c r="Z23" s="10"/>
      <c r="AA23" s="10"/>
      <c r="AB23" s="10"/>
      <c r="AC23" s="10"/>
      <c r="AD23" s="10"/>
      <c r="AE23" s="10"/>
      <c r="AF23" s="10"/>
      <c r="AG23" s="10"/>
      <c r="AH23" s="10"/>
      <c r="AI23" s="10"/>
      <c r="AJ23" s="10"/>
      <c r="AK23" s="10"/>
      <c r="AL23" s="10"/>
      <c r="AM23" s="10"/>
      <c r="AN23" s="10"/>
      <c r="AO23" s="10"/>
      <c r="AP23" s="10"/>
      <c r="AQ23" s="10"/>
      <c r="AR23" s="10"/>
      <c r="AS23" s="10"/>
      <c r="AT23" s="10"/>
      <c r="AU23" s="10"/>
      <c r="AV23" s="10"/>
      <c r="AW23" s="10"/>
      <c r="AX23" s="10"/>
      <c r="AY23" s="10"/>
      <c r="AZ23" s="10"/>
      <c r="BA23" s="10"/>
      <c r="BB23" s="10"/>
      <c r="BC23" s="10"/>
      <c r="BD23" s="10"/>
    </row>
    <row r="24" spans="1:56" ht="15.5" x14ac:dyDescent="0.35">
      <c r="A24" s="46" t="s">
        <v>77</v>
      </c>
      <c r="B24" s="47">
        <v>121</v>
      </c>
      <c r="C24" s="48">
        <v>387.89256198347107</v>
      </c>
      <c r="D24" s="10"/>
      <c r="E24" s="10"/>
      <c r="F24" s="10"/>
      <c r="G24" s="10"/>
      <c r="H24" s="10"/>
      <c r="I24" s="10"/>
      <c r="J24" s="10"/>
      <c r="K24" s="10"/>
      <c r="L24" s="10"/>
      <c r="N24" s="10"/>
      <c r="O24" s="10"/>
      <c r="P24" s="10"/>
      <c r="Q24" s="10"/>
      <c r="R24" s="10"/>
      <c r="S24" s="10"/>
      <c r="T24" s="10"/>
      <c r="U24" s="10"/>
      <c r="V24" s="10"/>
      <c r="W24" s="10"/>
      <c r="X24" s="10"/>
      <c r="Y24" s="10"/>
      <c r="Z24" s="10"/>
      <c r="AA24" s="10"/>
      <c r="AB24" s="10"/>
      <c r="AC24" s="10"/>
      <c r="AD24" s="10"/>
      <c r="AE24" s="10"/>
      <c r="AF24" s="10"/>
      <c r="AG24" s="10"/>
      <c r="AH24" s="10"/>
      <c r="AI24" s="10"/>
      <c r="AJ24" s="10"/>
      <c r="AK24" s="10"/>
      <c r="AL24" s="10"/>
      <c r="AM24" s="10"/>
      <c r="AN24" s="10"/>
      <c r="AO24" s="10"/>
      <c r="AP24" s="10"/>
      <c r="AQ24" s="10"/>
      <c r="AR24" s="10"/>
      <c r="AS24" s="10"/>
      <c r="AT24" s="10"/>
      <c r="AU24" s="10"/>
      <c r="AV24" s="10"/>
      <c r="AW24" s="10"/>
      <c r="AX24" s="10"/>
      <c r="AY24" s="10"/>
      <c r="AZ24" s="10"/>
      <c r="BA24" s="10"/>
      <c r="BB24" s="10"/>
      <c r="BC24" s="10"/>
      <c r="BD24" s="10"/>
    </row>
    <row r="25" spans="1:56" ht="15.5" x14ac:dyDescent="0.35">
      <c r="A25" s="46" t="s">
        <v>554</v>
      </c>
      <c r="B25" s="47">
        <v>1874</v>
      </c>
      <c r="C25" s="48">
        <v>573.61686232657416</v>
      </c>
      <c r="D25" s="10"/>
      <c r="E25" s="10"/>
      <c r="F25" s="10"/>
      <c r="G25" s="10"/>
      <c r="H25" s="10"/>
      <c r="I25" s="10"/>
      <c r="J25" s="10"/>
      <c r="K25" s="10"/>
      <c r="L25" s="10"/>
      <c r="N25" s="10"/>
      <c r="O25" s="10"/>
      <c r="P25" s="10"/>
      <c r="Q25" s="10"/>
      <c r="R25" s="10"/>
      <c r="S25" s="10"/>
      <c r="T25" s="10"/>
      <c r="U25" s="10"/>
      <c r="V25" s="10"/>
      <c r="W25" s="10"/>
      <c r="X25" s="10"/>
      <c r="Y25" s="10"/>
      <c r="Z25" s="10"/>
      <c r="AA25" s="10"/>
      <c r="AB25" s="10"/>
      <c r="AC25" s="10"/>
      <c r="AD25" s="10"/>
      <c r="AE25" s="10"/>
      <c r="AF25" s="10"/>
      <c r="AG25" s="10"/>
      <c r="AH25" s="10"/>
      <c r="AI25" s="10"/>
      <c r="AJ25" s="10"/>
      <c r="AK25" s="10"/>
      <c r="AL25" s="10"/>
      <c r="AM25" s="10"/>
      <c r="AN25" s="10"/>
      <c r="AO25" s="10"/>
      <c r="AP25" s="10"/>
      <c r="AQ25" s="10"/>
      <c r="AR25" s="10"/>
      <c r="AS25" s="10"/>
      <c r="AT25" s="10"/>
      <c r="AU25" s="10"/>
      <c r="AV25" s="10"/>
      <c r="AW25" s="10"/>
      <c r="AX25" s="10"/>
      <c r="AY25" s="10"/>
      <c r="AZ25" s="10"/>
      <c r="BA25" s="10"/>
      <c r="BB25" s="10"/>
      <c r="BC25" s="10"/>
      <c r="BD25" s="10"/>
    </row>
    <row r="26" spans="1:56" ht="15.5" x14ac:dyDescent="0.35">
      <c r="A26" s="46" t="s">
        <v>23</v>
      </c>
      <c r="B26" s="47">
        <v>413</v>
      </c>
      <c r="C26" s="48">
        <v>1207.4334140435835</v>
      </c>
      <c r="D26" s="10"/>
      <c r="E26" s="10"/>
      <c r="F26" s="10"/>
      <c r="G26" s="10"/>
      <c r="H26" s="10"/>
      <c r="I26" s="10"/>
      <c r="J26" s="10"/>
      <c r="K26" s="10"/>
      <c r="L26" s="10"/>
      <c r="N26" s="10"/>
      <c r="O26" s="10"/>
      <c r="P26" s="10"/>
      <c r="Q26" s="10"/>
      <c r="R26" s="10"/>
      <c r="S26" s="10"/>
      <c r="T26" s="10"/>
      <c r="U26" s="10"/>
      <c r="V26" s="10"/>
      <c r="W26" s="10"/>
      <c r="X26" s="10"/>
      <c r="Y26" s="10"/>
      <c r="Z26" s="10"/>
      <c r="AA26" s="10"/>
      <c r="AB26" s="10"/>
      <c r="AC26" s="10"/>
      <c r="AD26" s="10"/>
      <c r="AE26" s="10"/>
      <c r="AF26" s="10"/>
      <c r="AG26" s="10"/>
      <c r="AH26" s="10"/>
      <c r="AI26" s="10"/>
      <c r="AJ26" s="10"/>
      <c r="AK26" s="10"/>
      <c r="AL26" s="10"/>
      <c r="AM26" s="10"/>
      <c r="AN26" s="10"/>
      <c r="AO26" s="10"/>
      <c r="AP26" s="10"/>
      <c r="AQ26" s="10"/>
      <c r="AR26" s="10"/>
      <c r="AS26" s="10"/>
      <c r="AT26" s="10"/>
      <c r="AU26" s="10"/>
      <c r="AV26" s="10"/>
      <c r="AW26" s="10"/>
      <c r="AX26" s="10"/>
      <c r="AY26" s="10"/>
      <c r="AZ26" s="10"/>
      <c r="BA26" s="10"/>
      <c r="BB26" s="10"/>
      <c r="BC26" s="10"/>
      <c r="BD26" s="10"/>
    </row>
    <row r="27" spans="1:56" x14ac:dyDescent="0.35">
      <c r="A27" s="43" t="s">
        <v>557</v>
      </c>
      <c r="B27" s="44">
        <v>7208</v>
      </c>
      <c r="C27" s="45">
        <v>175.08088235294119</v>
      </c>
      <c r="D27" s="10"/>
      <c r="E27" s="10"/>
      <c r="F27" s="10"/>
      <c r="G27" s="10"/>
      <c r="H27" s="10"/>
      <c r="I27" s="10"/>
      <c r="J27" s="10"/>
      <c r="K27" s="10"/>
      <c r="L27" s="10"/>
      <c r="N27" s="10"/>
      <c r="O27" s="10"/>
      <c r="P27" s="10"/>
      <c r="Q27" s="10"/>
      <c r="R27" s="10"/>
      <c r="S27" s="10"/>
      <c r="T27" s="10"/>
      <c r="U27" s="10"/>
      <c r="V27" s="10"/>
      <c r="W27" s="10"/>
      <c r="X27" s="10"/>
      <c r="Y27" s="10"/>
      <c r="Z27" s="10"/>
      <c r="AA27" s="10"/>
      <c r="AB27" s="10"/>
      <c r="AC27" s="10"/>
      <c r="AD27" s="10"/>
      <c r="AE27" s="10"/>
      <c r="AF27" s="10"/>
      <c r="AG27" s="10"/>
      <c r="AH27" s="10"/>
      <c r="AI27" s="10"/>
      <c r="AJ27" s="10"/>
      <c r="AK27" s="10"/>
      <c r="AL27" s="10"/>
      <c r="AM27" s="10"/>
      <c r="AN27" s="10"/>
      <c r="AO27" s="10"/>
      <c r="AP27" s="10"/>
      <c r="AQ27" s="10"/>
      <c r="AR27" s="10"/>
      <c r="AS27" s="10"/>
      <c r="AT27" s="10"/>
      <c r="AU27" s="10"/>
      <c r="AV27" s="10"/>
      <c r="AW27" s="10"/>
      <c r="AX27" s="10"/>
      <c r="AY27" s="10"/>
      <c r="AZ27" s="10"/>
      <c r="BA27" s="10"/>
      <c r="BB27" s="10"/>
      <c r="BC27" s="10"/>
      <c r="BD27" s="10"/>
    </row>
    <row r="28" spans="1:56" ht="15.5" x14ac:dyDescent="0.35">
      <c r="A28" s="46" t="s">
        <v>77</v>
      </c>
      <c r="B28" s="47">
        <v>2016</v>
      </c>
      <c r="C28" s="48">
        <v>137.42906746031747</v>
      </c>
      <c r="D28" s="10"/>
      <c r="E28" s="10"/>
      <c r="F28" s="10"/>
      <c r="G28" s="10"/>
      <c r="H28" s="10"/>
      <c r="I28" s="10"/>
      <c r="J28" s="10"/>
      <c r="K28" s="10"/>
      <c r="L28" s="10"/>
      <c r="N28" s="10"/>
      <c r="O28" s="10"/>
      <c r="P28" s="10"/>
      <c r="Q28" s="10"/>
      <c r="R28" s="10"/>
      <c r="S28" s="10"/>
      <c r="T28" s="10"/>
      <c r="U28" s="10"/>
      <c r="V28" s="10"/>
      <c r="W28" s="10"/>
      <c r="X28" s="10"/>
      <c r="Y28" s="10"/>
      <c r="Z28" s="10"/>
      <c r="AA28" s="10"/>
      <c r="AB28" s="10"/>
      <c r="AC28" s="10"/>
      <c r="AD28" s="10"/>
      <c r="AE28" s="10"/>
      <c r="AF28" s="10"/>
      <c r="AG28" s="10"/>
      <c r="AH28" s="10"/>
      <c r="AI28" s="10"/>
      <c r="AJ28" s="10"/>
      <c r="AK28" s="10"/>
      <c r="AL28" s="10"/>
      <c r="AM28" s="10"/>
      <c r="AN28" s="10"/>
      <c r="AO28" s="10"/>
      <c r="AP28" s="10"/>
      <c r="AQ28" s="10"/>
      <c r="AR28" s="10"/>
      <c r="AS28" s="10"/>
      <c r="AT28" s="10"/>
      <c r="AU28" s="10"/>
      <c r="AV28" s="10"/>
      <c r="AW28" s="10"/>
      <c r="AX28" s="10"/>
      <c r="AY28" s="10"/>
      <c r="AZ28" s="10"/>
      <c r="BA28" s="10"/>
      <c r="BB28" s="10"/>
      <c r="BC28" s="10"/>
      <c r="BD28" s="10"/>
    </row>
    <row r="29" spans="1:56" ht="15.5" x14ac:dyDescent="0.35">
      <c r="A29" s="46" t="s">
        <v>554</v>
      </c>
      <c r="B29" s="47">
        <v>5116</v>
      </c>
      <c r="C29" s="48">
        <v>185.02560594214231</v>
      </c>
      <c r="D29" s="10"/>
      <c r="E29" s="10"/>
      <c r="F29" s="10"/>
      <c r="G29" s="10"/>
      <c r="H29" s="10"/>
      <c r="I29" s="10"/>
      <c r="J29" s="10"/>
      <c r="K29" s="10"/>
      <c r="L29" s="10"/>
      <c r="N29" s="10"/>
      <c r="O29" s="10"/>
      <c r="P29" s="10"/>
      <c r="Q29" s="10"/>
      <c r="R29" s="10"/>
      <c r="S29" s="10"/>
      <c r="T29" s="10"/>
      <c r="U29" s="10"/>
      <c r="V29" s="10"/>
      <c r="W29" s="10"/>
      <c r="X29" s="10"/>
      <c r="Y29" s="10"/>
      <c r="Z29" s="10"/>
      <c r="AA29" s="10"/>
      <c r="AB29" s="10"/>
      <c r="AC29" s="10"/>
      <c r="AD29" s="10"/>
      <c r="AE29" s="10"/>
      <c r="AF29" s="10"/>
      <c r="AG29" s="10"/>
      <c r="AH29" s="10"/>
      <c r="AI29" s="10"/>
      <c r="AJ29" s="10"/>
      <c r="AK29" s="10"/>
      <c r="AL29" s="10"/>
      <c r="AM29" s="10"/>
      <c r="AN29" s="10"/>
      <c r="AO29" s="10"/>
      <c r="AP29" s="10"/>
      <c r="AQ29" s="10"/>
      <c r="AR29" s="10"/>
      <c r="AS29" s="10"/>
      <c r="AT29" s="10"/>
      <c r="AU29" s="10"/>
      <c r="AV29" s="10"/>
      <c r="AW29" s="10"/>
      <c r="AX29" s="10"/>
      <c r="AY29" s="10"/>
      <c r="AZ29" s="10"/>
      <c r="BA29" s="10"/>
      <c r="BB29" s="10"/>
      <c r="BC29" s="10"/>
      <c r="BD29" s="10"/>
    </row>
    <row r="30" spans="1:56" ht="15.5" x14ac:dyDescent="0.35">
      <c r="A30" s="46" t="s">
        <v>23</v>
      </c>
      <c r="B30" s="47">
        <v>76</v>
      </c>
      <c r="C30" s="48">
        <v>504.40789473684208</v>
      </c>
      <c r="D30" s="10"/>
      <c r="E30" s="10"/>
      <c r="F30" s="10"/>
      <c r="G30" s="10"/>
      <c r="H30" s="10"/>
      <c r="I30" s="10"/>
      <c r="J30" s="10"/>
      <c r="K30" s="10"/>
      <c r="L30" s="10"/>
      <c r="N30" s="10"/>
      <c r="O30" s="10"/>
      <c r="P30" s="10"/>
      <c r="Q30" s="10"/>
      <c r="R30" s="10"/>
      <c r="S30" s="10"/>
      <c r="T30" s="10"/>
      <c r="U30" s="10"/>
      <c r="V30" s="10"/>
      <c r="W30" s="10"/>
      <c r="X30" s="10"/>
      <c r="Y30" s="10"/>
      <c r="Z30" s="10"/>
      <c r="AA30" s="10"/>
      <c r="AB30" s="10"/>
      <c r="AC30" s="10"/>
      <c r="AD30" s="10"/>
      <c r="AE30" s="10"/>
      <c r="AF30" s="10"/>
      <c r="AG30" s="10"/>
      <c r="AH30" s="10"/>
      <c r="AI30" s="10"/>
      <c r="AJ30" s="10"/>
      <c r="AK30" s="10"/>
      <c r="AL30" s="10"/>
      <c r="AM30" s="10"/>
      <c r="AN30" s="10"/>
      <c r="AO30" s="10"/>
      <c r="AP30" s="10"/>
      <c r="AQ30" s="10"/>
      <c r="AR30" s="10"/>
      <c r="AS30" s="10"/>
      <c r="AT30" s="10"/>
      <c r="AU30" s="10"/>
      <c r="AV30" s="10"/>
      <c r="AW30" s="10"/>
      <c r="AX30" s="10"/>
      <c r="AY30" s="10"/>
      <c r="AZ30" s="10"/>
      <c r="BA30" s="10"/>
      <c r="BB30" s="10"/>
      <c r="BC30" s="10"/>
      <c r="BD30" s="10"/>
    </row>
    <row r="31" spans="1:56" x14ac:dyDescent="0.35">
      <c r="A31" s="43" t="s">
        <v>558</v>
      </c>
      <c r="B31" s="44">
        <v>616</v>
      </c>
      <c r="C31" s="45">
        <v>1086.8344155844156</v>
      </c>
      <c r="D31" s="10"/>
      <c r="E31" s="10"/>
      <c r="F31" s="10"/>
      <c r="G31" s="10"/>
      <c r="H31" s="10"/>
      <c r="I31" s="10"/>
      <c r="J31" s="10"/>
      <c r="K31" s="10"/>
      <c r="L31" s="10"/>
      <c r="N31" s="10"/>
      <c r="O31" s="10"/>
      <c r="P31" s="10"/>
      <c r="Q31" s="10"/>
      <c r="R31" s="10"/>
      <c r="S31" s="10"/>
      <c r="T31" s="10"/>
      <c r="U31" s="10"/>
      <c r="V31" s="10"/>
      <c r="W31" s="10"/>
      <c r="X31" s="10"/>
      <c r="Y31" s="10"/>
      <c r="Z31" s="10"/>
      <c r="AA31" s="10"/>
      <c r="AB31" s="10"/>
      <c r="AC31" s="10"/>
      <c r="AD31" s="10"/>
      <c r="AE31" s="10"/>
      <c r="AF31" s="10"/>
      <c r="AG31" s="10"/>
      <c r="AH31" s="10"/>
      <c r="AI31" s="10"/>
      <c r="AJ31" s="10"/>
      <c r="AK31" s="10"/>
      <c r="AL31" s="10"/>
      <c r="AM31" s="10"/>
      <c r="AN31" s="10"/>
      <c r="AO31" s="10"/>
      <c r="AP31" s="10"/>
      <c r="AQ31" s="10"/>
      <c r="AR31" s="10"/>
      <c r="AS31" s="10"/>
      <c r="AT31" s="10"/>
      <c r="AU31" s="10"/>
      <c r="AV31" s="10"/>
      <c r="AW31" s="10"/>
      <c r="AX31" s="10"/>
      <c r="AY31" s="10"/>
      <c r="AZ31" s="10"/>
      <c r="BA31" s="10"/>
      <c r="BB31" s="10"/>
      <c r="BC31" s="10"/>
      <c r="BD31" s="10"/>
    </row>
    <row r="32" spans="1:56" ht="15.5" x14ac:dyDescent="0.35">
      <c r="A32" s="46" t="s">
        <v>77</v>
      </c>
      <c r="B32" s="47">
        <v>33</v>
      </c>
      <c r="C32" s="48">
        <v>203.75757575757575</v>
      </c>
      <c r="D32" s="10"/>
      <c r="E32" s="10"/>
      <c r="F32" s="10"/>
      <c r="G32" s="10"/>
      <c r="H32" s="10"/>
      <c r="I32" s="10"/>
      <c r="J32" s="10"/>
      <c r="K32" s="10"/>
      <c r="L32" s="10"/>
      <c r="N32" s="10"/>
      <c r="O32" s="10"/>
      <c r="P32" s="10"/>
      <c r="Q32" s="10"/>
      <c r="R32" s="10"/>
      <c r="S32" s="10"/>
      <c r="T32" s="10"/>
      <c r="U32" s="10"/>
      <c r="V32" s="10"/>
      <c r="W32" s="10"/>
      <c r="X32" s="10"/>
      <c r="Y32" s="10"/>
      <c r="Z32" s="10"/>
      <c r="AA32" s="10"/>
      <c r="AB32" s="10"/>
      <c r="AC32" s="10"/>
      <c r="AD32" s="10"/>
      <c r="AE32" s="10"/>
      <c r="AF32" s="10"/>
      <c r="AG32" s="10"/>
      <c r="AH32" s="10"/>
      <c r="AI32" s="10"/>
      <c r="AJ32" s="10"/>
      <c r="AK32" s="10"/>
      <c r="AL32" s="10"/>
      <c r="AM32" s="10"/>
      <c r="AN32" s="10"/>
      <c r="AO32" s="10"/>
      <c r="AP32" s="10"/>
      <c r="AQ32" s="10"/>
      <c r="AR32" s="10"/>
      <c r="AS32" s="10"/>
      <c r="AT32" s="10"/>
      <c r="AU32" s="10"/>
      <c r="AV32" s="10"/>
      <c r="AW32" s="10"/>
      <c r="AX32" s="10"/>
      <c r="AY32" s="10"/>
      <c r="AZ32" s="10"/>
      <c r="BA32" s="10"/>
      <c r="BB32" s="10"/>
      <c r="BC32" s="10"/>
      <c r="BD32" s="10"/>
    </row>
    <row r="33" spans="1:56" ht="15.5" x14ac:dyDescent="0.35">
      <c r="A33" s="46" t="s">
        <v>554</v>
      </c>
      <c r="B33" s="47">
        <v>66</v>
      </c>
      <c r="C33" s="48">
        <v>401.16666666666669</v>
      </c>
      <c r="D33" s="10"/>
      <c r="E33" s="10"/>
      <c r="F33" s="10"/>
      <c r="G33" s="10"/>
      <c r="H33" s="10"/>
      <c r="I33" s="10"/>
      <c r="J33" s="10"/>
      <c r="K33" s="10"/>
      <c r="L33" s="10"/>
      <c r="N33" s="10"/>
      <c r="O33" s="10"/>
      <c r="P33" s="10"/>
      <c r="Q33" s="10"/>
      <c r="R33" s="10"/>
      <c r="S33" s="10"/>
      <c r="T33" s="10"/>
      <c r="U33" s="10"/>
      <c r="V33" s="10"/>
      <c r="W33" s="10"/>
      <c r="X33" s="10"/>
      <c r="Y33" s="10"/>
      <c r="Z33" s="10"/>
      <c r="AA33" s="10"/>
      <c r="AB33" s="10"/>
      <c r="AC33" s="10"/>
      <c r="AD33" s="10"/>
      <c r="AE33" s="10"/>
      <c r="AF33" s="10"/>
      <c r="AG33" s="10"/>
      <c r="AH33" s="10"/>
      <c r="AI33" s="10"/>
      <c r="AJ33" s="10"/>
      <c r="AK33" s="10"/>
      <c r="AL33" s="10"/>
      <c r="AM33" s="10"/>
      <c r="AN33" s="10"/>
      <c r="AO33" s="10"/>
      <c r="AP33" s="10"/>
      <c r="AQ33" s="10"/>
      <c r="AR33" s="10"/>
      <c r="AS33" s="10"/>
      <c r="AT33" s="10"/>
      <c r="AU33" s="10"/>
      <c r="AV33" s="10"/>
      <c r="AW33" s="10"/>
      <c r="AX33" s="10"/>
      <c r="AY33" s="10"/>
      <c r="AZ33" s="10"/>
      <c r="BA33" s="10"/>
      <c r="BB33" s="10"/>
      <c r="BC33" s="10"/>
      <c r="BD33" s="10"/>
    </row>
    <row r="34" spans="1:56" ht="15.5" x14ac:dyDescent="0.35">
      <c r="A34" s="46" t="s">
        <v>23</v>
      </c>
      <c r="B34" s="47">
        <v>517</v>
      </c>
      <c r="C34" s="48">
        <v>1230.7330754352031</v>
      </c>
      <c r="D34" s="10"/>
      <c r="E34" s="10"/>
      <c r="F34" s="10"/>
      <c r="G34" s="10"/>
      <c r="H34" s="10"/>
      <c r="I34" s="10"/>
      <c r="J34" s="10"/>
      <c r="K34" s="10"/>
      <c r="L34" s="10"/>
      <c r="N34" s="10"/>
      <c r="O34" s="10"/>
      <c r="P34" s="10"/>
      <c r="Q34" s="10"/>
      <c r="R34" s="10"/>
      <c r="S34" s="10"/>
      <c r="T34" s="10"/>
      <c r="U34" s="10"/>
      <c r="V34" s="10"/>
      <c r="W34" s="10"/>
      <c r="X34" s="10"/>
      <c r="Y34" s="10"/>
      <c r="Z34" s="10"/>
      <c r="AA34" s="10"/>
      <c r="AB34" s="10"/>
      <c r="AC34" s="10"/>
      <c r="AD34" s="10"/>
      <c r="AE34" s="10"/>
      <c r="AF34" s="10"/>
      <c r="AG34" s="10"/>
      <c r="AH34" s="10"/>
      <c r="AI34" s="10"/>
      <c r="AJ34" s="10"/>
      <c r="AK34" s="10"/>
      <c r="AL34" s="10"/>
      <c r="AM34" s="10"/>
      <c r="AN34" s="10"/>
      <c r="AO34" s="10"/>
      <c r="AP34" s="10"/>
      <c r="AQ34" s="10"/>
      <c r="AR34" s="10"/>
      <c r="AS34" s="10"/>
      <c r="AT34" s="10"/>
      <c r="AU34" s="10"/>
      <c r="AV34" s="10"/>
      <c r="AW34" s="10"/>
      <c r="AX34" s="10"/>
      <c r="AY34" s="10"/>
      <c r="AZ34" s="10"/>
      <c r="BA34" s="10"/>
      <c r="BB34" s="10"/>
      <c r="BC34" s="10"/>
      <c r="BD34" s="10"/>
    </row>
    <row r="35" spans="1:56" x14ac:dyDescent="0.35">
      <c r="A35" s="43" t="s">
        <v>559</v>
      </c>
      <c r="B35" s="44">
        <v>9951</v>
      </c>
      <c r="C35" s="45">
        <v>811.47874585468799</v>
      </c>
      <c r="D35" s="10"/>
      <c r="E35" s="10"/>
      <c r="F35" s="10"/>
      <c r="G35" s="10"/>
      <c r="H35" s="10"/>
      <c r="I35" s="10"/>
      <c r="J35" s="10"/>
      <c r="K35" s="10"/>
      <c r="L35" s="10"/>
      <c r="N35" s="10"/>
      <c r="O35" s="10"/>
      <c r="P35" s="10"/>
      <c r="Q35" s="10"/>
      <c r="R35" s="10"/>
      <c r="S35" s="10"/>
      <c r="T35" s="10"/>
      <c r="U35" s="10"/>
      <c r="V35" s="10"/>
      <c r="W35" s="10"/>
      <c r="X35" s="10"/>
      <c r="Y35" s="10"/>
      <c r="Z35" s="10"/>
      <c r="AA35" s="10"/>
      <c r="AB35" s="10"/>
      <c r="AC35" s="10"/>
      <c r="AD35" s="10"/>
      <c r="AE35" s="10"/>
      <c r="AF35" s="10"/>
      <c r="AG35" s="10"/>
      <c r="AH35" s="10"/>
      <c r="AI35" s="10"/>
      <c r="AJ35" s="10"/>
      <c r="AK35" s="10"/>
      <c r="AL35" s="10"/>
      <c r="AM35" s="10"/>
      <c r="AN35" s="10"/>
      <c r="AO35" s="10"/>
      <c r="AP35" s="10"/>
      <c r="AQ35" s="10"/>
      <c r="AR35" s="10"/>
      <c r="AS35" s="10"/>
      <c r="AT35" s="10"/>
      <c r="AU35" s="10"/>
      <c r="AV35" s="10"/>
      <c r="AW35" s="10"/>
      <c r="AX35" s="10"/>
      <c r="AY35" s="10"/>
      <c r="AZ35" s="10"/>
      <c r="BA35" s="10"/>
      <c r="BB35" s="10"/>
      <c r="BC35" s="10"/>
      <c r="BD35" s="10"/>
    </row>
    <row r="36" spans="1:56" ht="15.5" x14ac:dyDescent="0.35">
      <c r="A36" s="46" t="s">
        <v>77</v>
      </c>
      <c r="B36" s="47">
        <v>587</v>
      </c>
      <c r="C36" s="48">
        <v>387.10732538330495</v>
      </c>
      <c r="D36" s="10"/>
      <c r="E36" s="10"/>
      <c r="F36" s="10"/>
      <c r="G36" s="10"/>
      <c r="H36" s="10"/>
      <c r="I36" s="10"/>
      <c r="J36" s="10"/>
      <c r="K36" s="10"/>
      <c r="L36" s="10"/>
      <c r="N36" s="10"/>
      <c r="O36" s="10"/>
      <c r="P36" s="10"/>
      <c r="Q36" s="10"/>
      <c r="R36" s="10"/>
      <c r="S36" s="10"/>
      <c r="T36" s="10"/>
      <c r="U36" s="10"/>
      <c r="V36" s="10"/>
      <c r="W36" s="10"/>
      <c r="X36" s="10"/>
      <c r="Y36" s="10"/>
      <c r="Z36" s="10"/>
      <c r="AA36" s="10"/>
      <c r="AB36" s="10"/>
      <c r="AC36" s="10"/>
      <c r="AD36" s="10"/>
      <c r="AE36" s="10"/>
      <c r="AF36" s="10"/>
      <c r="AG36" s="10"/>
      <c r="AH36" s="10"/>
      <c r="AI36" s="10"/>
      <c r="AJ36" s="10"/>
      <c r="AK36" s="10"/>
      <c r="AL36" s="10"/>
      <c r="AM36" s="10"/>
      <c r="AN36" s="10"/>
      <c r="AO36" s="10"/>
      <c r="AP36" s="10"/>
      <c r="AQ36" s="10"/>
      <c r="AR36" s="10"/>
      <c r="AS36" s="10"/>
      <c r="AT36" s="10"/>
      <c r="AU36" s="10"/>
      <c r="AV36" s="10"/>
      <c r="AW36" s="10"/>
      <c r="AX36" s="10"/>
      <c r="AY36" s="10"/>
      <c r="AZ36" s="10"/>
      <c r="BA36" s="10"/>
      <c r="BB36" s="10"/>
      <c r="BC36" s="10"/>
      <c r="BD36" s="10"/>
    </row>
    <row r="37" spans="1:56" ht="15.5" x14ac:dyDescent="0.35">
      <c r="A37" s="46" t="s">
        <v>554</v>
      </c>
      <c r="B37" s="47">
        <v>7088</v>
      </c>
      <c r="C37" s="48">
        <v>575.76368510158011</v>
      </c>
      <c r="D37" s="10"/>
      <c r="E37" s="10"/>
      <c r="F37" s="10"/>
      <c r="G37" s="10"/>
      <c r="H37" s="10"/>
      <c r="I37" s="10"/>
      <c r="J37" s="10"/>
      <c r="K37" s="10"/>
      <c r="L37" s="10"/>
      <c r="N37" s="10"/>
      <c r="O37" s="10"/>
      <c r="P37" s="10"/>
      <c r="Q37" s="10"/>
      <c r="R37" s="10"/>
      <c r="S37" s="10"/>
      <c r="T37" s="10"/>
      <c r="U37" s="10"/>
      <c r="V37" s="10"/>
      <c r="W37" s="10"/>
      <c r="X37" s="10"/>
      <c r="Y37" s="10"/>
      <c r="Z37" s="10"/>
      <c r="AA37" s="10"/>
      <c r="AB37" s="10"/>
      <c r="AC37" s="10"/>
      <c r="AD37" s="10"/>
      <c r="AE37" s="10"/>
      <c r="AF37" s="10"/>
      <c r="AG37" s="10"/>
      <c r="AH37" s="10"/>
      <c r="AI37" s="10"/>
      <c r="AJ37" s="10"/>
      <c r="AK37" s="10"/>
      <c r="AL37" s="10"/>
      <c r="AM37" s="10"/>
      <c r="AN37" s="10"/>
      <c r="AO37" s="10"/>
      <c r="AP37" s="10"/>
      <c r="AQ37" s="10"/>
      <c r="AR37" s="10"/>
      <c r="AS37" s="10"/>
      <c r="AT37" s="10"/>
      <c r="AU37" s="10"/>
      <c r="AV37" s="10"/>
      <c r="AW37" s="10"/>
      <c r="AX37" s="10"/>
      <c r="AY37" s="10"/>
      <c r="AZ37" s="10"/>
      <c r="BA37" s="10"/>
      <c r="BB37" s="10"/>
      <c r="BC37" s="10"/>
      <c r="BD37" s="10"/>
    </row>
    <row r="38" spans="1:56" ht="15.5" x14ac:dyDescent="0.35">
      <c r="A38" s="46" t="s">
        <v>23</v>
      </c>
      <c r="B38" s="47">
        <v>2276</v>
      </c>
      <c r="C38" s="48">
        <v>1655</v>
      </c>
      <c r="D38" s="10"/>
      <c r="E38" s="10"/>
      <c r="F38" s="10"/>
      <c r="G38" s="10"/>
      <c r="H38" s="10"/>
      <c r="I38" s="10"/>
      <c r="J38" s="10"/>
      <c r="K38" s="10"/>
      <c r="L38" s="10"/>
      <c r="N38" s="10"/>
      <c r="O38" s="10"/>
      <c r="P38" s="10"/>
      <c r="Q38" s="10"/>
      <c r="R38" s="10"/>
      <c r="S38" s="10"/>
      <c r="T38" s="10"/>
      <c r="U38" s="10"/>
      <c r="V38" s="10"/>
      <c r="W38" s="10"/>
      <c r="X38" s="10"/>
      <c r="Y38" s="10"/>
      <c r="Z38" s="10"/>
      <c r="AA38" s="10"/>
      <c r="AB38" s="10"/>
      <c r="AC38" s="10"/>
      <c r="AD38" s="10"/>
      <c r="AE38" s="10"/>
      <c r="AF38" s="10"/>
      <c r="AG38" s="10"/>
      <c r="AH38" s="10"/>
      <c r="AI38" s="10"/>
      <c r="AJ38" s="10"/>
      <c r="AK38" s="10"/>
      <c r="AL38" s="10"/>
      <c r="AM38" s="10"/>
      <c r="AN38" s="10"/>
      <c r="AO38" s="10"/>
      <c r="AP38" s="10"/>
      <c r="AQ38" s="10"/>
      <c r="AR38" s="10"/>
      <c r="AS38" s="10"/>
      <c r="AT38" s="10"/>
      <c r="AU38" s="10"/>
      <c r="AV38" s="10"/>
      <c r="AW38" s="10"/>
      <c r="AX38" s="10"/>
      <c r="AY38" s="10"/>
      <c r="AZ38" s="10"/>
      <c r="BA38" s="10"/>
      <c r="BB38" s="10"/>
      <c r="BC38" s="10"/>
      <c r="BD38" s="10"/>
    </row>
    <row r="39" spans="1:56" x14ac:dyDescent="0.35">
      <c r="A39" s="43" t="s">
        <v>560</v>
      </c>
      <c r="B39" s="44">
        <v>2702</v>
      </c>
      <c r="C39" s="45">
        <v>298.98223538119913</v>
      </c>
      <c r="D39" s="10"/>
      <c r="E39" s="10"/>
      <c r="F39" s="10"/>
      <c r="G39" s="10"/>
      <c r="H39" s="10"/>
      <c r="I39" s="10"/>
      <c r="J39" s="10"/>
      <c r="K39" s="10"/>
      <c r="L39" s="10"/>
      <c r="N39" s="10"/>
      <c r="O39" s="10"/>
      <c r="P39" s="10"/>
      <c r="Q39" s="10"/>
      <c r="R39" s="10"/>
      <c r="S39" s="10"/>
      <c r="T39" s="10"/>
      <c r="U39" s="10"/>
      <c r="V39" s="10"/>
      <c r="W39" s="10"/>
      <c r="X39" s="10"/>
      <c r="Y39" s="10"/>
      <c r="Z39" s="10"/>
      <c r="AA39" s="10"/>
      <c r="AB39" s="10"/>
      <c r="AC39" s="10"/>
      <c r="AD39" s="10"/>
      <c r="AE39" s="10"/>
      <c r="AF39" s="10"/>
      <c r="AG39" s="10"/>
      <c r="AH39" s="10"/>
      <c r="AI39" s="10"/>
      <c r="AJ39" s="10"/>
      <c r="AK39" s="10"/>
      <c r="AL39" s="10"/>
      <c r="AM39" s="10"/>
      <c r="AN39" s="10"/>
      <c r="AO39" s="10"/>
      <c r="AP39" s="10"/>
      <c r="AQ39" s="10"/>
      <c r="AR39" s="10"/>
      <c r="AS39" s="10"/>
      <c r="AT39" s="10"/>
      <c r="AU39" s="10"/>
      <c r="AV39" s="10"/>
      <c r="AW39" s="10"/>
      <c r="AX39" s="10"/>
      <c r="AY39" s="10"/>
      <c r="AZ39" s="10"/>
      <c r="BA39" s="10"/>
      <c r="BB39" s="10"/>
      <c r="BC39" s="10"/>
      <c r="BD39" s="10"/>
    </row>
    <row r="40" spans="1:56" ht="15.5" x14ac:dyDescent="0.35">
      <c r="A40" s="46" t="s">
        <v>77</v>
      </c>
      <c r="B40" s="47">
        <v>257</v>
      </c>
      <c r="C40" s="48">
        <v>263.75097276264592</v>
      </c>
      <c r="D40" s="10"/>
      <c r="E40" s="10"/>
      <c r="F40" s="10"/>
      <c r="G40" s="10"/>
      <c r="H40" s="10"/>
      <c r="I40" s="10"/>
      <c r="J40" s="10"/>
      <c r="K40" s="10"/>
      <c r="L40" s="10"/>
      <c r="N40" s="10"/>
      <c r="O40" s="10"/>
      <c r="P40" s="10"/>
      <c r="Q40" s="10"/>
      <c r="R40" s="10"/>
      <c r="S40" s="10"/>
      <c r="T40" s="10"/>
      <c r="U40" s="10"/>
      <c r="V40" s="10"/>
      <c r="W40" s="10"/>
      <c r="X40" s="10"/>
      <c r="Y40" s="10"/>
      <c r="Z40" s="10"/>
      <c r="AA40" s="10"/>
      <c r="AB40" s="10"/>
      <c r="AC40" s="10"/>
      <c r="AD40" s="10"/>
      <c r="AE40" s="10"/>
      <c r="AF40" s="10"/>
      <c r="AG40" s="10"/>
      <c r="AH40" s="10"/>
      <c r="AI40" s="10"/>
      <c r="AJ40" s="10"/>
      <c r="AK40" s="10"/>
      <c r="AL40" s="10"/>
      <c r="AM40" s="10"/>
      <c r="AN40" s="10"/>
      <c r="AO40" s="10"/>
      <c r="AP40" s="10"/>
      <c r="AQ40" s="10"/>
      <c r="AR40" s="10"/>
      <c r="AS40" s="10"/>
      <c r="AT40" s="10"/>
      <c r="AU40" s="10"/>
      <c r="AV40" s="10"/>
      <c r="AW40" s="10"/>
      <c r="AX40" s="10"/>
      <c r="AY40" s="10"/>
      <c r="AZ40" s="10"/>
      <c r="BA40" s="10"/>
      <c r="BB40" s="10"/>
      <c r="BC40" s="10"/>
      <c r="BD40" s="10"/>
    </row>
    <row r="41" spans="1:56" ht="15.5" x14ac:dyDescent="0.35">
      <c r="A41" s="46" t="s">
        <v>554</v>
      </c>
      <c r="B41" s="47">
        <v>2372</v>
      </c>
      <c r="C41" s="48">
        <v>280.92875210792579</v>
      </c>
      <c r="D41" s="10"/>
      <c r="E41" s="10"/>
      <c r="F41" s="10"/>
      <c r="G41" s="10"/>
      <c r="H41" s="10"/>
      <c r="I41" s="10"/>
      <c r="J41" s="10"/>
      <c r="K41" s="10"/>
      <c r="L41" s="10"/>
      <c r="N41" s="10"/>
      <c r="O41" s="10"/>
      <c r="P41" s="10"/>
      <c r="Q41" s="10"/>
      <c r="R41" s="10"/>
      <c r="S41" s="10"/>
      <c r="T41" s="10"/>
      <c r="U41" s="10"/>
      <c r="V41" s="10"/>
      <c r="W41" s="10"/>
      <c r="X41" s="10"/>
      <c r="Y41" s="10"/>
      <c r="Z41" s="10"/>
      <c r="AA41" s="10"/>
      <c r="AB41" s="10"/>
      <c r="AC41" s="10"/>
      <c r="AD41" s="10"/>
      <c r="AE41" s="10"/>
      <c r="AF41" s="10"/>
      <c r="AG41" s="10"/>
      <c r="AH41" s="10"/>
      <c r="AI41" s="10"/>
      <c r="AJ41" s="10"/>
      <c r="AK41" s="10"/>
      <c r="AL41" s="10"/>
      <c r="AM41" s="10"/>
      <c r="AN41" s="10"/>
      <c r="AO41" s="10"/>
      <c r="AP41" s="10"/>
      <c r="AQ41" s="10"/>
      <c r="AR41" s="10"/>
      <c r="AS41" s="10"/>
      <c r="AT41" s="10"/>
      <c r="AU41" s="10"/>
      <c r="AV41" s="10"/>
      <c r="AW41" s="10"/>
      <c r="AX41" s="10"/>
      <c r="AY41" s="10"/>
      <c r="AZ41" s="10"/>
      <c r="BA41" s="10"/>
      <c r="BB41" s="10"/>
      <c r="BC41" s="10"/>
      <c r="BD41" s="10"/>
    </row>
    <row r="42" spans="1:56" ht="15.5" x14ac:dyDescent="0.35">
      <c r="A42" s="46" t="s">
        <v>23</v>
      </c>
      <c r="B42" s="47">
        <v>73</v>
      </c>
      <c r="C42" s="48">
        <v>1009.6301369863014</v>
      </c>
      <c r="D42" s="10"/>
      <c r="E42" s="10"/>
      <c r="F42" s="10"/>
      <c r="G42" s="10"/>
      <c r="H42" s="10"/>
      <c r="I42" s="10"/>
      <c r="J42" s="10"/>
      <c r="K42" s="10"/>
      <c r="L42" s="10"/>
      <c r="N42" s="10"/>
      <c r="O42" s="10"/>
      <c r="P42" s="10"/>
      <c r="Q42" s="10"/>
      <c r="R42" s="10"/>
      <c r="S42" s="10"/>
      <c r="T42" s="10"/>
      <c r="U42" s="10"/>
      <c r="V42" s="10"/>
      <c r="W42" s="10"/>
      <c r="X42" s="10"/>
      <c r="Y42" s="10"/>
      <c r="Z42" s="10"/>
      <c r="AA42" s="10"/>
      <c r="AB42" s="10"/>
      <c r="AC42" s="10"/>
      <c r="AD42" s="10"/>
      <c r="AE42" s="10"/>
      <c r="AF42" s="10"/>
      <c r="AG42" s="10"/>
      <c r="AH42" s="10"/>
      <c r="AI42" s="10"/>
      <c r="AJ42" s="10"/>
      <c r="AK42" s="10"/>
      <c r="AL42" s="10"/>
      <c r="AM42" s="10"/>
      <c r="AN42" s="10"/>
      <c r="AO42" s="10"/>
      <c r="AP42" s="10"/>
      <c r="AQ42" s="10"/>
      <c r="AR42" s="10"/>
      <c r="AS42" s="10"/>
      <c r="AT42" s="10"/>
      <c r="AU42" s="10"/>
      <c r="AV42" s="10"/>
      <c r="AW42" s="10"/>
      <c r="AX42" s="10"/>
      <c r="AY42" s="10"/>
      <c r="AZ42" s="10"/>
      <c r="BA42" s="10"/>
      <c r="BB42" s="10"/>
      <c r="BC42" s="10"/>
      <c r="BD42" s="10"/>
    </row>
    <row r="43" spans="1:56" x14ac:dyDescent="0.35">
      <c r="A43" s="43" t="s">
        <v>561</v>
      </c>
      <c r="B43" s="44">
        <v>3166</v>
      </c>
      <c r="C43" s="45">
        <v>710.26784586228678</v>
      </c>
      <c r="D43" s="10"/>
      <c r="E43" s="10"/>
      <c r="F43" s="10"/>
      <c r="G43" s="10"/>
      <c r="H43" s="10"/>
      <c r="I43" s="10"/>
      <c r="J43" s="10"/>
      <c r="K43" s="10"/>
      <c r="L43" s="10"/>
      <c r="N43" s="10"/>
      <c r="O43" s="10"/>
      <c r="P43" s="10"/>
      <c r="Q43" s="10"/>
      <c r="R43" s="10"/>
      <c r="S43" s="10"/>
      <c r="T43" s="10"/>
      <c r="U43" s="10"/>
      <c r="V43" s="10"/>
      <c r="W43" s="10"/>
      <c r="X43" s="10"/>
      <c r="Y43" s="10"/>
      <c r="Z43" s="10"/>
      <c r="AA43" s="10"/>
      <c r="AB43" s="10"/>
      <c r="AC43" s="10"/>
      <c r="AD43" s="10"/>
      <c r="AE43" s="10"/>
      <c r="AF43" s="10"/>
      <c r="AG43" s="10"/>
      <c r="AH43" s="10"/>
      <c r="AI43" s="10"/>
      <c r="AJ43" s="10"/>
      <c r="AK43" s="10"/>
      <c r="AL43" s="10"/>
      <c r="AM43" s="10"/>
      <c r="AN43" s="10"/>
      <c r="AO43" s="10"/>
      <c r="AP43" s="10"/>
      <c r="AQ43" s="10"/>
      <c r="AR43" s="10"/>
      <c r="AS43" s="10"/>
      <c r="AT43" s="10"/>
      <c r="AU43" s="10"/>
      <c r="AV43" s="10"/>
      <c r="AW43" s="10"/>
      <c r="AX43" s="10"/>
      <c r="AY43" s="10"/>
      <c r="AZ43" s="10"/>
      <c r="BA43" s="10"/>
      <c r="BB43" s="10"/>
      <c r="BC43" s="10"/>
      <c r="BD43" s="10"/>
    </row>
    <row r="44" spans="1:56" ht="15.5" x14ac:dyDescent="0.35">
      <c r="A44" s="46" t="s">
        <v>77</v>
      </c>
      <c r="B44" s="47">
        <v>20</v>
      </c>
      <c r="C44" s="48">
        <v>274.5</v>
      </c>
      <c r="D44" s="10"/>
      <c r="E44" s="10"/>
      <c r="F44" s="10"/>
      <c r="G44" s="10"/>
      <c r="H44" s="10"/>
      <c r="I44" s="10"/>
      <c r="J44" s="10"/>
      <c r="K44" s="10"/>
      <c r="L44" s="10"/>
      <c r="N44" s="10"/>
      <c r="O44" s="10"/>
      <c r="P44" s="10"/>
      <c r="Q44" s="10"/>
      <c r="R44" s="10"/>
      <c r="S44" s="10"/>
      <c r="T44" s="10"/>
      <c r="U44" s="10"/>
      <c r="V44" s="10"/>
      <c r="W44" s="10"/>
      <c r="X44" s="10"/>
      <c r="Y44" s="10"/>
      <c r="Z44" s="10"/>
      <c r="AA44" s="10"/>
      <c r="AB44" s="10"/>
      <c r="AC44" s="10"/>
      <c r="AD44" s="10"/>
      <c r="AE44" s="10"/>
      <c r="AF44" s="10"/>
      <c r="AG44" s="10"/>
      <c r="AH44" s="10"/>
      <c r="AI44" s="10"/>
      <c r="AJ44" s="10"/>
      <c r="AK44" s="10"/>
      <c r="AL44" s="10"/>
      <c r="AM44" s="10"/>
      <c r="AN44" s="10"/>
      <c r="AO44" s="10"/>
      <c r="AP44" s="10"/>
      <c r="AQ44" s="10"/>
      <c r="AR44" s="10"/>
      <c r="AS44" s="10"/>
      <c r="AT44" s="10"/>
      <c r="AU44" s="10"/>
      <c r="AV44" s="10"/>
      <c r="AW44" s="10"/>
      <c r="AX44" s="10"/>
      <c r="AY44" s="10"/>
      <c r="AZ44" s="10"/>
      <c r="BA44" s="10"/>
      <c r="BB44" s="10"/>
      <c r="BC44" s="10"/>
      <c r="BD44" s="10"/>
    </row>
    <row r="45" spans="1:56" ht="15.5" x14ac:dyDescent="0.35">
      <c r="A45" s="46" t="s">
        <v>554</v>
      </c>
      <c r="B45" s="47">
        <v>2635</v>
      </c>
      <c r="C45" s="48">
        <v>482.93206831119545</v>
      </c>
      <c r="D45" s="10"/>
      <c r="E45" s="10"/>
      <c r="F45" s="10"/>
      <c r="G45" s="10"/>
      <c r="H45" s="10"/>
      <c r="I45" s="10"/>
      <c r="J45" s="10"/>
      <c r="K45" s="10"/>
      <c r="L45" s="10"/>
      <c r="N45" s="10"/>
      <c r="O45" s="10"/>
      <c r="P45" s="10"/>
      <c r="Q45" s="10"/>
      <c r="R45" s="10"/>
      <c r="S45" s="10"/>
      <c r="T45" s="10"/>
      <c r="U45" s="10"/>
      <c r="V45" s="10"/>
      <c r="W45" s="10"/>
      <c r="X45" s="10"/>
      <c r="Y45" s="10"/>
      <c r="Z45" s="10"/>
      <c r="AA45" s="10"/>
      <c r="AB45" s="10"/>
      <c r="AC45" s="10"/>
      <c r="AD45" s="10"/>
      <c r="AE45" s="10"/>
      <c r="AF45" s="10"/>
      <c r="AG45" s="10"/>
      <c r="AH45" s="10"/>
      <c r="AI45" s="10"/>
      <c r="AJ45" s="10"/>
      <c r="AK45" s="10"/>
      <c r="AL45" s="10"/>
      <c r="AM45" s="10"/>
      <c r="AN45" s="10"/>
      <c r="AO45" s="10"/>
      <c r="AP45" s="10"/>
      <c r="AQ45" s="10"/>
      <c r="AR45" s="10"/>
      <c r="AS45" s="10"/>
      <c r="AT45" s="10"/>
      <c r="AU45" s="10"/>
      <c r="AV45" s="10"/>
      <c r="AW45" s="10"/>
      <c r="AX45" s="10"/>
      <c r="AY45" s="10"/>
      <c r="AZ45" s="10"/>
      <c r="BA45" s="10"/>
      <c r="BB45" s="10"/>
      <c r="BC45" s="10"/>
      <c r="BD45" s="10"/>
    </row>
    <row r="46" spans="1:56" ht="15.5" x14ac:dyDescent="0.35">
      <c r="A46" s="46" t="s">
        <v>23</v>
      </c>
      <c r="B46" s="47">
        <v>511</v>
      </c>
      <c r="C46" s="48">
        <v>1899.5929549902153</v>
      </c>
      <c r="D46" s="10"/>
      <c r="E46" s="10"/>
      <c r="F46" s="10"/>
      <c r="G46" s="10"/>
      <c r="H46" s="10"/>
      <c r="I46" s="10"/>
      <c r="J46" s="10"/>
      <c r="K46" s="10"/>
      <c r="L46" s="10"/>
      <c r="N46" s="10"/>
      <c r="O46" s="10"/>
      <c r="P46" s="10"/>
      <c r="Q46" s="10"/>
      <c r="R46" s="10"/>
      <c r="S46" s="10"/>
      <c r="T46" s="10"/>
      <c r="U46" s="10"/>
      <c r="V46" s="10"/>
      <c r="W46" s="10"/>
      <c r="X46" s="10"/>
      <c r="Y46" s="10"/>
      <c r="Z46" s="10"/>
      <c r="AA46" s="10"/>
      <c r="AB46" s="10"/>
      <c r="AC46" s="10"/>
      <c r="AD46" s="10"/>
      <c r="AE46" s="10"/>
      <c r="AF46" s="10"/>
      <c r="AG46" s="10"/>
      <c r="AH46" s="10"/>
      <c r="AI46" s="10"/>
      <c r="AJ46" s="10"/>
      <c r="AK46" s="10"/>
      <c r="AL46" s="10"/>
      <c r="AM46" s="10"/>
      <c r="AN46" s="10"/>
      <c r="AO46" s="10"/>
      <c r="AP46" s="10"/>
      <c r="AQ46" s="10"/>
      <c r="AR46" s="10"/>
      <c r="AS46" s="10"/>
      <c r="AT46" s="10"/>
      <c r="AU46" s="10"/>
      <c r="AV46" s="10"/>
      <c r="AW46" s="10"/>
      <c r="AX46" s="10"/>
      <c r="AY46" s="10"/>
      <c r="AZ46" s="10"/>
      <c r="BA46" s="10"/>
      <c r="BB46" s="10"/>
      <c r="BC46" s="10"/>
      <c r="BD46" s="10"/>
    </row>
    <row r="47" spans="1:56" x14ac:dyDescent="0.35">
      <c r="A47" s="43" t="s">
        <v>562</v>
      </c>
      <c r="B47" s="44">
        <v>8510</v>
      </c>
      <c r="C47" s="45">
        <v>1007.8068155111633</v>
      </c>
      <c r="D47" s="10"/>
      <c r="E47" s="10"/>
      <c r="F47" s="10"/>
      <c r="G47" s="10"/>
      <c r="H47" s="10"/>
      <c r="I47" s="10"/>
      <c r="J47" s="10"/>
      <c r="K47" s="10"/>
      <c r="L47" s="10"/>
      <c r="N47" s="10"/>
      <c r="O47" s="10"/>
      <c r="P47" s="10"/>
      <c r="Q47" s="10"/>
      <c r="R47" s="10"/>
      <c r="S47" s="10"/>
      <c r="T47" s="10"/>
      <c r="U47" s="10"/>
      <c r="V47" s="10"/>
      <c r="W47" s="10"/>
      <c r="X47" s="10"/>
      <c r="Y47" s="10"/>
      <c r="Z47" s="10"/>
      <c r="AA47" s="10"/>
      <c r="AB47" s="10"/>
      <c r="AC47" s="10"/>
      <c r="AD47" s="10"/>
      <c r="AE47" s="10"/>
      <c r="AF47" s="10"/>
      <c r="AG47" s="10"/>
      <c r="AH47" s="10"/>
      <c r="AI47" s="10"/>
      <c r="AJ47" s="10"/>
      <c r="AK47" s="10"/>
      <c r="AL47" s="10"/>
      <c r="AM47" s="10"/>
      <c r="AN47" s="10"/>
      <c r="AO47" s="10"/>
      <c r="AP47" s="10"/>
      <c r="AQ47" s="10"/>
      <c r="AR47" s="10"/>
      <c r="AS47" s="10"/>
      <c r="AT47" s="10"/>
      <c r="AU47" s="10"/>
      <c r="AV47" s="10"/>
      <c r="AW47" s="10"/>
      <c r="AX47" s="10"/>
      <c r="AY47" s="10"/>
      <c r="AZ47" s="10"/>
      <c r="BA47" s="10"/>
      <c r="BB47" s="10"/>
      <c r="BC47" s="10"/>
      <c r="BD47" s="10"/>
    </row>
    <row r="48" spans="1:56" ht="15.5" x14ac:dyDescent="0.35">
      <c r="A48" s="46" t="s">
        <v>77</v>
      </c>
      <c r="B48" s="47">
        <v>180</v>
      </c>
      <c r="C48" s="48">
        <v>298.75</v>
      </c>
      <c r="D48" s="10"/>
      <c r="E48" s="10"/>
      <c r="F48" s="10"/>
      <c r="G48" s="10"/>
      <c r="H48" s="10"/>
      <c r="I48" s="10"/>
      <c r="J48" s="10"/>
      <c r="K48" s="10"/>
      <c r="L48" s="10"/>
      <c r="N48" s="10"/>
      <c r="O48" s="10"/>
      <c r="P48" s="10"/>
      <c r="Q48" s="10"/>
      <c r="R48" s="10"/>
      <c r="S48" s="10"/>
      <c r="T48" s="10"/>
      <c r="U48" s="10"/>
      <c r="V48" s="10"/>
      <c r="W48" s="10"/>
      <c r="X48" s="10"/>
      <c r="Y48" s="10"/>
      <c r="Z48" s="10"/>
      <c r="AA48" s="10"/>
      <c r="AB48" s="10"/>
      <c r="AC48" s="10"/>
      <c r="AD48" s="10"/>
      <c r="AE48" s="10"/>
      <c r="AF48" s="10"/>
      <c r="AG48" s="10"/>
      <c r="AH48" s="10"/>
      <c r="AI48" s="10"/>
      <c r="AJ48" s="10"/>
      <c r="AK48" s="10"/>
      <c r="AL48" s="10"/>
      <c r="AM48" s="10"/>
      <c r="AN48" s="10"/>
      <c r="AO48" s="10"/>
      <c r="AP48" s="10"/>
      <c r="AQ48" s="10"/>
      <c r="AR48" s="10"/>
      <c r="AS48" s="10"/>
      <c r="AT48" s="10"/>
      <c r="AU48" s="10"/>
      <c r="AV48" s="10"/>
      <c r="AW48" s="10"/>
      <c r="AX48" s="10"/>
      <c r="AY48" s="10"/>
      <c r="AZ48" s="10"/>
      <c r="BA48" s="10"/>
      <c r="BB48" s="10"/>
      <c r="BC48" s="10"/>
      <c r="BD48" s="10"/>
    </row>
    <row r="49" spans="1:56" ht="15.5" x14ac:dyDescent="0.35">
      <c r="A49" s="46" t="s">
        <v>554</v>
      </c>
      <c r="B49" s="47">
        <v>6810</v>
      </c>
      <c r="C49" s="48">
        <v>840.07444933920704</v>
      </c>
      <c r="D49" s="10"/>
      <c r="E49" s="10"/>
      <c r="F49" s="10"/>
      <c r="G49" s="10"/>
      <c r="H49" s="10"/>
      <c r="I49" s="10"/>
      <c r="J49" s="10"/>
      <c r="K49" s="10"/>
      <c r="L49" s="10"/>
      <c r="N49" s="10"/>
      <c r="O49" s="10"/>
      <c r="P49" s="10"/>
      <c r="Q49" s="10"/>
      <c r="R49" s="10"/>
      <c r="S49" s="10"/>
      <c r="T49" s="10"/>
      <c r="U49" s="10"/>
      <c r="V49" s="10"/>
      <c r="W49" s="10"/>
      <c r="X49" s="10"/>
      <c r="Y49" s="10"/>
      <c r="Z49" s="10"/>
      <c r="AA49" s="10"/>
      <c r="AB49" s="10"/>
      <c r="AC49" s="10"/>
      <c r="AD49" s="10"/>
      <c r="AE49" s="10"/>
      <c r="AF49" s="10"/>
      <c r="AG49" s="10"/>
      <c r="AH49" s="10"/>
      <c r="AI49" s="10"/>
      <c r="AJ49" s="10"/>
      <c r="AK49" s="10"/>
      <c r="AL49" s="10"/>
      <c r="AM49" s="10"/>
      <c r="AN49" s="10"/>
      <c r="AO49" s="10"/>
      <c r="AP49" s="10"/>
      <c r="AQ49" s="10"/>
      <c r="AR49" s="10"/>
      <c r="AS49" s="10"/>
      <c r="AT49" s="10"/>
      <c r="AU49" s="10"/>
      <c r="AV49" s="10"/>
      <c r="AW49" s="10"/>
      <c r="AX49" s="10"/>
      <c r="AY49" s="10"/>
      <c r="AZ49" s="10"/>
      <c r="BA49" s="10"/>
      <c r="BB49" s="10"/>
      <c r="BC49" s="10"/>
      <c r="BD49" s="10"/>
    </row>
    <row r="50" spans="1:56" ht="15.5" x14ac:dyDescent="0.35">
      <c r="A50" s="46" t="s">
        <v>23</v>
      </c>
      <c r="B50" s="47">
        <v>1520</v>
      </c>
      <c r="C50" s="48">
        <v>1843.2592105263159</v>
      </c>
      <c r="D50" s="10"/>
      <c r="E50" s="10"/>
      <c r="F50" s="10"/>
      <c r="G50" s="10"/>
      <c r="H50" s="10"/>
      <c r="I50" s="10"/>
      <c r="J50" s="10"/>
      <c r="K50" s="10"/>
      <c r="L50" s="10"/>
      <c r="N50" s="10"/>
      <c r="O50" s="10"/>
      <c r="P50" s="10"/>
      <c r="Q50" s="10"/>
      <c r="R50" s="10"/>
      <c r="S50" s="10"/>
      <c r="T50" s="10"/>
      <c r="U50" s="10"/>
      <c r="V50" s="10"/>
      <c r="W50" s="10"/>
      <c r="X50" s="10"/>
      <c r="Y50" s="10"/>
      <c r="Z50" s="10"/>
      <c r="AA50" s="10"/>
      <c r="AB50" s="10"/>
      <c r="AC50" s="10"/>
      <c r="AD50" s="10"/>
      <c r="AE50" s="10"/>
      <c r="AF50" s="10"/>
      <c r="AG50" s="10"/>
      <c r="AH50" s="10"/>
      <c r="AI50" s="10"/>
      <c r="AJ50" s="10"/>
      <c r="AK50" s="10"/>
      <c r="AL50" s="10"/>
      <c r="AM50" s="10"/>
      <c r="AN50" s="10"/>
      <c r="AO50" s="10"/>
      <c r="AP50" s="10"/>
      <c r="AQ50" s="10"/>
      <c r="AR50" s="10"/>
      <c r="AS50" s="10"/>
      <c r="AT50" s="10"/>
      <c r="AU50" s="10"/>
      <c r="AV50" s="10"/>
      <c r="AW50" s="10"/>
      <c r="AX50" s="10"/>
      <c r="AY50" s="10"/>
      <c r="AZ50" s="10"/>
      <c r="BA50" s="10"/>
      <c r="BB50" s="10"/>
      <c r="BC50" s="10"/>
      <c r="BD50" s="10"/>
    </row>
    <row r="51" spans="1:56" x14ac:dyDescent="0.35">
      <c r="A51" s="43" t="s">
        <v>563</v>
      </c>
      <c r="B51" s="44">
        <v>9721</v>
      </c>
      <c r="C51" s="45">
        <v>159.79909474333917</v>
      </c>
      <c r="D51" s="10"/>
      <c r="E51" s="10"/>
      <c r="F51" s="10"/>
      <c r="G51" s="10"/>
      <c r="H51" s="10"/>
      <c r="I51" s="10"/>
      <c r="J51" s="10"/>
      <c r="K51" s="10"/>
      <c r="L51" s="10"/>
      <c r="N51" s="10"/>
      <c r="O51" s="10"/>
      <c r="P51" s="10"/>
      <c r="Q51" s="10"/>
      <c r="R51" s="10"/>
      <c r="S51" s="10"/>
      <c r="T51" s="10"/>
      <c r="U51" s="10"/>
      <c r="V51" s="10"/>
      <c r="W51" s="10"/>
      <c r="X51" s="10"/>
      <c r="Y51" s="10"/>
      <c r="Z51" s="10"/>
      <c r="AA51" s="10"/>
      <c r="AB51" s="10"/>
      <c r="AC51" s="10"/>
      <c r="AD51" s="10"/>
      <c r="AE51" s="10"/>
      <c r="AF51" s="10"/>
      <c r="AG51" s="10"/>
      <c r="AH51" s="10"/>
      <c r="AI51" s="10"/>
      <c r="AJ51" s="10"/>
      <c r="AK51" s="10"/>
      <c r="AL51" s="10"/>
      <c r="AM51" s="10"/>
      <c r="AN51" s="10"/>
      <c r="AO51" s="10"/>
      <c r="AP51" s="10"/>
      <c r="AQ51" s="10"/>
      <c r="AR51" s="10"/>
      <c r="AS51" s="10"/>
      <c r="AT51" s="10"/>
      <c r="AU51" s="10"/>
      <c r="AV51" s="10"/>
      <c r="AW51" s="10"/>
      <c r="AX51" s="10"/>
      <c r="AY51" s="10"/>
      <c r="AZ51" s="10"/>
      <c r="BA51" s="10"/>
      <c r="BB51" s="10"/>
      <c r="BC51" s="10"/>
      <c r="BD51" s="10"/>
    </row>
    <row r="52" spans="1:56" ht="15.5" x14ac:dyDescent="0.35">
      <c r="A52" s="46" t="s">
        <v>77</v>
      </c>
      <c r="B52" s="47">
        <v>2007</v>
      </c>
      <c r="C52" s="48">
        <v>128.0747384155456</v>
      </c>
      <c r="D52" s="10"/>
      <c r="E52" s="10"/>
      <c r="F52" s="10"/>
      <c r="G52" s="10"/>
      <c r="H52" s="10"/>
      <c r="I52" s="10"/>
      <c r="J52" s="10"/>
      <c r="K52" s="10"/>
      <c r="L52" s="10"/>
      <c r="N52" s="10"/>
      <c r="O52" s="10"/>
      <c r="P52" s="10"/>
      <c r="Q52" s="10"/>
      <c r="R52" s="10"/>
      <c r="S52" s="10"/>
      <c r="T52" s="10"/>
      <c r="U52" s="10"/>
      <c r="V52" s="10"/>
      <c r="W52" s="10"/>
      <c r="X52" s="10"/>
      <c r="Y52" s="10"/>
      <c r="Z52" s="10"/>
      <c r="AA52" s="10"/>
      <c r="AB52" s="10"/>
      <c r="AC52" s="10"/>
      <c r="AD52" s="10"/>
      <c r="AE52" s="10"/>
      <c r="AF52" s="10"/>
      <c r="AG52" s="10"/>
      <c r="AH52" s="10"/>
      <c r="AI52" s="10"/>
      <c r="AJ52" s="10"/>
      <c r="AK52" s="10"/>
      <c r="AL52" s="10"/>
      <c r="AM52" s="10"/>
      <c r="AN52" s="10"/>
      <c r="AO52" s="10"/>
      <c r="AP52" s="10"/>
      <c r="AQ52" s="10"/>
      <c r="AR52" s="10"/>
      <c r="AS52" s="10"/>
      <c r="AT52" s="10"/>
      <c r="AU52" s="10"/>
      <c r="AV52" s="10"/>
      <c r="AW52" s="10"/>
      <c r="AX52" s="10"/>
      <c r="AY52" s="10"/>
      <c r="AZ52" s="10"/>
      <c r="BA52" s="10"/>
      <c r="BB52" s="10"/>
      <c r="BC52" s="10"/>
      <c r="BD52" s="10"/>
    </row>
    <row r="53" spans="1:56" ht="15.5" x14ac:dyDescent="0.35">
      <c r="A53" s="46" t="s">
        <v>554</v>
      </c>
      <c r="B53" s="47">
        <v>6641</v>
      </c>
      <c r="C53" s="48">
        <v>68.842794759825324</v>
      </c>
      <c r="D53" s="10"/>
      <c r="E53" s="10"/>
      <c r="F53" s="10"/>
      <c r="G53" s="10"/>
      <c r="H53" s="10"/>
      <c r="I53" s="10"/>
      <c r="J53" s="10"/>
      <c r="K53" s="10"/>
      <c r="L53" s="10"/>
      <c r="N53" s="10"/>
      <c r="O53" s="10"/>
      <c r="P53" s="10"/>
      <c r="Q53" s="10"/>
      <c r="R53" s="10"/>
      <c r="S53" s="10"/>
      <c r="T53" s="10"/>
      <c r="U53" s="10"/>
      <c r="V53" s="10"/>
      <c r="W53" s="10"/>
      <c r="X53" s="10"/>
      <c r="Y53" s="10"/>
      <c r="Z53" s="10"/>
      <c r="AA53" s="10"/>
      <c r="AB53" s="10"/>
      <c r="AC53" s="10"/>
      <c r="AD53" s="10"/>
      <c r="AE53" s="10"/>
      <c r="AF53" s="10"/>
      <c r="AG53" s="10"/>
      <c r="AH53" s="10"/>
      <c r="AI53" s="10"/>
      <c r="AJ53" s="10"/>
      <c r="AK53" s="10"/>
      <c r="AL53" s="10"/>
      <c r="AM53" s="10"/>
      <c r="AN53" s="10"/>
      <c r="AO53" s="10"/>
      <c r="AP53" s="10"/>
      <c r="AQ53" s="10"/>
      <c r="AR53" s="10"/>
      <c r="AS53" s="10"/>
      <c r="AT53" s="10"/>
      <c r="AU53" s="10"/>
      <c r="AV53" s="10"/>
      <c r="AW53" s="10"/>
      <c r="AX53" s="10"/>
      <c r="AY53" s="10"/>
      <c r="AZ53" s="10"/>
      <c r="BA53" s="10"/>
      <c r="BB53" s="10"/>
      <c r="BC53" s="10"/>
      <c r="BD53" s="10"/>
    </row>
    <row r="54" spans="1:56" ht="15.5" x14ac:dyDescent="0.35">
      <c r="A54" s="46" t="s">
        <v>23</v>
      </c>
      <c r="B54" s="47">
        <v>1073</v>
      </c>
      <c r="C54" s="48">
        <v>782.08387698042873</v>
      </c>
      <c r="D54" s="10"/>
      <c r="E54" s="10"/>
      <c r="F54" s="10"/>
      <c r="G54" s="10"/>
      <c r="H54" s="10"/>
      <c r="I54" s="10"/>
      <c r="J54" s="10"/>
      <c r="K54" s="10"/>
      <c r="L54" s="10"/>
      <c r="N54" s="10"/>
      <c r="O54" s="10"/>
      <c r="P54" s="10"/>
      <c r="Q54" s="10"/>
      <c r="R54" s="10"/>
      <c r="S54" s="10"/>
      <c r="T54" s="10"/>
      <c r="U54" s="10"/>
      <c r="V54" s="10"/>
      <c r="W54" s="10"/>
      <c r="X54" s="10"/>
      <c r="Y54" s="10"/>
      <c r="Z54" s="10"/>
      <c r="AA54" s="10"/>
      <c r="AB54" s="10"/>
      <c r="AC54" s="10"/>
      <c r="AD54" s="10"/>
      <c r="AE54" s="10"/>
      <c r="AF54" s="10"/>
      <c r="AG54" s="10"/>
      <c r="AH54" s="10"/>
      <c r="AI54" s="10"/>
      <c r="AJ54" s="10"/>
      <c r="AK54" s="10"/>
      <c r="AL54" s="10"/>
      <c r="AM54" s="10"/>
      <c r="AN54" s="10"/>
      <c r="AO54" s="10"/>
      <c r="AP54" s="10"/>
      <c r="AQ54" s="10"/>
      <c r="AR54" s="10"/>
      <c r="AS54" s="10"/>
      <c r="AT54" s="10"/>
      <c r="AU54" s="10"/>
      <c r="AV54" s="10"/>
      <c r="AW54" s="10"/>
      <c r="AX54" s="10"/>
      <c r="AY54" s="10"/>
      <c r="AZ54" s="10"/>
      <c r="BA54" s="10"/>
      <c r="BB54" s="10"/>
      <c r="BC54" s="10"/>
      <c r="BD54" s="10"/>
    </row>
    <row r="55" spans="1:56" x14ac:dyDescent="0.35">
      <c r="A55" s="43" t="s">
        <v>631</v>
      </c>
      <c r="B55" s="44">
        <v>17124</v>
      </c>
      <c r="C55" s="45">
        <v>57.984758234057466</v>
      </c>
      <c r="D55" s="10"/>
      <c r="E55" s="10"/>
      <c r="F55" s="10"/>
      <c r="G55" s="10"/>
      <c r="H55" s="10"/>
      <c r="I55" s="10"/>
      <c r="J55" s="10"/>
      <c r="K55" s="10"/>
      <c r="L55" s="10"/>
      <c r="N55" s="10"/>
      <c r="O55" s="10"/>
      <c r="P55" s="10"/>
      <c r="Q55" s="10"/>
      <c r="R55" s="10"/>
      <c r="S55" s="10"/>
      <c r="T55" s="10"/>
      <c r="U55" s="10"/>
      <c r="V55" s="10"/>
      <c r="W55" s="10"/>
      <c r="X55" s="10"/>
      <c r="Y55" s="10"/>
      <c r="Z55" s="10"/>
      <c r="AA55" s="10"/>
      <c r="AB55" s="10"/>
      <c r="AC55" s="10"/>
      <c r="AD55" s="10"/>
      <c r="AE55" s="10"/>
      <c r="AF55" s="10"/>
      <c r="AG55" s="10"/>
      <c r="AH55" s="10"/>
      <c r="AI55" s="10"/>
      <c r="AJ55" s="10"/>
      <c r="AK55" s="10"/>
      <c r="AL55" s="10"/>
      <c r="AM55" s="10"/>
      <c r="AN55" s="10"/>
      <c r="AO55" s="10"/>
      <c r="AP55" s="10"/>
      <c r="AQ55" s="10"/>
      <c r="AR55" s="10"/>
      <c r="AS55" s="10"/>
      <c r="AT55" s="10"/>
      <c r="AU55" s="10"/>
      <c r="AV55" s="10"/>
      <c r="AW55" s="10"/>
      <c r="AX55" s="10"/>
      <c r="AY55" s="10"/>
      <c r="AZ55" s="10"/>
      <c r="BA55" s="10"/>
      <c r="BB55" s="10"/>
      <c r="BC55" s="10"/>
      <c r="BD55" s="10"/>
    </row>
    <row r="56" spans="1:56" ht="15.5" x14ac:dyDescent="0.35">
      <c r="A56" s="46" t="s">
        <v>77</v>
      </c>
      <c r="B56" s="47">
        <v>3279</v>
      </c>
      <c r="C56" s="48">
        <v>90.297346752058559</v>
      </c>
      <c r="D56" s="10"/>
      <c r="E56" s="10"/>
      <c r="F56" s="10"/>
      <c r="G56" s="10"/>
      <c r="H56" s="10"/>
      <c r="I56" s="10"/>
      <c r="J56" s="10"/>
      <c r="K56" s="10"/>
      <c r="L56" s="10"/>
      <c r="N56" s="10"/>
      <c r="O56" s="10"/>
      <c r="P56" s="10"/>
      <c r="Q56" s="10"/>
      <c r="R56" s="10"/>
      <c r="S56" s="10"/>
      <c r="T56" s="10"/>
      <c r="U56" s="10"/>
      <c r="V56" s="10"/>
      <c r="W56" s="10"/>
      <c r="X56" s="10"/>
      <c r="Y56" s="10"/>
      <c r="Z56" s="10"/>
      <c r="AA56" s="10"/>
      <c r="AB56" s="10"/>
      <c r="AC56" s="10"/>
      <c r="AD56" s="10"/>
      <c r="AE56" s="10"/>
      <c r="AF56" s="10"/>
      <c r="AG56" s="10"/>
      <c r="AH56" s="10"/>
      <c r="AI56" s="10"/>
      <c r="AJ56" s="10"/>
      <c r="AK56" s="10"/>
      <c r="AL56" s="10"/>
      <c r="AM56" s="10"/>
      <c r="AN56" s="10"/>
      <c r="AO56" s="10"/>
      <c r="AP56" s="10"/>
      <c r="AQ56" s="10"/>
      <c r="AR56" s="10"/>
      <c r="AS56" s="10"/>
      <c r="AT56" s="10"/>
      <c r="AU56" s="10"/>
      <c r="AV56" s="10"/>
      <c r="AW56" s="10"/>
      <c r="AX56" s="10"/>
      <c r="AY56" s="10"/>
      <c r="AZ56" s="10"/>
      <c r="BA56" s="10"/>
      <c r="BB56" s="10"/>
      <c r="BC56" s="10"/>
      <c r="BD56" s="10"/>
    </row>
    <row r="57" spans="1:56" ht="15.5" x14ac:dyDescent="0.35">
      <c r="A57" s="46" t="s">
        <v>554</v>
      </c>
      <c r="B57" s="47">
        <v>12018</v>
      </c>
      <c r="C57" s="48">
        <v>48.798552171742386</v>
      </c>
      <c r="D57" s="10"/>
      <c r="E57" s="10"/>
      <c r="F57" s="10"/>
      <c r="G57" s="10"/>
      <c r="H57" s="10"/>
      <c r="I57" s="10"/>
      <c r="J57" s="10"/>
      <c r="K57" s="10"/>
      <c r="L57" s="10"/>
      <c r="N57" s="10"/>
      <c r="O57" s="10"/>
      <c r="P57" s="10"/>
      <c r="Q57" s="10"/>
      <c r="R57" s="10"/>
      <c r="S57" s="10"/>
      <c r="T57" s="10"/>
      <c r="U57" s="10"/>
      <c r="V57" s="10"/>
      <c r="W57" s="10"/>
      <c r="X57" s="10"/>
      <c r="Y57" s="10"/>
      <c r="Z57" s="10"/>
      <c r="AA57" s="10"/>
      <c r="AB57" s="10"/>
      <c r="AC57" s="10"/>
      <c r="AD57" s="10"/>
      <c r="AE57" s="10"/>
      <c r="AF57" s="10"/>
      <c r="AG57" s="10"/>
      <c r="AH57" s="10"/>
      <c r="AI57" s="10"/>
      <c r="AJ57" s="10"/>
      <c r="AK57" s="10"/>
      <c r="AL57" s="10"/>
      <c r="AM57" s="10"/>
      <c r="AN57" s="10"/>
      <c r="AO57" s="10"/>
      <c r="AP57" s="10"/>
      <c r="AQ57" s="10"/>
      <c r="AR57" s="10"/>
      <c r="AS57" s="10"/>
      <c r="AT57" s="10"/>
      <c r="AU57" s="10"/>
      <c r="AV57" s="10"/>
      <c r="AW57" s="10"/>
      <c r="AX57" s="10"/>
      <c r="AY57" s="10"/>
      <c r="AZ57" s="10"/>
      <c r="BA57" s="10"/>
      <c r="BB57" s="10"/>
      <c r="BC57" s="10"/>
      <c r="BD57" s="10"/>
    </row>
    <row r="58" spans="1:56" ht="15.5" x14ac:dyDescent="0.35">
      <c r="A58" s="46" t="s">
        <v>23</v>
      </c>
      <c r="B58" s="47">
        <v>1827</v>
      </c>
      <c r="C58" s="48">
        <v>60.418719211822662</v>
      </c>
      <c r="D58" s="10"/>
      <c r="E58" s="10"/>
      <c r="F58" s="10"/>
      <c r="G58" s="10"/>
      <c r="H58" s="10"/>
      <c r="I58" s="10"/>
      <c r="J58" s="10"/>
      <c r="K58" s="10"/>
      <c r="L58" s="10"/>
      <c r="N58" s="10"/>
      <c r="O58" s="10"/>
      <c r="P58" s="10"/>
      <c r="Q58" s="10"/>
      <c r="R58" s="10"/>
      <c r="S58" s="10"/>
      <c r="T58" s="10"/>
      <c r="U58" s="10"/>
      <c r="V58" s="10"/>
      <c r="W58" s="10"/>
      <c r="X58" s="10"/>
      <c r="Y58" s="10"/>
      <c r="Z58" s="10"/>
      <c r="AA58" s="10"/>
      <c r="AB58" s="10"/>
      <c r="AC58" s="10"/>
      <c r="AD58" s="10"/>
      <c r="AE58" s="10"/>
      <c r="AF58" s="10"/>
      <c r="AG58" s="10"/>
      <c r="AH58" s="10"/>
      <c r="AI58" s="10"/>
      <c r="AJ58" s="10"/>
      <c r="AK58" s="10"/>
      <c r="AL58" s="10"/>
      <c r="AM58" s="10"/>
      <c r="AN58" s="10"/>
      <c r="AO58" s="10"/>
      <c r="AP58" s="10"/>
      <c r="AQ58" s="10"/>
      <c r="AR58" s="10"/>
      <c r="AS58" s="10"/>
      <c r="AT58" s="10"/>
      <c r="AU58" s="10"/>
      <c r="AV58" s="10"/>
      <c r="AW58" s="10"/>
      <c r="AX58" s="10"/>
      <c r="AY58" s="10"/>
      <c r="AZ58" s="10"/>
      <c r="BA58" s="10"/>
      <c r="BB58" s="10"/>
      <c r="BC58" s="10"/>
      <c r="BD58" s="10"/>
    </row>
    <row r="59" spans="1:56" x14ac:dyDescent="0.35">
      <c r="A59" s="43" t="s">
        <v>564</v>
      </c>
      <c r="B59" s="44">
        <v>3254</v>
      </c>
      <c r="C59" s="45">
        <v>213.90534726490472</v>
      </c>
      <c r="D59" s="10"/>
      <c r="E59" s="10"/>
      <c r="F59" s="10"/>
      <c r="G59" s="10"/>
      <c r="H59" s="10"/>
      <c r="I59" s="10"/>
      <c r="J59" s="10"/>
      <c r="K59" s="10"/>
      <c r="L59" s="10"/>
      <c r="N59" s="10"/>
      <c r="O59" s="10"/>
      <c r="P59" s="10"/>
      <c r="Q59" s="10"/>
      <c r="R59" s="10"/>
      <c r="S59" s="10"/>
      <c r="T59" s="10"/>
      <c r="U59" s="10"/>
      <c r="V59" s="10"/>
      <c r="W59" s="10"/>
      <c r="X59" s="10"/>
      <c r="Y59" s="10"/>
      <c r="Z59" s="10"/>
      <c r="AA59" s="10"/>
      <c r="AB59" s="10"/>
      <c r="AC59" s="10"/>
      <c r="AD59" s="10"/>
      <c r="AE59" s="10"/>
      <c r="AF59" s="10"/>
      <c r="AG59" s="10"/>
      <c r="AH59" s="10"/>
      <c r="AI59" s="10"/>
      <c r="AJ59" s="10"/>
      <c r="AK59" s="10"/>
      <c r="AL59" s="10"/>
      <c r="AM59" s="10"/>
      <c r="AN59" s="10"/>
      <c r="AO59" s="10"/>
      <c r="AP59" s="10"/>
      <c r="AQ59" s="10"/>
      <c r="AR59" s="10"/>
      <c r="AS59" s="10"/>
      <c r="AT59" s="10"/>
      <c r="AU59" s="10"/>
      <c r="AV59" s="10"/>
      <c r="AW59" s="10"/>
      <c r="AX59" s="10"/>
      <c r="AY59" s="10"/>
      <c r="AZ59" s="10"/>
      <c r="BA59" s="10"/>
      <c r="BB59" s="10"/>
      <c r="BC59" s="10"/>
      <c r="BD59" s="10"/>
    </row>
    <row r="60" spans="1:56" ht="15.5" x14ac:dyDescent="0.35">
      <c r="A60" s="46" t="s">
        <v>77</v>
      </c>
      <c r="B60" s="47">
        <v>1245</v>
      </c>
      <c r="C60" s="48">
        <v>203.29477911646586</v>
      </c>
      <c r="D60" s="10"/>
      <c r="E60" s="10"/>
      <c r="F60" s="10"/>
      <c r="G60" s="10"/>
      <c r="H60" s="10"/>
      <c r="I60" s="10"/>
      <c r="J60" s="10"/>
      <c r="K60" s="10"/>
      <c r="L60" s="10"/>
      <c r="N60" s="10"/>
      <c r="O60" s="10"/>
      <c r="P60" s="10"/>
      <c r="Q60" s="10"/>
      <c r="R60" s="10"/>
      <c r="S60" s="10"/>
      <c r="T60" s="10"/>
      <c r="U60" s="10"/>
      <c r="V60" s="10"/>
      <c r="W60" s="10"/>
      <c r="X60" s="10"/>
      <c r="Y60" s="10"/>
      <c r="Z60" s="10"/>
      <c r="AA60" s="10"/>
      <c r="AB60" s="10"/>
      <c r="AC60" s="10"/>
      <c r="AD60" s="10"/>
      <c r="AE60" s="10"/>
      <c r="AF60" s="10"/>
      <c r="AG60" s="10"/>
      <c r="AH60" s="10"/>
      <c r="AI60" s="10"/>
      <c r="AJ60" s="10"/>
      <c r="AK60" s="10"/>
      <c r="AL60" s="10"/>
      <c r="AM60" s="10"/>
      <c r="AN60" s="10"/>
      <c r="AO60" s="10"/>
      <c r="AP60" s="10"/>
      <c r="AQ60" s="10"/>
      <c r="AR60" s="10"/>
      <c r="AS60" s="10"/>
      <c r="AT60" s="10"/>
      <c r="AU60" s="10"/>
      <c r="AV60" s="10"/>
      <c r="AW60" s="10"/>
      <c r="AX60" s="10"/>
      <c r="AY60" s="10"/>
      <c r="AZ60" s="10"/>
      <c r="BA60" s="10"/>
      <c r="BB60" s="10"/>
      <c r="BC60" s="10"/>
      <c r="BD60" s="10"/>
    </row>
    <row r="61" spans="1:56" ht="15.5" x14ac:dyDescent="0.35">
      <c r="A61" s="46" t="s">
        <v>554</v>
      </c>
      <c r="B61" s="47">
        <v>1992</v>
      </c>
      <c r="C61" s="48">
        <v>213.97339357429718</v>
      </c>
      <c r="D61" s="10"/>
      <c r="E61" s="10"/>
      <c r="F61" s="10"/>
      <c r="G61" s="10"/>
      <c r="H61" s="10"/>
      <c r="I61" s="10"/>
      <c r="J61" s="10"/>
      <c r="K61" s="10"/>
      <c r="L61" s="10"/>
      <c r="N61" s="10"/>
      <c r="O61" s="10"/>
      <c r="P61" s="10"/>
      <c r="Q61" s="10"/>
      <c r="R61" s="10"/>
      <c r="S61" s="10"/>
      <c r="T61" s="10"/>
      <c r="U61" s="10"/>
      <c r="V61" s="10"/>
      <c r="W61" s="10"/>
      <c r="X61" s="10"/>
      <c r="Y61" s="10"/>
      <c r="Z61" s="10"/>
      <c r="AA61" s="10"/>
      <c r="AB61" s="10"/>
      <c r="AC61" s="10"/>
      <c r="AD61" s="10"/>
      <c r="AE61" s="10"/>
      <c r="AF61" s="10"/>
      <c r="AG61" s="10"/>
      <c r="AH61" s="10"/>
      <c r="AI61" s="10"/>
      <c r="AJ61" s="10"/>
      <c r="AK61" s="10"/>
      <c r="AL61" s="10"/>
      <c r="AM61" s="10"/>
      <c r="AN61" s="10"/>
      <c r="AO61" s="10"/>
      <c r="AP61" s="10"/>
      <c r="AQ61" s="10"/>
      <c r="AR61" s="10"/>
      <c r="AS61" s="10"/>
      <c r="AT61" s="10"/>
      <c r="AU61" s="10"/>
      <c r="AV61" s="10"/>
      <c r="AW61" s="10"/>
      <c r="AX61" s="10"/>
      <c r="AY61" s="10"/>
      <c r="AZ61" s="10"/>
      <c r="BA61" s="10"/>
      <c r="BB61" s="10"/>
      <c r="BC61" s="10"/>
      <c r="BD61" s="10"/>
    </row>
    <row r="62" spans="1:56" ht="15.5" x14ac:dyDescent="0.35">
      <c r="A62" s="46" t="s">
        <v>23</v>
      </c>
      <c r="B62" s="47">
        <v>17</v>
      </c>
      <c r="C62" s="48">
        <v>983</v>
      </c>
      <c r="D62" s="10"/>
      <c r="E62" s="10"/>
      <c r="F62" s="10"/>
      <c r="G62" s="10"/>
      <c r="H62" s="10"/>
      <c r="I62" s="10"/>
      <c r="J62" s="10"/>
      <c r="K62" s="10"/>
      <c r="L62" s="10"/>
      <c r="N62" s="10"/>
      <c r="O62" s="10"/>
      <c r="P62" s="10"/>
      <c r="Q62" s="10"/>
      <c r="R62" s="10"/>
      <c r="S62" s="10"/>
      <c r="T62" s="10"/>
      <c r="U62" s="10"/>
      <c r="V62" s="10"/>
      <c r="W62" s="10"/>
      <c r="X62" s="10"/>
      <c r="Y62" s="10"/>
      <c r="Z62" s="10"/>
      <c r="AA62" s="10"/>
      <c r="AB62" s="10"/>
      <c r="AC62" s="10"/>
      <c r="AD62" s="10"/>
      <c r="AE62" s="10"/>
      <c r="AF62" s="10"/>
      <c r="AG62" s="10"/>
      <c r="AH62" s="10"/>
      <c r="AI62" s="10"/>
      <c r="AJ62" s="10"/>
      <c r="AK62" s="10"/>
      <c r="AL62" s="10"/>
      <c r="AM62" s="10"/>
      <c r="AN62" s="10"/>
      <c r="AO62" s="10"/>
      <c r="AP62" s="10"/>
      <c r="AQ62" s="10"/>
      <c r="AR62" s="10"/>
      <c r="AS62" s="10"/>
      <c r="AT62" s="10"/>
      <c r="AU62" s="10"/>
      <c r="AV62" s="10"/>
      <c r="AW62" s="10"/>
      <c r="AX62" s="10"/>
      <c r="AY62" s="10"/>
      <c r="AZ62" s="10"/>
      <c r="BA62" s="10"/>
      <c r="BB62" s="10"/>
      <c r="BC62" s="10"/>
      <c r="BD62" s="10"/>
    </row>
    <row r="63" spans="1:56" x14ac:dyDescent="0.35">
      <c r="A63" s="43" t="s">
        <v>565</v>
      </c>
      <c r="B63" s="44">
        <v>13496</v>
      </c>
      <c r="C63" s="45">
        <v>806.48206876111442</v>
      </c>
      <c r="D63" s="10"/>
      <c r="E63" s="10"/>
      <c r="F63" s="10"/>
      <c r="G63" s="10"/>
      <c r="H63" s="10"/>
      <c r="I63" s="10"/>
      <c r="J63" s="10"/>
      <c r="K63" s="10"/>
      <c r="L63" s="10"/>
      <c r="N63" s="10"/>
      <c r="O63" s="10"/>
      <c r="P63" s="10"/>
      <c r="Q63" s="10"/>
      <c r="R63" s="10"/>
      <c r="S63" s="10"/>
      <c r="T63" s="10"/>
      <c r="U63" s="10"/>
      <c r="V63" s="10"/>
      <c r="W63" s="10"/>
      <c r="X63" s="10"/>
      <c r="Y63" s="10"/>
      <c r="Z63" s="10"/>
      <c r="AA63" s="10"/>
      <c r="AB63" s="10"/>
      <c r="AC63" s="10"/>
      <c r="AD63" s="10"/>
      <c r="AE63" s="10"/>
      <c r="AF63" s="10"/>
      <c r="AG63" s="10"/>
      <c r="AH63" s="10"/>
      <c r="AI63" s="10"/>
      <c r="AJ63" s="10"/>
      <c r="AK63" s="10"/>
      <c r="AL63" s="10"/>
      <c r="AM63" s="10"/>
      <c r="AN63" s="10"/>
      <c r="AO63" s="10"/>
      <c r="AP63" s="10"/>
      <c r="AQ63" s="10"/>
      <c r="AR63" s="10"/>
      <c r="AS63" s="10"/>
      <c r="AT63" s="10"/>
      <c r="AU63" s="10"/>
      <c r="AV63" s="10"/>
      <c r="AW63" s="10"/>
      <c r="AX63" s="10"/>
      <c r="AY63" s="10"/>
      <c r="AZ63" s="10"/>
      <c r="BA63" s="10"/>
      <c r="BB63" s="10"/>
      <c r="BC63" s="10"/>
      <c r="BD63" s="10"/>
    </row>
    <row r="64" spans="1:56" ht="15.5" x14ac:dyDescent="0.35">
      <c r="A64" s="46" t="s">
        <v>77</v>
      </c>
      <c r="B64" s="47">
        <v>1842</v>
      </c>
      <c r="C64" s="48">
        <v>367.35016286644952</v>
      </c>
      <c r="D64" s="10"/>
      <c r="E64" s="10"/>
      <c r="F64" s="10"/>
      <c r="G64" s="10"/>
      <c r="H64" s="10"/>
      <c r="I64" s="10"/>
      <c r="J64" s="10"/>
      <c r="K64" s="10"/>
      <c r="L64" s="10"/>
      <c r="N64" s="10"/>
      <c r="O64" s="10"/>
      <c r="P64" s="10"/>
      <c r="Q64" s="10"/>
      <c r="R64" s="10"/>
      <c r="S64" s="10"/>
      <c r="T64" s="10"/>
      <c r="U64" s="10"/>
      <c r="V64" s="10"/>
      <c r="W64" s="10"/>
      <c r="X64" s="10"/>
      <c r="Y64" s="10"/>
      <c r="Z64" s="10"/>
      <c r="AA64" s="10"/>
      <c r="AB64" s="10"/>
      <c r="AC64" s="10"/>
      <c r="AD64" s="10"/>
      <c r="AE64" s="10"/>
      <c r="AF64" s="10"/>
      <c r="AG64" s="10"/>
      <c r="AH64" s="10"/>
      <c r="AI64" s="10"/>
      <c r="AJ64" s="10"/>
      <c r="AK64" s="10"/>
      <c r="AL64" s="10"/>
      <c r="AM64" s="10"/>
      <c r="AN64" s="10"/>
      <c r="AO64" s="10"/>
      <c r="AP64" s="10"/>
      <c r="AQ64" s="10"/>
      <c r="AR64" s="10"/>
      <c r="AS64" s="10"/>
      <c r="AT64" s="10"/>
      <c r="AU64" s="10"/>
      <c r="AV64" s="10"/>
      <c r="AW64" s="10"/>
      <c r="AX64" s="10"/>
      <c r="AY64" s="10"/>
      <c r="AZ64" s="10"/>
      <c r="BA64" s="10"/>
      <c r="BB64" s="10"/>
      <c r="BC64" s="10"/>
      <c r="BD64" s="10"/>
    </row>
    <row r="65" spans="1:56" ht="15.5" x14ac:dyDescent="0.35">
      <c r="A65" s="46" t="s">
        <v>554</v>
      </c>
      <c r="B65" s="47">
        <v>6093</v>
      </c>
      <c r="C65" s="48">
        <v>515.37797472509442</v>
      </c>
      <c r="D65" s="10"/>
      <c r="E65" s="10"/>
      <c r="F65" s="10"/>
      <c r="G65" s="10"/>
      <c r="H65" s="10"/>
      <c r="I65" s="10"/>
      <c r="J65" s="10"/>
      <c r="K65" s="10"/>
      <c r="L65" s="10"/>
      <c r="N65" s="10"/>
      <c r="O65" s="10"/>
      <c r="P65" s="10"/>
      <c r="Q65" s="10"/>
      <c r="R65" s="10"/>
      <c r="S65" s="10"/>
      <c r="T65" s="10"/>
      <c r="U65" s="10"/>
      <c r="V65" s="10"/>
      <c r="W65" s="10"/>
      <c r="X65" s="10"/>
      <c r="Y65" s="10"/>
      <c r="Z65" s="10"/>
      <c r="AA65" s="10"/>
      <c r="AB65" s="10"/>
      <c r="AC65" s="10"/>
      <c r="AD65" s="10"/>
      <c r="AE65" s="10"/>
      <c r="AF65" s="10"/>
      <c r="AG65" s="10"/>
      <c r="AH65" s="10"/>
      <c r="AI65" s="10"/>
      <c r="AJ65" s="10"/>
      <c r="AK65" s="10"/>
      <c r="AL65" s="10"/>
      <c r="AM65" s="10"/>
      <c r="AN65" s="10"/>
      <c r="AO65" s="10"/>
      <c r="AP65" s="10"/>
      <c r="AQ65" s="10"/>
      <c r="AR65" s="10"/>
      <c r="AS65" s="10"/>
      <c r="AT65" s="10"/>
      <c r="AU65" s="10"/>
      <c r="AV65" s="10"/>
      <c r="AW65" s="10"/>
      <c r="AX65" s="10"/>
      <c r="AY65" s="10"/>
      <c r="AZ65" s="10"/>
      <c r="BA65" s="10"/>
      <c r="BB65" s="10"/>
      <c r="BC65" s="10"/>
      <c r="BD65" s="10"/>
    </row>
    <row r="66" spans="1:56" ht="15.5" x14ac:dyDescent="0.35">
      <c r="A66" s="46" t="s">
        <v>23</v>
      </c>
      <c r="B66" s="47">
        <v>5561</v>
      </c>
      <c r="C66" s="48">
        <v>1270.8910267937422</v>
      </c>
      <c r="D66" s="10"/>
      <c r="E66" s="10"/>
      <c r="F66" s="10"/>
      <c r="G66" s="10"/>
      <c r="H66" s="10"/>
      <c r="I66" s="10"/>
      <c r="J66" s="10"/>
      <c r="K66" s="10"/>
      <c r="L66" s="10"/>
      <c r="N66" s="10"/>
      <c r="O66" s="10"/>
      <c r="P66" s="10"/>
      <c r="Q66" s="10"/>
      <c r="R66" s="10"/>
      <c r="S66" s="10"/>
      <c r="T66" s="10"/>
      <c r="U66" s="10"/>
      <c r="V66" s="10"/>
      <c r="W66" s="10"/>
      <c r="X66" s="10"/>
      <c r="Y66" s="10"/>
      <c r="Z66" s="10"/>
      <c r="AA66" s="10"/>
      <c r="AB66" s="10"/>
      <c r="AC66" s="10"/>
      <c r="AD66" s="10"/>
      <c r="AE66" s="10"/>
      <c r="AF66" s="10"/>
      <c r="AG66" s="10"/>
      <c r="AH66" s="10"/>
      <c r="AI66" s="10"/>
      <c r="AJ66" s="10"/>
      <c r="AK66" s="10"/>
      <c r="AL66" s="10"/>
      <c r="AM66" s="10"/>
      <c r="AN66" s="10"/>
      <c r="AO66" s="10"/>
      <c r="AP66" s="10"/>
      <c r="AQ66" s="10"/>
      <c r="AR66" s="10"/>
      <c r="AS66" s="10"/>
      <c r="AT66" s="10"/>
      <c r="AU66" s="10"/>
      <c r="AV66" s="10"/>
      <c r="AW66" s="10"/>
      <c r="AX66" s="10"/>
      <c r="AY66" s="10"/>
      <c r="AZ66" s="10"/>
      <c r="BA66" s="10"/>
      <c r="BB66" s="10"/>
      <c r="BC66" s="10"/>
      <c r="BD66" s="10"/>
    </row>
    <row r="67" spans="1:56" x14ac:dyDescent="0.35">
      <c r="A67" s="43" t="s">
        <v>566</v>
      </c>
      <c r="B67" s="44">
        <v>13631</v>
      </c>
      <c r="C67" s="45">
        <v>264.3734135426601</v>
      </c>
      <c r="D67" s="10"/>
      <c r="E67" s="10"/>
      <c r="F67" s="10"/>
      <c r="G67" s="10"/>
      <c r="H67" s="10"/>
      <c r="I67" s="10"/>
      <c r="J67" s="10"/>
      <c r="K67" s="10"/>
      <c r="L67" s="10"/>
      <c r="N67" s="10"/>
      <c r="O67" s="10"/>
      <c r="P67" s="10"/>
      <c r="Q67" s="10"/>
      <c r="R67" s="10"/>
      <c r="S67" s="10"/>
      <c r="T67" s="10"/>
      <c r="U67" s="10"/>
      <c r="V67" s="10"/>
      <c r="W67" s="10"/>
      <c r="X67" s="10"/>
      <c r="Y67" s="10"/>
      <c r="Z67" s="10"/>
      <c r="AA67" s="10"/>
      <c r="AB67" s="10"/>
      <c r="AC67" s="10"/>
      <c r="AD67" s="10"/>
      <c r="AE67" s="10"/>
      <c r="AF67" s="10"/>
      <c r="AG67" s="10"/>
      <c r="AH67" s="10"/>
      <c r="AI67" s="10"/>
      <c r="AJ67" s="10"/>
      <c r="AK67" s="10"/>
      <c r="AL67" s="10"/>
      <c r="AM67" s="10"/>
      <c r="AN67" s="10"/>
      <c r="AO67" s="10"/>
      <c r="AP67" s="10"/>
      <c r="AQ67" s="10"/>
      <c r="AR67" s="10"/>
      <c r="AS67" s="10"/>
      <c r="AT67" s="10"/>
      <c r="AU67" s="10"/>
      <c r="AV67" s="10"/>
      <c r="AW67" s="10"/>
      <c r="AX67" s="10"/>
      <c r="AY67" s="10"/>
      <c r="AZ67" s="10"/>
      <c r="BA67" s="10"/>
      <c r="BB67" s="10"/>
      <c r="BC67" s="10"/>
      <c r="BD67" s="10"/>
    </row>
    <row r="68" spans="1:56" ht="15.5" x14ac:dyDescent="0.35">
      <c r="A68" s="46" t="s">
        <v>77</v>
      </c>
      <c r="B68" s="47">
        <v>2476</v>
      </c>
      <c r="C68" s="48">
        <v>173.83400646203555</v>
      </c>
      <c r="D68" s="10"/>
      <c r="E68" s="10"/>
      <c r="F68" s="10"/>
      <c r="G68" s="10"/>
      <c r="H68" s="10"/>
      <c r="I68" s="10"/>
      <c r="J68" s="10"/>
      <c r="K68" s="10"/>
      <c r="L68" s="10"/>
      <c r="N68" s="10"/>
      <c r="O68" s="10"/>
      <c r="P68" s="10"/>
      <c r="Q68" s="10"/>
      <c r="R68" s="10"/>
      <c r="S68" s="10"/>
      <c r="T68" s="10"/>
      <c r="U68" s="10"/>
      <c r="V68" s="10"/>
      <c r="W68" s="10"/>
      <c r="X68" s="10"/>
      <c r="Y68" s="10"/>
      <c r="Z68" s="10"/>
      <c r="AA68" s="10"/>
      <c r="AB68" s="10"/>
      <c r="AC68" s="10"/>
      <c r="AD68" s="10"/>
      <c r="AE68" s="10"/>
      <c r="AF68" s="10"/>
      <c r="AG68" s="10"/>
      <c r="AH68" s="10"/>
      <c r="AI68" s="10"/>
      <c r="AJ68" s="10"/>
      <c r="AK68" s="10"/>
      <c r="AL68" s="10"/>
      <c r="AM68" s="10"/>
      <c r="AN68" s="10"/>
      <c r="AO68" s="10"/>
      <c r="AP68" s="10"/>
      <c r="AQ68" s="10"/>
      <c r="AR68" s="10"/>
      <c r="AS68" s="10"/>
      <c r="AT68" s="10"/>
      <c r="AU68" s="10"/>
      <c r="AV68" s="10"/>
      <c r="AW68" s="10"/>
      <c r="AX68" s="10"/>
      <c r="AY68" s="10"/>
      <c r="AZ68" s="10"/>
      <c r="BA68" s="10"/>
      <c r="BB68" s="10"/>
      <c r="BC68" s="10"/>
      <c r="BD68" s="10"/>
    </row>
    <row r="69" spans="1:56" ht="15.5" x14ac:dyDescent="0.35">
      <c r="A69" s="46" t="s">
        <v>554</v>
      </c>
      <c r="B69" s="47">
        <v>10948</v>
      </c>
      <c r="C69" s="48">
        <v>282.09462915601023</v>
      </c>
      <c r="D69" s="10"/>
      <c r="E69" s="10"/>
      <c r="F69" s="10"/>
      <c r="G69" s="10"/>
      <c r="H69" s="10"/>
      <c r="I69" s="10"/>
      <c r="J69" s="10"/>
      <c r="K69" s="10"/>
      <c r="L69" s="10"/>
      <c r="N69" s="10"/>
      <c r="O69" s="10"/>
      <c r="P69" s="10"/>
      <c r="Q69" s="10"/>
      <c r="R69" s="10"/>
      <c r="S69" s="10"/>
      <c r="T69" s="10"/>
      <c r="U69" s="10"/>
      <c r="V69" s="10"/>
      <c r="W69" s="10"/>
      <c r="X69" s="10"/>
      <c r="Y69" s="10"/>
      <c r="Z69" s="10"/>
      <c r="AA69" s="10"/>
      <c r="AB69" s="10"/>
      <c r="AC69" s="10"/>
      <c r="AD69" s="10"/>
      <c r="AE69" s="10"/>
      <c r="AF69" s="10"/>
      <c r="AG69" s="10"/>
      <c r="AH69" s="10"/>
      <c r="AI69" s="10"/>
      <c r="AJ69" s="10"/>
      <c r="AK69" s="10"/>
      <c r="AL69" s="10"/>
      <c r="AM69" s="10"/>
      <c r="AN69" s="10"/>
      <c r="AO69" s="10"/>
      <c r="AP69" s="10"/>
      <c r="AQ69" s="10"/>
      <c r="AR69" s="10"/>
      <c r="AS69" s="10"/>
      <c r="AT69" s="10"/>
      <c r="AU69" s="10"/>
      <c r="AV69" s="10"/>
      <c r="AW69" s="10"/>
      <c r="AX69" s="10"/>
      <c r="AY69" s="10"/>
      <c r="AZ69" s="10"/>
      <c r="BA69" s="10"/>
      <c r="BB69" s="10"/>
      <c r="BC69" s="10"/>
      <c r="BD69" s="10"/>
    </row>
    <row r="70" spans="1:56" ht="15.5" x14ac:dyDescent="0.35">
      <c r="A70" s="46" t="s">
        <v>23</v>
      </c>
      <c r="B70" s="47">
        <v>207</v>
      </c>
      <c r="C70" s="48">
        <v>410.09178743961354</v>
      </c>
      <c r="D70" s="10"/>
      <c r="E70" s="10"/>
      <c r="F70" s="10"/>
      <c r="G70" s="10"/>
      <c r="H70" s="10"/>
      <c r="I70" s="10"/>
      <c r="J70" s="10"/>
      <c r="K70" s="10"/>
      <c r="L70" s="10"/>
      <c r="N70" s="10"/>
      <c r="O70" s="10"/>
      <c r="P70" s="10"/>
      <c r="Q70" s="10"/>
      <c r="R70" s="10"/>
      <c r="S70" s="10"/>
      <c r="T70" s="10"/>
      <c r="U70" s="10"/>
      <c r="V70" s="10"/>
      <c r="W70" s="10"/>
      <c r="X70" s="10"/>
      <c r="Y70" s="10"/>
      <c r="Z70" s="10"/>
      <c r="AA70" s="10"/>
      <c r="AB70" s="10"/>
      <c r="AC70" s="10"/>
      <c r="AD70" s="10"/>
      <c r="AE70" s="10"/>
      <c r="AF70" s="10"/>
      <c r="AG70" s="10"/>
      <c r="AH70" s="10"/>
      <c r="AI70" s="10"/>
      <c r="AJ70" s="10"/>
      <c r="AK70" s="10"/>
      <c r="AL70" s="10"/>
      <c r="AM70" s="10"/>
      <c r="AN70" s="10"/>
      <c r="AO70" s="10"/>
      <c r="AP70" s="10"/>
      <c r="AQ70" s="10"/>
      <c r="AR70" s="10"/>
      <c r="AS70" s="10"/>
      <c r="AT70" s="10"/>
      <c r="AU70" s="10"/>
      <c r="AV70" s="10"/>
      <c r="AW70" s="10"/>
      <c r="AX70" s="10"/>
      <c r="AY70" s="10"/>
      <c r="AZ70" s="10"/>
      <c r="BA70" s="10"/>
      <c r="BB70" s="10"/>
      <c r="BC70" s="10"/>
      <c r="BD70" s="10"/>
    </row>
    <row r="71" spans="1:56" x14ac:dyDescent="0.35">
      <c r="A71" s="43" t="s">
        <v>567</v>
      </c>
      <c r="B71" s="44">
        <v>3235</v>
      </c>
      <c r="C71" s="45">
        <v>575.53446676970634</v>
      </c>
      <c r="D71" s="10"/>
      <c r="E71" s="10"/>
      <c r="F71" s="10"/>
      <c r="G71" s="10"/>
      <c r="H71" s="10"/>
      <c r="I71" s="10"/>
      <c r="J71" s="10"/>
      <c r="K71" s="10"/>
      <c r="L71" s="10"/>
      <c r="N71" s="10"/>
      <c r="O71" s="10"/>
      <c r="P71" s="10"/>
      <c r="Q71" s="10"/>
      <c r="R71" s="10"/>
      <c r="S71" s="10"/>
      <c r="T71" s="10"/>
      <c r="U71" s="10"/>
      <c r="V71" s="10"/>
      <c r="W71" s="10"/>
      <c r="X71" s="10"/>
      <c r="Y71" s="10"/>
      <c r="Z71" s="10"/>
      <c r="AA71" s="10"/>
      <c r="AB71" s="10"/>
      <c r="AC71" s="10"/>
      <c r="AD71" s="10"/>
      <c r="AE71" s="10"/>
      <c r="AF71" s="10"/>
      <c r="AG71" s="10"/>
      <c r="AH71" s="10"/>
      <c r="AI71" s="10"/>
      <c r="AJ71" s="10"/>
      <c r="AK71" s="10"/>
      <c r="AL71" s="10"/>
      <c r="AM71" s="10"/>
      <c r="AN71" s="10"/>
      <c r="AO71" s="10"/>
      <c r="AP71" s="10"/>
      <c r="AQ71" s="10"/>
      <c r="AR71" s="10"/>
      <c r="AS71" s="10"/>
      <c r="AT71" s="10"/>
      <c r="AU71" s="10"/>
      <c r="AV71" s="10"/>
      <c r="AW71" s="10"/>
      <c r="AX71" s="10"/>
      <c r="AY71" s="10"/>
      <c r="AZ71" s="10"/>
      <c r="BA71" s="10"/>
      <c r="BB71" s="10"/>
      <c r="BC71" s="10"/>
      <c r="BD71" s="10"/>
    </row>
    <row r="72" spans="1:56" ht="15.5" x14ac:dyDescent="0.35">
      <c r="A72" s="46" t="s">
        <v>77</v>
      </c>
      <c r="B72" s="47">
        <v>162</v>
      </c>
      <c r="C72" s="48">
        <v>345.66666666666669</v>
      </c>
      <c r="D72" s="10"/>
      <c r="E72" s="10"/>
      <c r="F72" s="10"/>
      <c r="G72" s="10"/>
      <c r="H72" s="10"/>
      <c r="I72" s="10"/>
      <c r="J72" s="10"/>
      <c r="K72" s="10"/>
      <c r="L72" s="10"/>
      <c r="N72" s="10"/>
      <c r="O72" s="10"/>
      <c r="P72" s="10"/>
      <c r="Q72" s="10"/>
      <c r="R72" s="10"/>
      <c r="S72" s="10"/>
      <c r="T72" s="10"/>
      <c r="U72" s="10"/>
      <c r="V72" s="10"/>
      <c r="W72" s="10"/>
      <c r="X72" s="10"/>
      <c r="Y72" s="10"/>
      <c r="Z72" s="10"/>
      <c r="AA72" s="10"/>
      <c r="AB72" s="10"/>
      <c r="AC72" s="10"/>
      <c r="AD72" s="10"/>
      <c r="AE72" s="10"/>
      <c r="AF72" s="10"/>
      <c r="AG72" s="10"/>
      <c r="AH72" s="10"/>
      <c r="AI72" s="10"/>
      <c r="AJ72" s="10"/>
      <c r="AK72" s="10"/>
      <c r="AL72" s="10"/>
      <c r="AM72" s="10"/>
      <c r="AN72" s="10"/>
      <c r="AO72" s="10"/>
      <c r="AP72" s="10"/>
      <c r="AQ72" s="10"/>
      <c r="AR72" s="10"/>
      <c r="AS72" s="10"/>
      <c r="AT72" s="10"/>
      <c r="AU72" s="10"/>
      <c r="AV72" s="10"/>
      <c r="AW72" s="10"/>
      <c r="AX72" s="10"/>
      <c r="AY72" s="10"/>
      <c r="AZ72" s="10"/>
      <c r="BA72" s="10"/>
      <c r="BB72" s="10"/>
      <c r="BC72" s="10"/>
      <c r="BD72" s="10"/>
    </row>
    <row r="73" spans="1:56" ht="15.5" x14ac:dyDescent="0.35">
      <c r="A73" s="46" t="s">
        <v>554</v>
      </c>
      <c r="B73" s="47">
        <v>2858</v>
      </c>
      <c r="C73" s="48">
        <v>548.11546536039191</v>
      </c>
      <c r="D73" s="10"/>
      <c r="E73" s="10"/>
      <c r="F73" s="10"/>
      <c r="G73" s="10"/>
      <c r="H73" s="10"/>
      <c r="I73" s="10"/>
      <c r="J73" s="10"/>
      <c r="K73" s="10"/>
      <c r="L73" s="10"/>
      <c r="N73" s="10"/>
      <c r="O73" s="10"/>
      <c r="P73" s="10"/>
      <c r="Q73" s="10"/>
      <c r="R73" s="10"/>
      <c r="S73" s="10"/>
      <c r="T73" s="10"/>
      <c r="U73" s="10"/>
      <c r="V73" s="10"/>
      <c r="W73" s="10"/>
      <c r="X73" s="10"/>
      <c r="Y73" s="10"/>
      <c r="Z73" s="10"/>
      <c r="AA73" s="10"/>
      <c r="AB73" s="10"/>
      <c r="AC73" s="10"/>
      <c r="AD73" s="10"/>
      <c r="AE73" s="10"/>
      <c r="AF73" s="10"/>
      <c r="AG73" s="10"/>
      <c r="AH73" s="10"/>
      <c r="AI73" s="10"/>
      <c r="AJ73" s="10"/>
      <c r="AK73" s="10"/>
      <c r="AL73" s="10"/>
      <c r="AM73" s="10"/>
      <c r="AN73" s="10"/>
      <c r="AO73" s="10"/>
      <c r="AP73" s="10"/>
      <c r="AQ73" s="10"/>
      <c r="AR73" s="10"/>
      <c r="AS73" s="10"/>
      <c r="AT73" s="10"/>
      <c r="AU73" s="10"/>
      <c r="AV73" s="10"/>
      <c r="AW73" s="10"/>
      <c r="AX73" s="10"/>
      <c r="AY73" s="10"/>
      <c r="AZ73" s="10"/>
      <c r="BA73" s="10"/>
      <c r="BB73" s="10"/>
      <c r="BC73" s="10"/>
      <c r="BD73" s="10"/>
    </row>
    <row r="74" spans="1:56" ht="15.5" x14ac:dyDescent="0.35">
      <c r="A74" s="46" t="s">
        <v>23</v>
      </c>
      <c r="B74" s="47">
        <v>215</v>
      </c>
      <c r="C74" s="48">
        <v>1113.2186046511629</v>
      </c>
      <c r="D74" s="10"/>
      <c r="E74" s="10"/>
      <c r="F74" s="10"/>
      <c r="G74" s="10"/>
      <c r="H74" s="10"/>
      <c r="I74" s="10"/>
      <c r="J74" s="10"/>
      <c r="K74" s="10"/>
      <c r="L74" s="10"/>
      <c r="N74" s="10"/>
      <c r="O74" s="10"/>
      <c r="P74" s="10"/>
      <c r="Q74" s="10"/>
      <c r="R74" s="10"/>
      <c r="S74" s="10"/>
      <c r="T74" s="10"/>
      <c r="U74" s="10"/>
      <c r="V74" s="10"/>
      <c r="W74" s="10"/>
      <c r="X74" s="10"/>
      <c r="Y74" s="10"/>
      <c r="Z74" s="10"/>
      <c r="AA74" s="10"/>
      <c r="AB74" s="10"/>
      <c r="AC74" s="10"/>
      <c r="AD74" s="10"/>
      <c r="AE74" s="10"/>
      <c r="AF74" s="10"/>
      <c r="AG74" s="10"/>
      <c r="AH74" s="10"/>
      <c r="AI74" s="10"/>
      <c r="AJ74" s="10"/>
      <c r="AK74" s="10"/>
      <c r="AL74" s="10"/>
      <c r="AM74" s="10"/>
      <c r="AN74" s="10"/>
      <c r="AO74" s="10"/>
      <c r="AP74" s="10"/>
      <c r="AQ74" s="10"/>
      <c r="AR74" s="10"/>
      <c r="AS74" s="10"/>
      <c r="AT74" s="10"/>
      <c r="AU74" s="10"/>
      <c r="AV74" s="10"/>
      <c r="AW74" s="10"/>
      <c r="AX74" s="10"/>
      <c r="AY74" s="10"/>
      <c r="AZ74" s="10"/>
      <c r="BA74" s="10"/>
      <c r="BB74" s="10"/>
      <c r="BC74" s="10"/>
      <c r="BD74" s="10"/>
    </row>
    <row r="75" spans="1:56" x14ac:dyDescent="0.35">
      <c r="A75" s="43" t="s">
        <v>568</v>
      </c>
      <c r="B75" s="44">
        <v>7969</v>
      </c>
      <c r="C75" s="45">
        <v>273.50131760572219</v>
      </c>
      <c r="D75" s="10"/>
      <c r="E75" s="10"/>
      <c r="F75" s="10"/>
      <c r="G75" s="10"/>
      <c r="H75" s="10"/>
      <c r="I75" s="10"/>
      <c r="J75" s="10"/>
      <c r="K75" s="10"/>
      <c r="L75" s="10"/>
      <c r="N75" s="10"/>
      <c r="O75" s="10"/>
      <c r="P75" s="10"/>
      <c r="Q75" s="10"/>
      <c r="R75" s="10"/>
      <c r="S75" s="10"/>
      <c r="T75" s="10"/>
      <c r="U75" s="10"/>
      <c r="V75" s="10"/>
      <c r="W75" s="10"/>
      <c r="X75" s="10"/>
      <c r="Y75" s="10"/>
      <c r="Z75" s="10"/>
      <c r="AA75" s="10"/>
      <c r="AB75" s="10"/>
      <c r="AC75" s="10"/>
      <c r="AD75" s="10"/>
      <c r="AE75" s="10"/>
      <c r="AF75" s="10"/>
      <c r="AG75" s="10"/>
      <c r="AH75" s="10"/>
      <c r="AI75" s="10"/>
      <c r="AJ75" s="10"/>
      <c r="AK75" s="10"/>
      <c r="AL75" s="10"/>
      <c r="AM75" s="10"/>
      <c r="AN75" s="10"/>
      <c r="AO75" s="10"/>
      <c r="AP75" s="10"/>
      <c r="AQ75" s="10"/>
      <c r="AR75" s="10"/>
      <c r="AS75" s="10"/>
      <c r="AT75" s="10"/>
      <c r="AU75" s="10"/>
      <c r="AV75" s="10"/>
      <c r="AW75" s="10"/>
      <c r="AX75" s="10"/>
      <c r="AY75" s="10"/>
      <c r="AZ75" s="10"/>
      <c r="BA75" s="10"/>
      <c r="BB75" s="10"/>
      <c r="BC75" s="10"/>
      <c r="BD75" s="10"/>
    </row>
    <row r="76" spans="1:56" ht="15.5" x14ac:dyDescent="0.35">
      <c r="A76" s="46" t="s">
        <v>77</v>
      </c>
      <c r="B76" s="47">
        <v>405</v>
      </c>
      <c r="C76" s="48">
        <v>314.05185185185184</v>
      </c>
      <c r="D76" s="10"/>
      <c r="E76" s="10"/>
      <c r="F76" s="10"/>
      <c r="G76" s="10"/>
      <c r="H76" s="10"/>
      <c r="I76" s="10"/>
      <c r="J76" s="10"/>
      <c r="K76" s="10"/>
      <c r="L76" s="10"/>
      <c r="N76" s="10"/>
      <c r="O76" s="10"/>
      <c r="P76" s="10"/>
      <c r="Q76" s="10"/>
      <c r="R76" s="10"/>
      <c r="S76" s="10"/>
      <c r="T76" s="10"/>
      <c r="U76" s="10"/>
      <c r="V76" s="10"/>
      <c r="W76" s="10"/>
      <c r="X76" s="10"/>
      <c r="Y76" s="10"/>
      <c r="Z76" s="10"/>
      <c r="AA76" s="10"/>
      <c r="AB76" s="10"/>
      <c r="AC76" s="10"/>
      <c r="AD76" s="10"/>
      <c r="AE76" s="10"/>
      <c r="AF76" s="10"/>
      <c r="AG76" s="10"/>
      <c r="AH76" s="10"/>
      <c r="AI76" s="10"/>
      <c r="AJ76" s="10"/>
      <c r="AK76" s="10"/>
      <c r="AL76" s="10"/>
      <c r="AM76" s="10"/>
      <c r="AN76" s="10"/>
      <c r="AO76" s="10"/>
      <c r="AP76" s="10"/>
      <c r="AQ76" s="10"/>
      <c r="AR76" s="10"/>
      <c r="AS76" s="10"/>
      <c r="AT76" s="10"/>
      <c r="AU76" s="10"/>
      <c r="AV76" s="10"/>
      <c r="AW76" s="10"/>
      <c r="AX76" s="10"/>
      <c r="AY76" s="10"/>
      <c r="AZ76" s="10"/>
      <c r="BA76" s="10"/>
      <c r="BB76" s="10"/>
      <c r="BC76" s="10"/>
      <c r="BD76" s="10"/>
    </row>
    <row r="77" spans="1:56" ht="15.5" x14ac:dyDescent="0.35">
      <c r="A77" s="46" t="s">
        <v>554</v>
      </c>
      <c r="B77" s="47">
        <v>7119</v>
      </c>
      <c r="C77" s="48">
        <v>196.8095238095238</v>
      </c>
      <c r="D77" s="10"/>
      <c r="E77" s="10"/>
      <c r="F77" s="10"/>
      <c r="G77" s="10"/>
      <c r="H77" s="10"/>
      <c r="I77" s="10"/>
      <c r="J77" s="10"/>
      <c r="K77" s="10"/>
      <c r="L77" s="10"/>
      <c r="N77" s="10"/>
      <c r="O77" s="10"/>
      <c r="P77" s="10"/>
      <c r="Q77" s="10"/>
      <c r="R77" s="10"/>
      <c r="S77" s="10"/>
      <c r="T77" s="10"/>
      <c r="U77" s="10"/>
      <c r="V77" s="10"/>
      <c r="W77" s="10"/>
      <c r="X77" s="10"/>
      <c r="Y77" s="10"/>
      <c r="Z77" s="10"/>
      <c r="AA77" s="10"/>
      <c r="AB77" s="10"/>
      <c r="AC77" s="10"/>
      <c r="AD77" s="10"/>
      <c r="AE77" s="10"/>
      <c r="AF77" s="10"/>
      <c r="AG77" s="10"/>
      <c r="AH77" s="10"/>
      <c r="AI77" s="10"/>
      <c r="AJ77" s="10"/>
      <c r="AK77" s="10"/>
      <c r="AL77" s="10"/>
      <c r="AM77" s="10"/>
      <c r="AN77" s="10"/>
      <c r="AO77" s="10"/>
      <c r="AP77" s="10"/>
      <c r="AQ77" s="10"/>
      <c r="AR77" s="10"/>
      <c r="AS77" s="10"/>
      <c r="AT77" s="10"/>
      <c r="AU77" s="10"/>
      <c r="AV77" s="10"/>
      <c r="AW77" s="10"/>
      <c r="AX77" s="10"/>
      <c r="AY77" s="10"/>
      <c r="AZ77" s="10"/>
      <c r="BA77" s="10"/>
      <c r="BB77" s="10"/>
      <c r="BC77" s="10"/>
      <c r="BD77" s="10"/>
    </row>
    <row r="78" spans="1:56" ht="15.5" x14ac:dyDescent="0.35">
      <c r="A78" s="46" t="s">
        <v>23</v>
      </c>
      <c r="B78" s="47">
        <v>445</v>
      </c>
      <c r="C78" s="48">
        <v>1463.4921348314606</v>
      </c>
      <c r="D78" s="10"/>
      <c r="E78" s="10"/>
      <c r="F78" s="10"/>
      <c r="G78" s="10"/>
      <c r="H78" s="10"/>
      <c r="I78" s="10"/>
      <c r="J78" s="10"/>
      <c r="K78" s="10"/>
      <c r="L78" s="10"/>
      <c r="N78" s="10"/>
      <c r="O78" s="10"/>
      <c r="P78" s="10"/>
      <c r="Q78" s="10"/>
      <c r="R78" s="10"/>
      <c r="S78" s="10"/>
      <c r="T78" s="10"/>
      <c r="U78" s="10"/>
      <c r="V78" s="10"/>
      <c r="W78" s="10"/>
      <c r="X78" s="10"/>
      <c r="Y78" s="10"/>
      <c r="Z78" s="10"/>
      <c r="AA78" s="10"/>
      <c r="AB78" s="10"/>
      <c r="AC78" s="10"/>
      <c r="AD78" s="10"/>
      <c r="AE78" s="10"/>
      <c r="AF78" s="10"/>
      <c r="AG78" s="10"/>
      <c r="AH78" s="10"/>
      <c r="AI78" s="10"/>
      <c r="AJ78" s="10"/>
      <c r="AK78" s="10"/>
      <c r="AL78" s="10"/>
      <c r="AM78" s="10"/>
      <c r="AN78" s="10"/>
      <c r="AO78" s="10"/>
      <c r="AP78" s="10"/>
      <c r="AQ78" s="10"/>
      <c r="AR78" s="10"/>
      <c r="AS78" s="10"/>
      <c r="AT78" s="10"/>
      <c r="AU78" s="10"/>
      <c r="AV78" s="10"/>
      <c r="AW78" s="10"/>
      <c r="AX78" s="10"/>
      <c r="AY78" s="10"/>
      <c r="AZ78" s="10"/>
      <c r="BA78" s="10"/>
      <c r="BB78" s="10"/>
      <c r="BC78" s="10"/>
      <c r="BD78" s="10"/>
    </row>
    <row r="79" spans="1:56" x14ac:dyDescent="0.35">
      <c r="A79" s="43" t="s">
        <v>569</v>
      </c>
      <c r="B79" s="44">
        <v>13380</v>
      </c>
      <c r="C79" s="45">
        <v>741.23191330343798</v>
      </c>
      <c r="D79" s="10"/>
      <c r="E79" s="10"/>
      <c r="F79" s="10"/>
      <c r="G79" s="10"/>
      <c r="H79" s="10"/>
      <c r="I79" s="10"/>
      <c r="J79" s="10"/>
      <c r="K79" s="10"/>
      <c r="L79" s="10"/>
      <c r="N79" s="10"/>
      <c r="O79" s="10"/>
      <c r="P79" s="10"/>
      <c r="Q79" s="10"/>
      <c r="R79" s="10"/>
      <c r="S79" s="10"/>
      <c r="T79" s="10"/>
      <c r="U79" s="10"/>
      <c r="V79" s="10"/>
      <c r="W79" s="10"/>
      <c r="X79" s="10"/>
      <c r="Y79" s="10"/>
      <c r="Z79" s="10"/>
      <c r="AA79" s="10"/>
      <c r="AB79" s="10"/>
      <c r="AC79" s="10"/>
      <c r="AD79" s="10"/>
      <c r="AE79" s="10"/>
      <c r="AF79" s="10"/>
      <c r="AG79" s="10"/>
      <c r="AH79" s="10"/>
      <c r="AI79" s="10"/>
      <c r="AJ79" s="10"/>
      <c r="AK79" s="10"/>
      <c r="AL79" s="10"/>
      <c r="AM79" s="10"/>
      <c r="AN79" s="10"/>
      <c r="AO79" s="10"/>
      <c r="AP79" s="10"/>
      <c r="AQ79" s="10"/>
      <c r="AR79" s="10"/>
      <c r="AS79" s="10"/>
      <c r="AT79" s="10"/>
      <c r="AU79" s="10"/>
      <c r="AV79" s="10"/>
      <c r="AW79" s="10"/>
      <c r="AX79" s="10"/>
      <c r="AY79" s="10"/>
      <c r="AZ79" s="10"/>
      <c r="BA79" s="10"/>
      <c r="BB79" s="10"/>
      <c r="BC79" s="10"/>
      <c r="BD79" s="10"/>
    </row>
    <row r="80" spans="1:56" ht="15.5" x14ac:dyDescent="0.35">
      <c r="A80" s="46" t="s">
        <v>77</v>
      </c>
      <c r="B80" s="47">
        <v>555</v>
      </c>
      <c r="C80" s="48">
        <v>308.96396396396398</v>
      </c>
      <c r="D80" s="10"/>
      <c r="E80" s="10"/>
      <c r="F80" s="10"/>
      <c r="G80" s="10"/>
      <c r="H80" s="10"/>
      <c r="I80" s="10"/>
      <c r="J80" s="10"/>
      <c r="K80" s="10"/>
      <c r="L80" s="10"/>
      <c r="N80" s="10"/>
      <c r="O80" s="10"/>
      <c r="P80" s="10"/>
      <c r="Q80" s="10"/>
      <c r="R80" s="10"/>
      <c r="S80" s="10"/>
      <c r="T80" s="10"/>
      <c r="U80" s="10"/>
      <c r="V80" s="10"/>
      <c r="W80" s="10"/>
      <c r="X80" s="10"/>
      <c r="Y80" s="10"/>
      <c r="Z80" s="10"/>
      <c r="AA80" s="10"/>
      <c r="AB80" s="10"/>
      <c r="AC80" s="10"/>
      <c r="AD80" s="10"/>
      <c r="AE80" s="10"/>
      <c r="AF80" s="10"/>
      <c r="AG80" s="10"/>
      <c r="AH80" s="10"/>
      <c r="AI80" s="10"/>
      <c r="AJ80" s="10"/>
      <c r="AK80" s="10"/>
      <c r="AL80" s="10"/>
      <c r="AM80" s="10"/>
      <c r="AN80" s="10"/>
      <c r="AO80" s="10"/>
      <c r="AP80" s="10"/>
      <c r="AQ80" s="10"/>
      <c r="AR80" s="10"/>
      <c r="AS80" s="10"/>
      <c r="AT80" s="10"/>
      <c r="AU80" s="10"/>
      <c r="AV80" s="10"/>
      <c r="AW80" s="10"/>
      <c r="AX80" s="10"/>
      <c r="AY80" s="10"/>
      <c r="AZ80" s="10"/>
      <c r="BA80" s="10"/>
      <c r="BB80" s="10"/>
      <c r="BC80" s="10"/>
      <c r="BD80" s="10"/>
    </row>
    <row r="81" spans="1:56" ht="15.5" x14ac:dyDescent="0.35">
      <c r="A81" s="46" t="s">
        <v>554</v>
      </c>
      <c r="B81" s="47">
        <v>10899</v>
      </c>
      <c r="C81" s="48">
        <v>564.24727039177901</v>
      </c>
      <c r="D81" s="10"/>
      <c r="E81" s="10"/>
      <c r="F81" s="10"/>
      <c r="G81" s="10"/>
      <c r="H81" s="10"/>
      <c r="I81" s="10"/>
      <c r="J81" s="10"/>
      <c r="K81" s="10"/>
      <c r="L81" s="10"/>
      <c r="N81" s="10"/>
      <c r="O81" s="10"/>
      <c r="P81" s="10"/>
      <c r="Q81" s="10"/>
      <c r="R81" s="10"/>
      <c r="S81" s="10"/>
      <c r="T81" s="10"/>
      <c r="U81" s="10"/>
      <c r="V81" s="10"/>
      <c r="W81" s="10"/>
      <c r="X81" s="10"/>
      <c r="Y81" s="10"/>
      <c r="Z81" s="10"/>
      <c r="AA81" s="10"/>
      <c r="AB81" s="10"/>
      <c r="AC81" s="10"/>
      <c r="AD81" s="10"/>
      <c r="AE81" s="10"/>
      <c r="AF81" s="10"/>
      <c r="AG81" s="10"/>
      <c r="AH81" s="10"/>
      <c r="AI81" s="10"/>
      <c r="AJ81" s="10"/>
      <c r="AK81" s="10"/>
      <c r="AL81" s="10"/>
      <c r="AM81" s="10"/>
      <c r="AN81" s="10"/>
      <c r="AO81" s="10"/>
      <c r="AP81" s="10"/>
      <c r="AQ81" s="10"/>
      <c r="AR81" s="10"/>
      <c r="AS81" s="10"/>
      <c r="AT81" s="10"/>
      <c r="AU81" s="10"/>
      <c r="AV81" s="10"/>
      <c r="AW81" s="10"/>
      <c r="AX81" s="10"/>
      <c r="AY81" s="10"/>
      <c r="AZ81" s="10"/>
      <c r="BA81" s="10"/>
      <c r="BB81" s="10"/>
      <c r="BC81" s="10"/>
      <c r="BD81" s="10"/>
    </row>
    <row r="82" spans="1:56" ht="15.5" x14ac:dyDescent="0.35">
      <c r="A82" s="46" t="s">
        <v>23</v>
      </c>
      <c r="B82" s="47">
        <v>1926</v>
      </c>
      <c r="C82" s="48">
        <v>1867.3296988577363</v>
      </c>
      <c r="D82" s="10"/>
      <c r="E82" s="10"/>
      <c r="F82" s="10"/>
      <c r="G82" s="10"/>
      <c r="H82" s="10"/>
      <c r="I82" s="10"/>
      <c r="J82" s="10"/>
      <c r="K82" s="10"/>
      <c r="L82" s="10"/>
      <c r="N82" s="10"/>
      <c r="O82" s="10"/>
      <c r="P82" s="10"/>
      <c r="Q82" s="10"/>
      <c r="R82" s="10"/>
      <c r="S82" s="10"/>
      <c r="T82" s="10"/>
      <c r="U82" s="10"/>
      <c r="V82" s="10"/>
      <c r="W82" s="10"/>
      <c r="X82" s="10"/>
      <c r="Y82" s="10"/>
      <c r="Z82" s="10"/>
      <c r="AA82" s="10"/>
      <c r="AB82" s="10"/>
      <c r="AC82" s="10"/>
      <c r="AD82" s="10"/>
      <c r="AE82" s="10"/>
      <c r="AF82" s="10"/>
      <c r="AG82" s="10"/>
      <c r="AH82" s="10"/>
      <c r="AI82" s="10"/>
      <c r="AJ82" s="10"/>
      <c r="AK82" s="10"/>
      <c r="AL82" s="10"/>
      <c r="AM82" s="10"/>
      <c r="AN82" s="10"/>
      <c r="AO82" s="10"/>
      <c r="AP82" s="10"/>
      <c r="AQ82" s="10"/>
      <c r="AR82" s="10"/>
      <c r="AS82" s="10"/>
      <c r="AT82" s="10"/>
      <c r="AU82" s="10"/>
      <c r="AV82" s="10"/>
      <c r="AW82" s="10"/>
      <c r="AX82" s="10"/>
      <c r="AY82" s="10"/>
      <c r="AZ82" s="10"/>
      <c r="BA82" s="10"/>
      <c r="BB82" s="10"/>
      <c r="BC82" s="10"/>
      <c r="BD82" s="10"/>
    </row>
    <row r="83" spans="1:56" x14ac:dyDescent="0.35">
      <c r="A83" s="43" t="s">
        <v>570</v>
      </c>
      <c r="B83" s="44">
        <v>4296</v>
      </c>
      <c r="C83" s="45">
        <v>391.41922718808195</v>
      </c>
      <c r="D83" s="10"/>
      <c r="E83" s="10"/>
      <c r="F83" s="10"/>
      <c r="G83" s="10"/>
      <c r="H83" s="10"/>
      <c r="I83" s="10"/>
      <c r="J83" s="10"/>
      <c r="K83" s="10"/>
      <c r="L83" s="10"/>
      <c r="N83" s="10"/>
      <c r="O83" s="10"/>
      <c r="P83" s="10"/>
      <c r="Q83" s="10"/>
      <c r="R83" s="10"/>
      <c r="S83" s="10"/>
      <c r="T83" s="10"/>
      <c r="U83" s="10"/>
      <c r="V83" s="10"/>
      <c r="W83" s="10"/>
      <c r="X83" s="10"/>
      <c r="Y83" s="10"/>
      <c r="Z83" s="10"/>
      <c r="AA83" s="10"/>
      <c r="AB83" s="10"/>
      <c r="AC83" s="10"/>
      <c r="AD83" s="10"/>
      <c r="AE83" s="10"/>
      <c r="AF83" s="10"/>
      <c r="AG83" s="10"/>
      <c r="AH83" s="10"/>
      <c r="AI83" s="10"/>
      <c r="AJ83" s="10"/>
      <c r="AK83" s="10"/>
      <c r="AL83" s="10"/>
      <c r="AM83" s="10"/>
      <c r="AN83" s="10"/>
      <c r="AO83" s="10"/>
      <c r="AP83" s="10"/>
      <c r="AQ83" s="10"/>
      <c r="AR83" s="10"/>
      <c r="AS83" s="10"/>
      <c r="AT83" s="10"/>
      <c r="AU83" s="10"/>
      <c r="AV83" s="10"/>
      <c r="AW83" s="10"/>
      <c r="AX83" s="10"/>
      <c r="AY83" s="10"/>
      <c r="AZ83" s="10"/>
      <c r="BA83" s="10"/>
      <c r="BB83" s="10"/>
      <c r="BC83" s="10"/>
      <c r="BD83" s="10"/>
    </row>
    <row r="84" spans="1:56" ht="15.5" x14ac:dyDescent="0.35">
      <c r="A84" s="46" t="s">
        <v>77</v>
      </c>
      <c r="B84" s="47">
        <v>59</v>
      </c>
      <c r="C84" s="48">
        <v>166.77966101694915</v>
      </c>
      <c r="D84" s="10"/>
      <c r="E84" s="10"/>
      <c r="F84" s="10"/>
      <c r="G84" s="10"/>
      <c r="H84" s="10"/>
      <c r="I84" s="10"/>
      <c r="J84" s="10"/>
      <c r="K84" s="10"/>
      <c r="L84" s="10"/>
      <c r="N84" s="10"/>
      <c r="O84" s="10"/>
      <c r="P84" s="10"/>
      <c r="Q84" s="10"/>
      <c r="R84" s="10"/>
      <c r="S84" s="10"/>
      <c r="T84" s="10"/>
      <c r="U84" s="10"/>
      <c r="V84" s="10"/>
      <c r="W84" s="10"/>
      <c r="X84" s="10"/>
      <c r="Y84" s="10"/>
      <c r="Z84" s="10"/>
      <c r="AA84" s="10"/>
      <c r="AB84" s="10"/>
      <c r="AC84" s="10"/>
      <c r="AD84" s="10"/>
      <c r="AE84" s="10"/>
      <c r="AF84" s="10"/>
      <c r="AG84" s="10"/>
      <c r="AH84" s="10"/>
      <c r="AI84" s="10"/>
      <c r="AJ84" s="10"/>
      <c r="AK84" s="10"/>
      <c r="AL84" s="10"/>
      <c r="AM84" s="10"/>
      <c r="AN84" s="10"/>
      <c r="AO84" s="10"/>
      <c r="AP84" s="10"/>
      <c r="AQ84" s="10"/>
      <c r="AR84" s="10"/>
      <c r="AS84" s="10"/>
      <c r="AT84" s="10"/>
      <c r="AU84" s="10"/>
      <c r="AV84" s="10"/>
      <c r="AW84" s="10"/>
      <c r="AX84" s="10"/>
      <c r="AY84" s="10"/>
      <c r="AZ84" s="10"/>
      <c r="BA84" s="10"/>
      <c r="BB84" s="10"/>
      <c r="BC84" s="10"/>
      <c r="BD84" s="10"/>
    </row>
    <row r="85" spans="1:56" ht="15.5" x14ac:dyDescent="0.35">
      <c r="A85" s="46" t="s">
        <v>554</v>
      </c>
      <c r="B85" s="47">
        <v>4056</v>
      </c>
      <c r="C85" s="48">
        <v>363.35774161735702</v>
      </c>
      <c r="D85" s="10"/>
      <c r="E85" s="10"/>
      <c r="F85" s="10"/>
      <c r="G85" s="10"/>
      <c r="H85" s="10"/>
      <c r="I85" s="10"/>
      <c r="J85" s="10"/>
      <c r="K85" s="10"/>
      <c r="L85" s="10"/>
      <c r="N85" s="10"/>
      <c r="O85" s="10"/>
      <c r="P85" s="10"/>
      <c r="Q85" s="10"/>
      <c r="R85" s="10"/>
      <c r="S85" s="10"/>
      <c r="T85" s="10"/>
      <c r="U85" s="10"/>
      <c r="V85" s="10"/>
      <c r="W85" s="10"/>
      <c r="X85" s="10"/>
      <c r="Y85" s="10"/>
      <c r="Z85" s="10"/>
      <c r="AA85" s="10"/>
      <c r="AB85" s="10"/>
      <c r="AC85" s="10"/>
      <c r="AD85" s="10"/>
      <c r="AE85" s="10"/>
      <c r="AF85" s="10"/>
      <c r="AG85" s="10"/>
      <c r="AH85" s="10"/>
      <c r="AI85" s="10"/>
      <c r="AJ85" s="10"/>
      <c r="AK85" s="10"/>
      <c r="AL85" s="10"/>
      <c r="AM85" s="10"/>
      <c r="AN85" s="10"/>
      <c r="AO85" s="10"/>
      <c r="AP85" s="10"/>
      <c r="AQ85" s="10"/>
      <c r="AR85" s="10"/>
      <c r="AS85" s="10"/>
      <c r="AT85" s="10"/>
      <c r="AU85" s="10"/>
      <c r="AV85" s="10"/>
      <c r="AW85" s="10"/>
      <c r="AX85" s="10"/>
      <c r="AY85" s="10"/>
      <c r="AZ85" s="10"/>
      <c r="BA85" s="10"/>
      <c r="BB85" s="10"/>
      <c r="BC85" s="10"/>
      <c r="BD85" s="10"/>
    </row>
    <row r="86" spans="1:56" ht="15.5" x14ac:dyDescent="0.35">
      <c r="A86" s="46" t="s">
        <v>23</v>
      </c>
      <c r="B86" s="47">
        <v>181</v>
      </c>
      <c r="C86" s="48">
        <v>1093.4696132596684</v>
      </c>
      <c r="D86" s="10"/>
      <c r="E86" s="10"/>
      <c r="F86" s="10"/>
      <c r="G86" s="10"/>
      <c r="H86" s="10"/>
      <c r="I86" s="10"/>
      <c r="J86" s="10"/>
      <c r="K86" s="10"/>
      <c r="L86" s="10"/>
      <c r="N86" s="10"/>
      <c r="O86" s="10"/>
      <c r="P86" s="10"/>
      <c r="Q86" s="10"/>
      <c r="R86" s="10"/>
      <c r="S86" s="10"/>
      <c r="T86" s="10"/>
      <c r="U86" s="10"/>
      <c r="V86" s="10"/>
      <c r="W86" s="10"/>
      <c r="X86" s="10"/>
      <c r="Y86" s="10"/>
      <c r="Z86" s="10"/>
      <c r="AA86" s="10"/>
      <c r="AB86" s="10"/>
      <c r="AC86" s="10"/>
      <c r="AD86" s="10"/>
      <c r="AE86" s="10"/>
      <c r="AF86" s="10"/>
      <c r="AG86" s="10"/>
      <c r="AH86" s="10"/>
      <c r="AI86" s="10"/>
      <c r="AJ86" s="10"/>
      <c r="AK86" s="10"/>
      <c r="AL86" s="10"/>
      <c r="AM86" s="10"/>
      <c r="AN86" s="10"/>
      <c r="AO86" s="10"/>
      <c r="AP86" s="10"/>
      <c r="AQ86" s="10"/>
      <c r="AR86" s="10"/>
      <c r="AS86" s="10"/>
      <c r="AT86" s="10"/>
      <c r="AU86" s="10"/>
      <c r="AV86" s="10"/>
      <c r="AW86" s="10"/>
      <c r="AX86" s="10"/>
      <c r="AY86" s="10"/>
      <c r="AZ86" s="10"/>
      <c r="BA86" s="10"/>
      <c r="BB86" s="10"/>
      <c r="BC86" s="10"/>
      <c r="BD86" s="10"/>
    </row>
    <row r="87" spans="1:56" x14ac:dyDescent="0.35">
      <c r="A87" s="43" t="s">
        <v>571</v>
      </c>
      <c r="B87" s="44">
        <v>16079</v>
      </c>
      <c r="C87" s="45">
        <v>51.724485353566763</v>
      </c>
      <c r="D87" s="10"/>
      <c r="E87" s="10"/>
      <c r="F87" s="10"/>
      <c r="G87" s="10"/>
      <c r="H87" s="10"/>
      <c r="I87" s="10"/>
      <c r="J87" s="10"/>
      <c r="K87" s="10"/>
      <c r="L87" s="10"/>
      <c r="N87" s="10"/>
      <c r="O87" s="10"/>
      <c r="P87" s="10"/>
      <c r="Q87" s="10"/>
      <c r="R87" s="10"/>
      <c r="S87" s="10"/>
      <c r="T87" s="10"/>
      <c r="U87" s="10"/>
      <c r="V87" s="10"/>
      <c r="W87" s="10"/>
      <c r="X87" s="10"/>
      <c r="Y87" s="10"/>
      <c r="Z87" s="10"/>
      <c r="AA87" s="10"/>
      <c r="AB87" s="10"/>
      <c r="AC87" s="10"/>
      <c r="AD87" s="10"/>
      <c r="AE87" s="10"/>
      <c r="AF87" s="10"/>
      <c r="AG87" s="10"/>
      <c r="AH87" s="10"/>
      <c r="AI87" s="10"/>
      <c r="AJ87" s="10"/>
      <c r="AK87" s="10"/>
      <c r="AL87" s="10"/>
      <c r="AM87" s="10"/>
      <c r="AN87" s="10"/>
      <c r="AO87" s="10"/>
      <c r="AP87" s="10"/>
      <c r="AQ87" s="10"/>
      <c r="AR87" s="10"/>
      <c r="AS87" s="10"/>
      <c r="AT87" s="10"/>
      <c r="AU87" s="10"/>
      <c r="AV87" s="10"/>
      <c r="AW87" s="10"/>
      <c r="AX87" s="10"/>
      <c r="AY87" s="10"/>
      <c r="AZ87" s="10"/>
      <c r="BA87" s="10"/>
      <c r="BB87" s="10"/>
      <c r="BC87" s="10"/>
      <c r="BD87" s="10"/>
    </row>
    <row r="88" spans="1:56" ht="15.5" x14ac:dyDescent="0.35">
      <c r="A88" s="46" t="s">
        <v>77</v>
      </c>
      <c r="B88" s="47">
        <v>6936</v>
      </c>
      <c r="C88" s="48">
        <v>35.56675317185698</v>
      </c>
      <c r="D88" s="10"/>
      <c r="E88" s="10"/>
      <c r="F88" s="10"/>
      <c r="G88" s="10"/>
      <c r="H88" s="10"/>
      <c r="I88" s="10"/>
      <c r="J88" s="10"/>
      <c r="K88" s="10"/>
      <c r="L88" s="10"/>
      <c r="N88" s="10"/>
      <c r="O88" s="10"/>
      <c r="P88" s="10"/>
      <c r="Q88" s="10"/>
      <c r="R88" s="10"/>
      <c r="S88" s="10"/>
      <c r="T88" s="10"/>
      <c r="U88" s="10"/>
      <c r="V88" s="10"/>
      <c r="W88" s="10"/>
      <c r="X88" s="10"/>
      <c r="Y88" s="10"/>
      <c r="Z88" s="10"/>
      <c r="AA88" s="10"/>
      <c r="AB88" s="10"/>
      <c r="AC88" s="10"/>
      <c r="AD88" s="10"/>
      <c r="AE88" s="10"/>
      <c r="AF88" s="10"/>
      <c r="AG88" s="10"/>
      <c r="AH88" s="10"/>
      <c r="AI88" s="10"/>
      <c r="AJ88" s="10"/>
      <c r="AK88" s="10"/>
      <c r="AL88" s="10"/>
      <c r="AM88" s="10"/>
      <c r="AN88" s="10"/>
      <c r="AO88" s="10"/>
      <c r="AP88" s="10"/>
      <c r="AQ88" s="10"/>
      <c r="AR88" s="10"/>
      <c r="AS88" s="10"/>
      <c r="AT88" s="10"/>
      <c r="AU88" s="10"/>
      <c r="AV88" s="10"/>
      <c r="AW88" s="10"/>
      <c r="AX88" s="10"/>
      <c r="AY88" s="10"/>
      <c r="AZ88" s="10"/>
      <c r="BA88" s="10"/>
      <c r="BB88" s="10"/>
      <c r="BC88" s="10"/>
      <c r="BD88" s="10"/>
    </row>
    <row r="89" spans="1:56" ht="15.5" x14ac:dyDescent="0.35">
      <c r="A89" s="46" t="s">
        <v>554</v>
      </c>
      <c r="B89" s="47">
        <v>4240</v>
      </c>
      <c r="C89" s="48">
        <v>93.886556603773585</v>
      </c>
      <c r="D89" s="10"/>
      <c r="E89" s="10"/>
      <c r="F89" s="10"/>
      <c r="G89" s="10"/>
      <c r="H89" s="10"/>
      <c r="I89" s="10"/>
      <c r="J89" s="10"/>
      <c r="K89" s="10"/>
      <c r="L89" s="10"/>
      <c r="N89" s="10"/>
      <c r="O89" s="10"/>
      <c r="P89" s="10"/>
      <c r="Q89" s="10"/>
      <c r="R89" s="10"/>
      <c r="S89" s="10"/>
      <c r="T89" s="10"/>
      <c r="U89" s="10"/>
      <c r="V89" s="10"/>
      <c r="W89" s="10"/>
      <c r="X89" s="10"/>
      <c r="Y89" s="10"/>
      <c r="Z89" s="10"/>
      <c r="AA89" s="10"/>
      <c r="AB89" s="10"/>
      <c r="AC89" s="10"/>
      <c r="AD89" s="10"/>
      <c r="AE89" s="10"/>
      <c r="AF89" s="10"/>
      <c r="AG89" s="10"/>
      <c r="AH89" s="10"/>
      <c r="AI89" s="10"/>
      <c r="AJ89" s="10"/>
      <c r="AK89" s="10"/>
      <c r="AL89" s="10"/>
      <c r="AM89" s="10"/>
      <c r="AN89" s="10"/>
      <c r="AO89" s="10"/>
      <c r="AP89" s="10"/>
      <c r="AQ89" s="10"/>
      <c r="AR89" s="10"/>
      <c r="AS89" s="10"/>
      <c r="AT89" s="10"/>
      <c r="AU89" s="10"/>
      <c r="AV89" s="10"/>
      <c r="AW89" s="10"/>
      <c r="AX89" s="10"/>
      <c r="AY89" s="10"/>
      <c r="AZ89" s="10"/>
      <c r="BA89" s="10"/>
      <c r="BB89" s="10"/>
      <c r="BC89" s="10"/>
      <c r="BD89" s="10"/>
    </row>
    <row r="90" spans="1:56" ht="15.5" x14ac:dyDescent="0.35">
      <c r="A90" s="46" t="s">
        <v>23</v>
      </c>
      <c r="B90" s="47">
        <v>4903</v>
      </c>
      <c r="C90" s="48">
        <v>38.121150316132983</v>
      </c>
      <c r="D90" s="10"/>
      <c r="E90" s="10"/>
      <c r="F90" s="10"/>
      <c r="G90" s="10"/>
      <c r="H90" s="10"/>
      <c r="I90" s="10"/>
      <c r="J90" s="10"/>
      <c r="K90" s="10"/>
      <c r="L90" s="10"/>
      <c r="N90" s="10"/>
      <c r="O90" s="10"/>
      <c r="P90" s="10"/>
      <c r="Q90" s="10"/>
      <c r="R90" s="10"/>
      <c r="S90" s="10"/>
      <c r="T90" s="10"/>
      <c r="U90" s="10"/>
      <c r="V90" s="10"/>
      <c r="W90" s="10"/>
      <c r="X90" s="10"/>
      <c r="Y90" s="10"/>
      <c r="Z90" s="10"/>
      <c r="AA90" s="10"/>
      <c r="AB90" s="10"/>
      <c r="AC90" s="10"/>
      <c r="AD90" s="10"/>
      <c r="AE90" s="10"/>
      <c r="AF90" s="10"/>
      <c r="AG90" s="10"/>
      <c r="AH90" s="10"/>
      <c r="AI90" s="10"/>
      <c r="AJ90" s="10"/>
      <c r="AK90" s="10"/>
      <c r="AL90" s="10"/>
      <c r="AM90" s="10"/>
      <c r="AN90" s="10"/>
      <c r="AO90" s="10"/>
      <c r="AP90" s="10"/>
      <c r="AQ90" s="10"/>
      <c r="AR90" s="10"/>
      <c r="AS90" s="10"/>
      <c r="AT90" s="10"/>
      <c r="AU90" s="10"/>
      <c r="AV90" s="10"/>
      <c r="AW90" s="10"/>
      <c r="AX90" s="10"/>
      <c r="AY90" s="10"/>
      <c r="AZ90" s="10"/>
      <c r="BA90" s="10"/>
      <c r="BB90" s="10"/>
      <c r="BC90" s="10"/>
      <c r="BD90" s="10"/>
    </row>
    <row r="91" spans="1:56" x14ac:dyDescent="0.35">
      <c r="A91" s="43" t="s">
        <v>572</v>
      </c>
      <c r="B91" s="44">
        <v>4393</v>
      </c>
      <c r="C91" s="45">
        <v>826.41065331208745</v>
      </c>
      <c r="D91" s="10"/>
      <c r="E91" s="10"/>
      <c r="F91" s="10"/>
      <c r="G91" s="10"/>
      <c r="H91" s="10"/>
      <c r="I91" s="10"/>
      <c r="J91" s="10"/>
      <c r="K91" s="10"/>
      <c r="L91" s="10"/>
      <c r="N91" s="10"/>
      <c r="O91" s="10"/>
      <c r="P91" s="10"/>
      <c r="Q91" s="10"/>
      <c r="R91" s="10"/>
      <c r="S91" s="10"/>
      <c r="T91" s="10"/>
      <c r="U91" s="10"/>
      <c r="V91" s="10"/>
      <c r="W91" s="10"/>
      <c r="X91" s="10"/>
      <c r="Y91" s="10"/>
      <c r="Z91" s="10"/>
      <c r="AA91" s="10"/>
      <c r="AB91" s="10"/>
      <c r="AC91" s="10"/>
      <c r="AD91" s="10"/>
      <c r="AE91" s="10"/>
      <c r="AF91" s="10"/>
      <c r="AG91" s="10"/>
      <c r="AH91" s="10"/>
      <c r="AI91" s="10"/>
      <c r="AJ91" s="10"/>
      <c r="AK91" s="10"/>
      <c r="AL91" s="10"/>
      <c r="AM91" s="10"/>
      <c r="AN91" s="10"/>
      <c r="AO91" s="10"/>
      <c r="AP91" s="10"/>
      <c r="AQ91" s="10"/>
      <c r="AR91" s="10"/>
      <c r="AS91" s="10"/>
      <c r="AT91" s="10"/>
      <c r="AU91" s="10"/>
      <c r="AV91" s="10"/>
      <c r="AW91" s="10"/>
      <c r="AX91" s="10"/>
      <c r="AY91" s="10"/>
      <c r="AZ91" s="10"/>
      <c r="BA91" s="10"/>
      <c r="BB91" s="10"/>
      <c r="BC91" s="10"/>
      <c r="BD91" s="10"/>
    </row>
    <row r="92" spans="1:56" ht="15.5" x14ac:dyDescent="0.35">
      <c r="A92" s="46" t="s">
        <v>77</v>
      </c>
      <c r="B92" s="47">
        <v>197</v>
      </c>
      <c r="C92" s="48">
        <v>387.38578680203045</v>
      </c>
      <c r="D92" s="10"/>
      <c r="E92" s="10"/>
      <c r="F92" s="10"/>
      <c r="G92" s="10"/>
      <c r="H92" s="10"/>
      <c r="I92" s="10"/>
      <c r="J92" s="10"/>
      <c r="K92" s="10"/>
      <c r="L92" s="10"/>
      <c r="N92" s="10"/>
      <c r="O92" s="10"/>
      <c r="P92" s="10"/>
      <c r="Q92" s="10"/>
      <c r="R92" s="10"/>
      <c r="S92" s="10"/>
      <c r="T92" s="10"/>
      <c r="U92" s="10"/>
      <c r="V92" s="10"/>
      <c r="W92" s="10"/>
      <c r="X92" s="10"/>
      <c r="Y92" s="10"/>
      <c r="Z92" s="10"/>
      <c r="AA92" s="10"/>
      <c r="AB92" s="10"/>
      <c r="AC92" s="10"/>
      <c r="AD92" s="10"/>
      <c r="AE92" s="10"/>
      <c r="AF92" s="10"/>
      <c r="AG92" s="10"/>
      <c r="AH92" s="10"/>
      <c r="AI92" s="10"/>
      <c r="AJ92" s="10"/>
      <c r="AK92" s="10"/>
      <c r="AL92" s="10"/>
      <c r="AM92" s="10"/>
      <c r="AN92" s="10"/>
      <c r="AO92" s="10"/>
      <c r="AP92" s="10"/>
      <c r="AQ92" s="10"/>
      <c r="AR92" s="10"/>
      <c r="AS92" s="10"/>
      <c r="AT92" s="10"/>
      <c r="AU92" s="10"/>
      <c r="AV92" s="10"/>
      <c r="AW92" s="10"/>
      <c r="AX92" s="10"/>
      <c r="AY92" s="10"/>
      <c r="AZ92" s="10"/>
      <c r="BA92" s="10"/>
      <c r="BB92" s="10"/>
      <c r="BC92" s="10"/>
      <c r="BD92" s="10"/>
    </row>
    <row r="93" spans="1:56" ht="15.5" x14ac:dyDescent="0.35">
      <c r="A93" s="46" t="s">
        <v>554</v>
      </c>
      <c r="B93" s="47">
        <v>3819</v>
      </c>
      <c r="C93" s="48">
        <v>789.77611940298505</v>
      </c>
      <c r="D93" s="10"/>
      <c r="E93" s="10"/>
      <c r="F93" s="10"/>
      <c r="G93" s="10"/>
      <c r="H93" s="10"/>
      <c r="I93" s="10"/>
      <c r="J93" s="10"/>
      <c r="K93" s="10"/>
      <c r="L93" s="10"/>
      <c r="N93" s="10"/>
      <c r="O93" s="10"/>
      <c r="P93" s="10"/>
      <c r="Q93" s="10"/>
      <c r="R93" s="10"/>
      <c r="S93" s="10"/>
      <c r="T93" s="10"/>
      <c r="U93" s="10"/>
      <c r="V93" s="10"/>
      <c r="W93" s="10"/>
      <c r="X93" s="10"/>
      <c r="Y93" s="10"/>
      <c r="Z93" s="10"/>
      <c r="AA93" s="10"/>
      <c r="AB93" s="10"/>
      <c r="AC93" s="10"/>
      <c r="AD93" s="10"/>
      <c r="AE93" s="10"/>
      <c r="AF93" s="10"/>
      <c r="AG93" s="10"/>
      <c r="AH93" s="10"/>
      <c r="AI93" s="10"/>
      <c r="AJ93" s="10"/>
      <c r="AK93" s="10"/>
      <c r="AL93" s="10"/>
      <c r="AM93" s="10"/>
      <c r="AN93" s="10"/>
      <c r="AO93" s="10"/>
      <c r="AP93" s="10"/>
      <c r="AQ93" s="10"/>
      <c r="AR93" s="10"/>
      <c r="AS93" s="10"/>
      <c r="AT93" s="10"/>
      <c r="AU93" s="10"/>
      <c r="AV93" s="10"/>
      <c r="AW93" s="10"/>
      <c r="AX93" s="10"/>
      <c r="AY93" s="10"/>
      <c r="AZ93" s="10"/>
      <c r="BA93" s="10"/>
      <c r="BB93" s="10"/>
      <c r="BC93" s="10"/>
      <c r="BD93" s="10"/>
    </row>
    <row r="94" spans="1:56" ht="15.5" x14ac:dyDescent="0.35">
      <c r="A94" s="46" t="s">
        <v>23</v>
      </c>
      <c r="B94" s="47">
        <v>377</v>
      </c>
      <c r="C94" s="48">
        <v>1426.9283819628647</v>
      </c>
      <c r="D94" s="10"/>
      <c r="E94" s="10"/>
      <c r="F94" s="10"/>
      <c r="G94" s="10"/>
      <c r="H94" s="10"/>
      <c r="I94" s="10"/>
      <c r="J94" s="10"/>
      <c r="K94" s="10"/>
      <c r="L94" s="10"/>
      <c r="N94" s="10"/>
      <c r="O94" s="10"/>
      <c r="P94" s="10"/>
      <c r="Q94" s="10"/>
      <c r="R94" s="10"/>
      <c r="S94" s="10"/>
      <c r="T94" s="10"/>
      <c r="U94" s="10"/>
      <c r="V94" s="10"/>
      <c r="W94" s="10"/>
      <c r="X94" s="10"/>
      <c r="Y94" s="10"/>
      <c r="Z94" s="10"/>
      <c r="AA94" s="10"/>
      <c r="AB94" s="10"/>
      <c r="AC94" s="10"/>
      <c r="AD94" s="10"/>
      <c r="AE94" s="10"/>
      <c r="AF94" s="10"/>
      <c r="AG94" s="10"/>
      <c r="AH94" s="10"/>
      <c r="AI94" s="10"/>
      <c r="AJ94" s="10"/>
      <c r="AK94" s="10"/>
      <c r="AL94" s="10"/>
      <c r="AM94" s="10"/>
      <c r="AN94" s="10"/>
      <c r="AO94" s="10"/>
      <c r="AP94" s="10"/>
      <c r="AQ94" s="10"/>
      <c r="AR94" s="10"/>
      <c r="AS94" s="10"/>
      <c r="AT94" s="10"/>
      <c r="AU94" s="10"/>
      <c r="AV94" s="10"/>
      <c r="AW94" s="10"/>
      <c r="AX94" s="10"/>
      <c r="AY94" s="10"/>
      <c r="AZ94" s="10"/>
      <c r="BA94" s="10"/>
      <c r="BB94" s="10"/>
      <c r="BC94" s="10"/>
      <c r="BD94" s="10"/>
    </row>
    <row r="95" spans="1:56" x14ac:dyDescent="0.35">
      <c r="A95" s="43" t="s">
        <v>573</v>
      </c>
      <c r="B95" s="44">
        <v>11447</v>
      </c>
      <c r="C95" s="45">
        <v>162.11234384554905</v>
      </c>
      <c r="D95" s="10"/>
      <c r="E95" s="10"/>
      <c r="F95" s="10"/>
      <c r="G95" s="10"/>
      <c r="H95" s="10"/>
      <c r="I95" s="10"/>
      <c r="J95" s="10"/>
      <c r="K95" s="10"/>
      <c r="L95" s="10"/>
      <c r="N95" s="10"/>
      <c r="O95" s="10"/>
      <c r="P95" s="10"/>
      <c r="Q95" s="10"/>
      <c r="R95" s="10"/>
      <c r="S95" s="10"/>
      <c r="T95" s="10"/>
      <c r="U95" s="10"/>
      <c r="V95" s="10"/>
      <c r="W95" s="10"/>
      <c r="X95" s="10"/>
      <c r="Y95" s="10"/>
      <c r="Z95" s="10"/>
      <c r="AA95" s="10"/>
      <c r="AB95" s="10"/>
      <c r="AC95" s="10"/>
      <c r="AD95" s="10"/>
      <c r="AE95" s="10"/>
      <c r="AF95" s="10"/>
      <c r="AG95" s="10"/>
      <c r="AH95" s="10"/>
      <c r="AI95" s="10"/>
      <c r="AJ95" s="10"/>
      <c r="AK95" s="10"/>
      <c r="AL95" s="10"/>
      <c r="AM95" s="10"/>
      <c r="AN95" s="10"/>
      <c r="AO95" s="10"/>
      <c r="AP95" s="10"/>
      <c r="AQ95" s="10"/>
      <c r="AR95" s="10"/>
      <c r="AS95" s="10"/>
      <c r="AT95" s="10"/>
      <c r="AU95" s="10"/>
      <c r="AV95" s="10"/>
      <c r="AW95" s="10"/>
      <c r="AX95" s="10"/>
      <c r="AY95" s="10"/>
      <c r="AZ95" s="10"/>
      <c r="BA95" s="10"/>
      <c r="BB95" s="10"/>
      <c r="BC95" s="10"/>
      <c r="BD95" s="10"/>
    </row>
    <row r="96" spans="1:56" ht="15.5" x14ac:dyDescent="0.35">
      <c r="A96" s="46" t="s">
        <v>77</v>
      </c>
      <c r="B96" s="47">
        <v>2680</v>
      </c>
      <c r="C96" s="48">
        <v>89.483582089552243</v>
      </c>
      <c r="D96" s="10"/>
      <c r="E96" s="10"/>
      <c r="F96" s="10"/>
      <c r="G96" s="10"/>
      <c r="H96" s="10"/>
      <c r="I96" s="10"/>
      <c r="J96" s="10"/>
      <c r="K96" s="10"/>
      <c r="L96" s="10"/>
      <c r="N96" s="10"/>
      <c r="O96" s="10"/>
      <c r="P96" s="10"/>
      <c r="Q96" s="10"/>
      <c r="R96" s="10"/>
      <c r="S96" s="10"/>
      <c r="T96" s="10"/>
      <c r="U96" s="10"/>
      <c r="V96" s="10"/>
      <c r="W96" s="10"/>
      <c r="X96" s="10"/>
      <c r="Y96" s="10"/>
      <c r="Z96" s="10"/>
      <c r="AA96" s="10"/>
      <c r="AB96" s="10"/>
      <c r="AC96" s="10"/>
      <c r="AD96" s="10"/>
      <c r="AE96" s="10"/>
      <c r="AF96" s="10"/>
      <c r="AG96" s="10"/>
      <c r="AH96" s="10"/>
      <c r="AI96" s="10"/>
      <c r="AJ96" s="10"/>
      <c r="AK96" s="10"/>
      <c r="AL96" s="10"/>
      <c r="AM96" s="10"/>
      <c r="AN96" s="10"/>
      <c r="AO96" s="10"/>
      <c r="AP96" s="10"/>
      <c r="AQ96" s="10"/>
      <c r="AR96" s="10"/>
      <c r="AS96" s="10"/>
      <c r="AT96" s="10"/>
      <c r="AU96" s="10"/>
      <c r="AV96" s="10"/>
      <c r="AW96" s="10"/>
      <c r="AX96" s="10"/>
      <c r="AY96" s="10"/>
      <c r="AZ96" s="10"/>
      <c r="BA96" s="10"/>
      <c r="BB96" s="10"/>
      <c r="BC96" s="10"/>
      <c r="BD96" s="10"/>
    </row>
    <row r="97" spans="1:56" ht="15.5" x14ac:dyDescent="0.35">
      <c r="A97" s="46" t="s">
        <v>554</v>
      </c>
      <c r="B97" s="47">
        <v>6036</v>
      </c>
      <c r="C97" s="48">
        <v>148.93853545394302</v>
      </c>
      <c r="D97" s="10"/>
      <c r="E97" s="10"/>
      <c r="F97" s="10"/>
      <c r="G97" s="10"/>
      <c r="H97" s="10"/>
      <c r="I97" s="10"/>
      <c r="J97" s="10"/>
      <c r="K97" s="10"/>
      <c r="L97" s="10"/>
      <c r="N97" s="10"/>
      <c r="O97" s="10"/>
      <c r="P97" s="10"/>
      <c r="Q97" s="10"/>
      <c r="R97" s="10"/>
      <c r="S97" s="10"/>
      <c r="T97" s="10"/>
      <c r="U97" s="10"/>
      <c r="V97" s="10"/>
      <c r="W97" s="10"/>
      <c r="X97" s="10"/>
      <c r="Y97" s="10"/>
      <c r="Z97" s="10"/>
      <c r="AA97" s="10"/>
      <c r="AB97" s="10"/>
      <c r="AC97" s="10"/>
      <c r="AD97" s="10"/>
      <c r="AE97" s="10"/>
      <c r="AF97" s="10"/>
      <c r="AG97" s="10"/>
      <c r="AH97" s="10"/>
      <c r="AI97" s="10"/>
      <c r="AJ97" s="10"/>
      <c r="AK97" s="10"/>
      <c r="AL97" s="10"/>
      <c r="AM97" s="10"/>
      <c r="AN97" s="10"/>
      <c r="AO97" s="10"/>
      <c r="AP97" s="10"/>
      <c r="AQ97" s="10"/>
      <c r="AR97" s="10"/>
      <c r="AS97" s="10"/>
      <c r="AT97" s="10"/>
      <c r="AU97" s="10"/>
      <c r="AV97" s="10"/>
      <c r="AW97" s="10"/>
      <c r="AX97" s="10"/>
      <c r="AY97" s="10"/>
      <c r="AZ97" s="10"/>
      <c r="BA97" s="10"/>
      <c r="BB97" s="10"/>
      <c r="BC97" s="10"/>
      <c r="BD97" s="10"/>
    </row>
    <row r="98" spans="1:56" ht="15.5" x14ac:dyDescent="0.35">
      <c r="A98" s="46" t="s">
        <v>23</v>
      </c>
      <c r="B98" s="47">
        <v>2731</v>
      </c>
      <c r="C98" s="48">
        <v>262.50128158183816</v>
      </c>
      <c r="D98" s="10"/>
      <c r="E98" s="10"/>
      <c r="F98" s="10"/>
      <c r="G98" s="10"/>
      <c r="H98" s="10"/>
      <c r="I98" s="10"/>
      <c r="J98" s="10"/>
      <c r="K98" s="10"/>
      <c r="L98" s="10"/>
      <c r="N98" s="10"/>
      <c r="O98" s="10"/>
      <c r="P98" s="10"/>
      <c r="Q98" s="10"/>
      <c r="R98" s="10"/>
      <c r="S98" s="10"/>
      <c r="T98" s="10"/>
      <c r="U98" s="10"/>
      <c r="V98" s="10"/>
      <c r="W98" s="10"/>
      <c r="X98" s="10"/>
      <c r="Y98" s="10"/>
      <c r="Z98" s="10"/>
      <c r="AA98" s="10"/>
      <c r="AB98" s="10"/>
      <c r="AC98" s="10"/>
      <c r="AD98" s="10"/>
      <c r="AE98" s="10"/>
      <c r="AF98" s="10"/>
      <c r="AG98" s="10"/>
      <c r="AH98" s="10"/>
      <c r="AI98" s="10"/>
      <c r="AJ98" s="10"/>
      <c r="AK98" s="10"/>
      <c r="AL98" s="10"/>
      <c r="AM98" s="10"/>
      <c r="AN98" s="10"/>
      <c r="AO98" s="10"/>
      <c r="AP98" s="10"/>
      <c r="AQ98" s="10"/>
      <c r="AR98" s="10"/>
      <c r="AS98" s="10"/>
      <c r="AT98" s="10"/>
      <c r="AU98" s="10"/>
      <c r="AV98" s="10"/>
      <c r="AW98" s="10"/>
      <c r="AX98" s="10"/>
      <c r="AY98" s="10"/>
      <c r="AZ98" s="10"/>
      <c r="BA98" s="10"/>
      <c r="BB98" s="10"/>
      <c r="BC98" s="10"/>
      <c r="BD98" s="10"/>
    </row>
    <row r="99" spans="1:56" x14ac:dyDescent="0.35">
      <c r="A99" s="43" t="s">
        <v>574</v>
      </c>
      <c r="B99" s="44">
        <v>5472</v>
      </c>
      <c r="C99" s="45">
        <v>470.62719298245617</v>
      </c>
      <c r="D99" s="10"/>
      <c r="E99" s="10"/>
      <c r="F99" s="10"/>
      <c r="G99" s="10"/>
      <c r="H99" s="10"/>
      <c r="I99" s="10"/>
      <c r="J99" s="10"/>
      <c r="K99" s="10"/>
      <c r="L99" s="10"/>
      <c r="N99" s="10"/>
      <c r="O99" s="10"/>
      <c r="P99" s="10"/>
      <c r="Q99" s="10"/>
      <c r="R99" s="10"/>
      <c r="S99" s="10"/>
      <c r="T99" s="10"/>
      <c r="U99" s="10"/>
      <c r="V99" s="10"/>
      <c r="W99" s="10"/>
      <c r="X99" s="10"/>
      <c r="Y99" s="10"/>
      <c r="Z99" s="10"/>
      <c r="AA99" s="10"/>
      <c r="AB99" s="10"/>
      <c r="AC99" s="10"/>
      <c r="AD99" s="10"/>
      <c r="AE99" s="10"/>
      <c r="AF99" s="10"/>
      <c r="AG99" s="10"/>
      <c r="AH99" s="10"/>
      <c r="AI99" s="10"/>
      <c r="AJ99" s="10"/>
      <c r="AK99" s="10"/>
      <c r="AL99" s="10"/>
      <c r="AM99" s="10"/>
      <c r="AN99" s="10"/>
      <c r="AO99" s="10"/>
      <c r="AP99" s="10"/>
      <c r="AQ99" s="10"/>
      <c r="AR99" s="10"/>
      <c r="AS99" s="10"/>
      <c r="AT99" s="10"/>
      <c r="AU99" s="10"/>
      <c r="AV99" s="10"/>
      <c r="AW99" s="10"/>
      <c r="AX99" s="10"/>
      <c r="AY99" s="10"/>
      <c r="AZ99" s="10"/>
      <c r="BA99" s="10"/>
      <c r="BB99" s="10"/>
      <c r="BC99" s="10"/>
      <c r="BD99" s="10"/>
    </row>
    <row r="100" spans="1:56" ht="15.5" x14ac:dyDescent="0.35">
      <c r="A100" s="46" t="s">
        <v>77</v>
      </c>
      <c r="B100" s="47">
        <v>885</v>
      </c>
      <c r="C100" s="48">
        <v>384.87231638418081</v>
      </c>
      <c r="D100" s="10"/>
      <c r="E100" s="10"/>
      <c r="F100" s="10"/>
      <c r="G100" s="10"/>
      <c r="H100" s="10"/>
      <c r="I100" s="10"/>
      <c r="J100" s="10"/>
      <c r="K100" s="10"/>
      <c r="L100" s="10"/>
      <c r="N100" s="10"/>
      <c r="O100" s="10"/>
      <c r="P100" s="10"/>
      <c r="Q100" s="10"/>
      <c r="R100" s="10"/>
      <c r="S100" s="10"/>
      <c r="T100" s="10"/>
      <c r="U100" s="10"/>
      <c r="V100" s="10"/>
      <c r="W100" s="10"/>
      <c r="X100" s="10"/>
      <c r="Y100" s="10"/>
      <c r="Z100" s="10"/>
      <c r="AA100" s="10"/>
      <c r="AB100" s="10"/>
      <c r="AC100" s="10"/>
      <c r="AD100" s="10"/>
      <c r="AE100" s="10"/>
      <c r="AF100" s="10"/>
      <c r="AG100" s="10"/>
      <c r="AH100" s="10"/>
      <c r="AI100" s="10"/>
      <c r="AJ100" s="10"/>
      <c r="AK100" s="10"/>
      <c r="AL100" s="10"/>
      <c r="AM100" s="10"/>
      <c r="AN100" s="10"/>
      <c r="AO100" s="10"/>
      <c r="AP100" s="10"/>
      <c r="AQ100" s="10"/>
      <c r="AR100" s="10"/>
      <c r="AS100" s="10"/>
      <c r="AT100" s="10"/>
      <c r="AU100" s="10"/>
      <c r="AV100" s="10"/>
      <c r="AW100" s="10"/>
      <c r="AX100" s="10"/>
      <c r="AY100" s="10"/>
      <c r="AZ100" s="10"/>
      <c r="BA100" s="10"/>
      <c r="BB100" s="10"/>
      <c r="BC100" s="10"/>
      <c r="BD100" s="10"/>
    </row>
    <row r="101" spans="1:56" ht="15.5" x14ac:dyDescent="0.35">
      <c r="A101" s="46" t="s">
        <v>554</v>
      </c>
      <c r="B101" s="47">
        <v>3637</v>
      </c>
      <c r="C101" s="48">
        <v>394.96508111080561</v>
      </c>
      <c r="D101" s="10"/>
      <c r="E101" s="10"/>
      <c r="F101" s="10"/>
      <c r="G101" s="10"/>
      <c r="H101" s="10"/>
      <c r="I101" s="10"/>
      <c r="J101" s="10"/>
      <c r="K101" s="10"/>
      <c r="L101" s="10"/>
      <c r="N101" s="10"/>
      <c r="O101" s="10"/>
      <c r="P101" s="10"/>
      <c r="Q101" s="10"/>
      <c r="R101" s="10"/>
      <c r="S101" s="10"/>
      <c r="T101" s="10"/>
      <c r="U101" s="10"/>
      <c r="V101" s="10"/>
      <c r="W101" s="10"/>
      <c r="X101" s="10"/>
      <c r="Y101" s="10"/>
      <c r="Z101" s="10"/>
      <c r="AA101" s="10"/>
      <c r="AB101" s="10"/>
      <c r="AC101" s="10"/>
      <c r="AD101" s="10"/>
      <c r="AE101" s="10"/>
      <c r="AF101" s="10"/>
      <c r="AG101" s="10"/>
      <c r="AH101" s="10"/>
      <c r="AI101" s="10"/>
      <c r="AJ101" s="10"/>
      <c r="AK101" s="10"/>
      <c r="AL101" s="10"/>
      <c r="AM101" s="10"/>
      <c r="AN101" s="10"/>
      <c r="AO101" s="10"/>
      <c r="AP101" s="10"/>
      <c r="AQ101" s="10"/>
      <c r="AR101" s="10"/>
      <c r="AS101" s="10"/>
      <c r="AT101" s="10"/>
      <c r="AU101" s="10"/>
      <c r="AV101" s="10"/>
      <c r="AW101" s="10"/>
      <c r="AX101" s="10"/>
      <c r="AY101" s="10"/>
      <c r="AZ101" s="10"/>
      <c r="BA101" s="10"/>
      <c r="BB101" s="10"/>
      <c r="BC101" s="10"/>
      <c r="BD101" s="10"/>
    </row>
    <row r="102" spans="1:56" ht="15.5" x14ac:dyDescent="0.35">
      <c r="A102" s="46" t="s">
        <v>23</v>
      </c>
      <c r="B102" s="47">
        <v>950</v>
      </c>
      <c r="C102" s="48">
        <v>840.18105263157895</v>
      </c>
      <c r="D102" s="10"/>
      <c r="E102" s="10"/>
      <c r="F102" s="10"/>
      <c r="G102" s="10"/>
      <c r="H102" s="10"/>
      <c r="I102" s="10"/>
      <c r="J102" s="10"/>
      <c r="K102" s="10"/>
      <c r="L102" s="10"/>
      <c r="N102" s="10"/>
      <c r="O102" s="10"/>
      <c r="P102" s="10"/>
      <c r="Q102" s="10"/>
      <c r="R102" s="10"/>
      <c r="S102" s="10"/>
      <c r="T102" s="10"/>
      <c r="U102" s="10"/>
      <c r="V102" s="10"/>
      <c r="W102" s="10"/>
      <c r="X102" s="10"/>
      <c r="Y102" s="10"/>
      <c r="Z102" s="10"/>
      <c r="AA102" s="10"/>
      <c r="AB102" s="10"/>
      <c r="AC102" s="10"/>
      <c r="AD102" s="10"/>
      <c r="AE102" s="10"/>
      <c r="AF102" s="10"/>
      <c r="AG102" s="10"/>
      <c r="AH102" s="10"/>
      <c r="AI102" s="10"/>
      <c r="AJ102" s="10"/>
      <c r="AK102" s="10"/>
      <c r="AL102" s="10"/>
      <c r="AM102" s="10"/>
      <c r="AN102" s="10"/>
      <c r="AO102" s="10"/>
      <c r="AP102" s="10"/>
      <c r="AQ102" s="10"/>
      <c r="AR102" s="10"/>
      <c r="AS102" s="10"/>
      <c r="AT102" s="10"/>
      <c r="AU102" s="10"/>
      <c r="AV102" s="10"/>
      <c r="AW102" s="10"/>
      <c r="AX102" s="10"/>
      <c r="AY102" s="10"/>
      <c r="AZ102" s="10"/>
      <c r="BA102" s="10"/>
      <c r="BB102" s="10"/>
      <c r="BC102" s="10"/>
      <c r="BD102" s="10"/>
    </row>
    <row r="103" spans="1:56" x14ac:dyDescent="0.35">
      <c r="A103" s="43" t="s">
        <v>575</v>
      </c>
      <c r="B103" s="44">
        <v>13625</v>
      </c>
      <c r="C103" s="45">
        <v>1055.2812477064219</v>
      </c>
      <c r="D103" s="10"/>
      <c r="E103" s="10"/>
      <c r="F103" s="10"/>
      <c r="G103" s="10"/>
      <c r="H103" s="10"/>
      <c r="I103" s="10"/>
      <c r="J103" s="10"/>
      <c r="K103" s="10"/>
      <c r="L103" s="10"/>
      <c r="N103" s="10"/>
      <c r="O103" s="10"/>
      <c r="P103" s="10"/>
      <c r="Q103" s="10"/>
      <c r="R103" s="10"/>
      <c r="S103" s="10"/>
      <c r="T103" s="10"/>
      <c r="U103" s="10"/>
      <c r="V103" s="10"/>
      <c r="W103" s="10"/>
      <c r="X103" s="10"/>
      <c r="Y103" s="10"/>
      <c r="Z103" s="10"/>
      <c r="AA103" s="10"/>
      <c r="AB103" s="10"/>
      <c r="AC103" s="10"/>
      <c r="AD103" s="10"/>
      <c r="AE103" s="10"/>
      <c r="AF103" s="10"/>
      <c r="AG103" s="10"/>
      <c r="AH103" s="10"/>
      <c r="AI103" s="10"/>
      <c r="AJ103" s="10"/>
      <c r="AK103" s="10"/>
      <c r="AL103" s="10"/>
      <c r="AM103" s="10"/>
      <c r="AN103" s="10"/>
      <c r="AO103" s="10"/>
      <c r="AP103" s="10"/>
      <c r="AQ103" s="10"/>
      <c r="AR103" s="10"/>
      <c r="AS103" s="10"/>
      <c r="AT103" s="10"/>
      <c r="AU103" s="10"/>
      <c r="AV103" s="10"/>
      <c r="AW103" s="10"/>
      <c r="AX103" s="10"/>
      <c r="AY103" s="10"/>
      <c r="AZ103" s="10"/>
      <c r="BA103" s="10"/>
      <c r="BB103" s="10"/>
      <c r="BC103" s="10"/>
      <c r="BD103" s="10"/>
    </row>
    <row r="104" spans="1:56" ht="15.5" x14ac:dyDescent="0.35">
      <c r="A104" s="46" t="s">
        <v>77</v>
      </c>
      <c r="B104" s="47">
        <v>1237</v>
      </c>
      <c r="C104" s="48">
        <v>579.67178658043656</v>
      </c>
      <c r="D104" s="10"/>
      <c r="E104" s="10"/>
      <c r="F104" s="10"/>
      <c r="G104" s="10"/>
      <c r="H104" s="10"/>
      <c r="I104" s="10"/>
      <c r="J104" s="10"/>
      <c r="K104" s="10"/>
      <c r="L104" s="10"/>
      <c r="N104" s="10"/>
      <c r="O104" s="10"/>
      <c r="P104" s="10"/>
      <c r="Q104" s="10"/>
      <c r="R104" s="10"/>
      <c r="S104" s="10"/>
      <c r="T104" s="10"/>
      <c r="U104" s="10"/>
      <c r="V104" s="10"/>
      <c r="W104" s="10"/>
      <c r="X104" s="10"/>
      <c r="Y104" s="10"/>
      <c r="Z104" s="10"/>
      <c r="AA104" s="10"/>
      <c r="AB104" s="10"/>
      <c r="AC104" s="10"/>
      <c r="AD104" s="10"/>
      <c r="AE104" s="10"/>
      <c r="AF104" s="10"/>
      <c r="AG104" s="10"/>
      <c r="AH104" s="10"/>
      <c r="AI104" s="10"/>
      <c r="AJ104" s="10"/>
      <c r="AK104" s="10"/>
      <c r="AL104" s="10"/>
      <c r="AM104" s="10"/>
      <c r="AN104" s="10"/>
      <c r="AO104" s="10"/>
      <c r="AP104" s="10"/>
      <c r="AQ104" s="10"/>
      <c r="AR104" s="10"/>
      <c r="AS104" s="10"/>
      <c r="AT104" s="10"/>
      <c r="AU104" s="10"/>
      <c r="AV104" s="10"/>
      <c r="AW104" s="10"/>
      <c r="AX104" s="10"/>
      <c r="AY104" s="10"/>
      <c r="AZ104" s="10"/>
      <c r="BA104" s="10"/>
      <c r="BB104" s="10"/>
      <c r="BC104" s="10"/>
      <c r="BD104" s="10"/>
    </row>
    <row r="105" spans="1:56" ht="15.5" x14ac:dyDescent="0.35">
      <c r="A105" s="46" t="s">
        <v>554</v>
      </c>
      <c r="B105" s="47">
        <v>6921</v>
      </c>
      <c r="C105" s="48">
        <v>670.74844675624911</v>
      </c>
      <c r="D105" s="10"/>
      <c r="E105" s="10"/>
      <c r="F105" s="10"/>
      <c r="G105" s="10"/>
      <c r="H105" s="10"/>
      <c r="I105" s="10"/>
      <c r="J105" s="10"/>
      <c r="K105" s="10"/>
      <c r="L105" s="10"/>
      <c r="N105" s="10"/>
      <c r="O105" s="10"/>
      <c r="P105" s="10"/>
      <c r="Q105" s="10"/>
      <c r="R105" s="10"/>
      <c r="S105" s="10"/>
      <c r="T105" s="10"/>
      <c r="U105" s="10"/>
      <c r="V105" s="10"/>
      <c r="W105" s="10"/>
      <c r="X105" s="10"/>
      <c r="Y105" s="10"/>
      <c r="Z105" s="10"/>
      <c r="AA105" s="10"/>
      <c r="AB105" s="10"/>
      <c r="AC105" s="10"/>
      <c r="AD105" s="10"/>
      <c r="AE105" s="10"/>
      <c r="AF105" s="10"/>
      <c r="AG105" s="10"/>
      <c r="AH105" s="10"/>
      <c r="AI105" s="10"/>
      <c r="AJ105" s="10"/>
      <c r="AK105" s="10"/>
      <c r="AL105" s="10"/>
      <c r="AM105" s="10"/>
      <c r="AN105" s="10"/>
      <c r="AO105" s="10"/>
      <c r="AP105" s="10"/>
      <c r="AQ105" s="10"/>
      <c r="AR105" s="10"/>
      <c r="AS105" s="10"/>
      <c r="AT105" s="10"/>
      <c r="AU105" s="10"/>
      <c r="AV105" s="10"/>
      <c r="AW105" s="10"/>
      <c r="AX105" s="10"/>
      <c r="AY105" s="10"/>
      <c r="AZ105" s="10"/>
      <c r="BA105" s="10"/>
      <c r="BB105" s="10"/>
      <c r="BC105" s="10"/>
      <c r="BD105" s="10"/>
    </row>
    <row r="106" spans="1:56" ht="15.5" x14ac:dyDescent="0.35">
      <c r="A106" s="46" t="s">
        <v>23</v>
      </c>
      <c r="B106" s="47">
        <v>5467</v>
      </c>
      <c r="C106" s="48">
        <v>1649.6987378818365</v>
      </c>
      <c r="D106" s="10"/>
      <c r="E106" s="10"/>
      <c r="F106" s="10"/>
      <c r="G106" s="10"/>
      <c r="H106" s="10"/>
      <c r="I106" s="10"/>
      <c r="J106" s="10"/>
      <c r="K106" s="10"/>
      <c r="L106" s="10"/>
      <c r="N106" s="10"/>
      <c r="O106" s="10"/>
      <c r="P106" s="10"/>
      <c r="Q106" s="10"/>
      <c r="R106" s="10"/>
      <c r="S106" s="10"/>
      <c r="T106" s="10"/>
      <c r="U106" s="10"/>
      <c r="V106" s="10"/>
      <c r="W106" s="10"/>
      <c r="X106" s="10"/>
      <c r="Y106" s="10"/>
      <c r="Z106" s="10"/>
      <c r="AA106" s="10"/>
      <c r="AB106" s="10"/>
      <c r="AC106" s="10"/>
      <c r="AD106" s="10"/>
      <c r="AE106" s="10"/>
      <c r="AF106" s="10"/>
      <c r="AG106" s="10"/>
      <c r="AH106" s="10"/>
      <c r="AI106" s="10"/>
      <c r="AJ106" s="10"/>
      <c r="AK106" s="10"/>
      <c r="AL106" s="10"/>
      <c r="AM106" s="10"/>
      <c r="AN106" s="10"/>
      <c r="AO106" s="10"/>
      <c r="AP106" s="10"/>
      <c r="AQ106" s="10"/>
      <c r="AR106" s="10"/>
      <c r="AS106" s="10"/>
      <c r="AT106" s="10"/>
      <c r="AU106" s="10"/>
      <c r="AV106" s="10"/>
      <c r="AW106" s="10"/>
      <c r="AX106" s="10"/>
      <c r="AY106" s="10"/>
      <c r="AZ106" s="10"/>
      <c r="BA106" s="10"/>
      <c r="BB106" s="10"/>
      <c r="BC106" s="10"/>
      <c r="BD106" s="10"/>
    </row>
    <row r="107" spans="1:56" x14ac:dyDescent="0.35">
      <c r="A107" s="43" t="s">
        <v>576</v>
      </c>
      <c r="B107" s="44">
        <v>5458</v>
      </c>
      <c r="C107" s="45">
        <v>820.1546353975815</v>
      </c>
      <c r="D107" s="10"/>
      <c r="E107" s="10"/>
      <c r="F107" s="10"/>
      <c r="G107" s="10"/>
      <c r="H107" s="10"/>
      <c r="I107" s="10"/>
      <c r="J107" s="10"/>
      <c r="K107" s="10"/>
      <c r="L107" s="10"/>
      <c r="N107" s="10"/>
      <c r="O107" s="10"/>
      <c r="P107" s="10"/>
      <c r="Q107" s="10"/>
      <c r="R107" s="10"/>
      <c r="S107" s="10"/>
      <c r="T107" s="10"/>
      <c r="U107" s="10"/>
      <c r="V107" s="10"/>
      <c r="W107" s="10"/>
      <c r="X107" s="10"/>
      <c r="Y107" s="10"/>
      <c r="Z107" s="10"/>
      <c r="AA107" s="10"/>
      <c r="AB107" s="10"/>
      <c r="AC107" s="10"/>
      <c r="AD107" s="10"/>
      <c r="AE107" s="10"/>
      <c r="AF107" s="10"/>
      <c r="AG107" s="10"/>
      <c r="AH107" s="10"/>
      <c r="AI107" s="10"/>
      <c r="AJ107" s="10"/>
      <c r="AK107" s="10"/>
      <c r="AL107" s="10"/>
      <c r="AM107" s="10"/>
      <c r="AN107" s="10"/>
      <c r="AO107" s="10"/>
      <c r="AP107" s="10"/>
      <c r="AQ107" s="10"/>
      <c r="AR107" s="10"/>
      <c r="AS107" s="10"/>
      <c r="AT107" s="10"/>
      <c r="AU107" s="10"/>
      <c r="AV107" s="10"/>
      <c r="AW107" s="10"/>
      <c r="AX107" s="10"/>
      <c r="AY107" s="10"/>
      <c r="AZ107" s="10"/>
      <c r="BA107" s="10"/>
      <c r="BB107" s="10"/>
      <c r="BC107" s="10"/>
      <c r="BD107" s="10"/>
    </row>
    <row r="108" spans="1:56" ht="15.5" x14ac:dyDescent="0.35">
      <c r="A108" s="46" t="s">
        <v>77</v>
      </c>
      <c r="B108" s="47">
        <v>247</v>
      </c>
      <c r="C108" s="48">
        <v>258.62753036437249</v>
      </c>
      <c r="D108" s="10"/>
      <c r="E108" s="10"/>
      <c r="F108" s="10"/>
      <c r="G108" s="10"/>
      <c r="H108" s="10"/>
      <c r="I108" s="10"/>
      <c r="J108" s="10"/>
      <c r="K108" s="10"/>
      <c r="L108" s="10"/>
      <c r="N108" s="10"/>
      <c r="O108" s="10"/>
      <c r="P108" s="10"/>
      <c r="Q108" s="10"/>
      <c r="R108" s="10"/>
      <c r="S108" s="10"/>
      <c r="T108" s="10"/>
      <c r="U108" s="10"/>
      <c r="V108" s="10"/>
      <c r="W108" s="10"/>
      <c r="X108" s="10"/>
      <c r="Y108" s="10"/>
      <c r="Z108" s="10"/>
      <c r="AA108" s="10"/>
      <c r="AB108" s="10"/>
      <c r="AC108" s="10"/>
      <c r="AD108" s="10"/>
      <c r="AE108" s="10"/>
      <c r="AF108" s="10"/>
      <c r="AG108" s="10"/>
      <c r="AH108" s="10"/>
      <c r="AI108" s="10"/>
      <c r="AJ108" s="10"/>
      <c r="AK108" s="10"/>
      <c r="AL108" s="10"/>
      <c r="AM108" s="10"/>
      <c r="AN108" s="10"/>
      <c r="AO108" s="10"/>
      <c r="AP108" s="10"/>
      <c r="AQ108" s="10"/>
      <c r="AR108" s="10"/>
      <c r="AS108" s="10"/>
      <c r="AT108" s="10"/>
      <c r="AU108" s="10"/>
      <c r="AV108" s="10"/>
      <c r="AW108" s="10"/>
      <c r="AX108" s="10"/>
      <c r="AY108" s="10"/>
      <c r="AZ108" s="10"/>
      <c r="BA108" s="10"/>
      <c r="BB108" s="10"/>
      <c r="BC108" s="10"/>
      <c r="BD108" s="10"/>
    </row>
    <row r="109" spans="1:56" ht="15.5" x14ac:dyDescent="0.35">
      <c r="A109" s="46" t="s">
        <v>554</v>
      </c>
      <c r="B109" s="47">
        <v>4081</v>
      </c>
      <c r="C109" s="48">
        <v>625.91595197255572</v>
      </c>
      <c r="D109" s="10"/>
      <c r="E109" s="10"/>
      <c r="F109" s="10"/>
      <c r="G109" s="10"/>
      <c r="H109" s="10"/>
      <c r="I109" s="10"/>
      <c r="J109" s="10"/>
      <c r="K109" s="10"/>
      <c r="L109" s="10"/>
      <c r="N109" s="10"/>
      <c r="O109" s="10"/>
      <c r="P109" s="10"/>
      <c r="Q109" s="10"/>
      <c r="R109" s="10"/>
      <c r="S109" s="10"/>
      <c r="T109" s="10"/>
      <c r="U109" s="10"/>
      <c r="V109" s="10"/>
      <c r="W109" s="10"/>
      <c r="X109" s="10"/>
      <c r="Y109" s="10"/>
      <c r="Z109" s="10"/>
      <c r="AA109" s="10"/>
      <c r="AB109" s="10"/>
      <c r="AC109" s="10"/>
      <c r="AD109" s="10"/>
      <c r="AE109" s="10"/>
      <c r="AF109" s="10"/>
      <c r="AG109" s="10"/>
      <c r="AH109" s="10"/>
      <c r="AI109" s="10"/>
      <c r="AJ109" s="10"/>
      <c r="AK109" s="10"/>
      <c r="AL109" s="10"/>
      <c r="AM109" s="10"/>
      <c r="AN109" s="10"/>
      <c r="AO109" s="10"/>
      <c r="AP109" s="10"/>
      <c r="AQ109" s="10"/>
      <c r="AR109" s="10"/>
      <c r="AS109" s="10"/>
      <c r="AT109" s="10"/>
      <c r="AU109" s="10"/>
      <c r="AV109" s="10"/>
      <c r="AW109" s="10"/>
      <c r="AX109" s="10"/>
      <c r="AY109" s="10"/>
      <c r="AZ109" s="10"/>
      <c r="BA109" s="10"/>
      <c r="BB109" s="10"/>
      <c r="BC109" s="10"/>
      <c r="BD109" s="10"/>
    </row>
    <row r="110" spans="1:56" ht="15.5" x14ac:dyDescent="0.35">
      <c r="A110" s="46" t="s">
        <v>23</v>
      </c>
      <c r="B110" s="47">
        <v>1130</v>
      </c>
      <c r="C110" s="48">
        <v>1644.3893805309735</v>
      </c>
      <c r="D110" s="10"/>
      <c r="E110" s="10"/>
      <c r="F110" s="10"/>
      <c r="G110" s="10"/>
      <c r="H110" s="10"/>
      <c r="I110" s="10"/>
      <c r="J110" s="10"/>
      <c r="K110" s="10"/>
      <c r="L110" s="10"/>
      <c r="N110" s="10"/>
      <c r="O110" s="10"/>
      <c r="P110" s="10"/>
      <c r="Q110" s="10"/>
      <c r="R110" s="10"/>
      <c r="S110" s="10"/>
      <c r="T110" s="10"/>
      <c r="U110" s="10"/>
      <c r="V110" s="10"/>
      <c r="W110" s="10"/>
      <c r="X110" s="10"/>
      <c r="Y110" s="10"/>
      <c r="Z110" s="10"/>
      <c r="AA110" s="10"/>
      <c r="AB110" s="10"/>
      <c r="AC110" s="10"/>
      <c r="AD110" s="10"/>
      <c r="AE110" s="10"/>
      <c r="AF110" s="10"/>
      <c r="AG110" s="10"/>
      <c r="AH110" s="10"/>
      <c r="AI110" s="10"/>
      <c r="AJ110" s="10"/>
      <c r="AK110" s="10"/>
      <c r="AL110" s="10"/>
      <c r="AM110" s="10"/>
      <c r="AN110" s="10"/>
      <c r="AO110" s="10"/>
      <c r="AP110" s="10"/>
      <c r="AQ110" s="10"/>
      <c r="AR110" s="10"/>
      <c r="AS110" s="10"/>
      <c r="AT110" s="10"/>
      <c r="AU110" s="10"/>
      <c r="AV110" s="10"/>
      <c r="AW110" s="10"/>
      <c r="AX110" s="10"/>
      <c r="AY110" s="10"/>
      <c r="AZ110" s="10"/>
      <c r="BA110" s="10"/>
      <c r="BB110" s="10"/>
      <c r="BC110" s="10"/>
      <c r="BD110" s="10"/>
    </row>
    <row r="111" spans="1:56" x14ac:dyDescent="0.35">
      <c r="A111" s="43" t="s">
        <v>577</v>
      </c>
      <c r="B111" s="44">
        <v>2835</v>
      </c>
      <c r="C111" s="45">
        <v>1110.4800705467371</v>
      </c>
      <c r="D111" s="10"/>
      <c r="E111" s="10"/>
      <c r="F111" s="10"/>
      <c r="G111" s="10"/>
      <c r="H111" s="10"/>
      <c r="I111" s="10"/>
      <c r="J111" s="10"/>
      <c r="K111" s="10"/>
      <c r="L111" s="10"/>
      <c r="N111" s="10"/>
      <c r="O111" s="10"/>
      <c r="P111" s="10"/>
      <c r="Q111" s="10"/>
      <c r="R111" s="10"/>
      <c r="S111" s="10"/>
      <c r="T111" s="10"/>
      <c r="U111" s="10"/>
      <c r="V111" s="10"/>
      <c r="W111" s="10"/>
      <c r="X111" s="10"/>
      <c r="Y111" s="10"/>
      <c r="Z111" s="10"/>
      <c r="AA111" s="10"/>
      <c r="AB111" s="10"/>
      <c r="AC111" s="10"/>
      <c r="AD111" s="10"/>
      <c r="AE111" s="10"/>
      <c r="AF111" s="10"/>
      <c r="AG111" s="10"/>
      <c r="AH111" s="10"/>
      <c r="AI111" s="10"/>
      <c r="AJ111" s="10"/>
      <c r="AK111" s="10"/>
      <c r="AL111" s="10"/>
      <c r="AM111" s="10"/>
      <c r="AN111" s="10"/>
      <c r="AO111" s="10"/>
      <c r="AP111" s="10"/>
      <c r="AQ111" s="10"/>
      <c r="AR111" s="10"/>
      <c r="AS111" s="10"/>
      <c r="AT111" s="10"/>
      <c r="AU111" s="10"/>
      <c r="AV111" s="10"/>
      <c r="AW111" s="10"/>
      <c r="AX111" s="10"/>
      <c r="AY111" s="10"/>
      <c r="AZ111" s="10"/>
      <c r="BA111" s="10"/>
      <c r="BB111" s="10"/>
      <c r="BC111" s="10"/>
      <c r="BD111" s="10"/>
    </row>
    <row r="112" spans="1:56" ht="15.5" x14ac:dyDescent="0.35">
      <c r="A112" s="46" t="s">
        <v>77</v>
      </c>
      <c r="B112" s="47">
        <v>260</v>
      </c>
      <c r="C112" s="48">
        <v>329.09615384615387</v>
      </c>
      <c r="D112" s="10"/>
      <c r="E112" s="10"/>
      <c r="F112" s="10"/>
      <c r="G112" s="10"/>
      <c r="H112" s="10"/>
      <c r="I112" s="10"/>
      <c r="J112" s="10"/>
      <c r="K112" s="10"/>
      <c r="L112" s="10"/>
      <c r="N112" s="10"/>
      <c r="O112" s="10"/>
      <c r="P112" s="10"/>
      <c r="Q112" s="10"/>
      <c r="R112" s="10"/>
      <c r="S112" s="10"/>
      <c r="T112" s="10"/>
      <c r="U112" s="10"/>
      <c r="V112" s="10"/>
      <c r="W112" s="10"/>
      <c r="X112" s="10"/>
      <c r="Y112" s="10"/>
      <c r="Z112" s="10"/>
      <c r="AA112" s="10"/>
      <c r="AB112" s="10"/>
      <c r="AC112" s="10"/>
      <c r="AD112" s="10"/>
      <c r="AE112" s="10"/>
      <c r="AF112" s="10"/>
      <c r="AG112" s="10"/>
      <c r="AH112" s="10"/>
      <c r="AI112" s="10"/>
      <c r="AJ112" s="10"/>
      <c r="AK112" s="10"/>
      <c r="AL112" s="10"/>
      <c r="AM112" s="10"/>
      <c r="AN112" s="10"/>
      <c r="AO112" s="10"/>
      <c r="AP112" s="10"/>
      <c r="AQ112" s="10"/>
      <c r="AR112" s="10"/>
      <c r="AS112" s="10"/>
      <c r="AT112" s="10"/>
      <c r="AU112" s="10"/>
      <c r="AV112" s="10"/>
      <c r="AW112" s="10"/>
      <c r="AX112" s="10"/>
      <c r="AY112" s="10"/>
      <c r="AZ112" s="10"/>
      <c r="BA112" s="10"/>
      <c r="BB112" s="10"/>
      <c r="BC112" s="10"/>
      <c r="BD112" s="10"/>
    </row>
    <row r="113" spans="1:56" ht="15.5" x14ac:dyDescent="0.35">
      <c r="A113" s="46" t="s">
        <v>554</v>
      </c>
      <c r="B113" s="47">
        <v>1731</v>
      </c>
      <c r="C113" s="48">
        <v>838.0797227036395</v>
      </c>
      <c r="D113" s="10"/>
      <c r="E113" s="10"/>
      <c r="F113" s="10"/>
      <c r="G113" s="10"/>
      <c r="H113" s="10"/>
      <c r="I113" s="10"/>
      <c r="J113" s="10"/>
      <c r="K113" s="10"/>
      <c r="L113" s="10"/>
      <c r="N113" s="10"/>
      <c r="O113" s="10"/>
      <c r="P113" s="10"/>
      <c r="Q113" s="10"/>
      <c r="R113" s="10"/>
      <c r="S113" s="10"/>
      <c r="T113" s="10"/>
      <c r="U113" s="10"/>
      <c r="V113" s="10"/>
      <c r="W113" s="10"/>
      <c r="X113" s="10"/>
      <c r="Y113" s="10"/>
      <c r="Z113" s="10"/>
      <c r="AA113" s="10"/>
      <c r="AB113" s="10"/>
      <c r="AC113" s="10"/>
      <c r="AD113" s="10"/>
      <c r="AE113" s="10"/>
      <c r="AF113" s="10"/>
      <c r="AG113" s="10"/>
      <c r="AH113" s="10"/>
      <c r="AI113" s="10"/>
      <c r="AJ113" s="10"/>
      <c r="AK113" s="10"/>
      <c r="AL113" s="10"/>
      <c r="AM113" s="10"/>
      <c r="AN113" s="10"/>
      <c r="AO113" s="10"/>
      <c r="AP113" s="10"/>
      <c r="AQ113" s="10"/>
      <c r="AR113" s="10"/>
      <c r="AS113" s="10"/>
      <c r="AT113" s="10"/>
      <c r="AU113" s="10"/>
      <c r="AV113" s="10"/>
      <c r="AW113" s="10"/>
      <c r="AX113" s="10"/>
      <c r="AY113" s="10"/>
      <c r="AZ113" s="10"/>
      <c r="BA113" s="10"/>
      <c r="BB113" s="10"/>
      <c r="BC113" s="10"/>
      <c r="BD113" s="10"/>
    </row>
    <row r="114" spans="1:56" ht="15.5" x14ac:dyDescent="0.35">
      <c r="A114" s="46" t="s">
        <v>23</v>
      </c>
      <c r="B114" s="47">
        <v>844</v>
      </c>
      <c r="C114" s="48">
        <v>1909.8696682464456</v>
      </c>
      <c r="D114" s="10"/>
      <c r="E114" s="10"/>
      <c r="F114" s="10"/>
      <c r="G114" s="10"/>
      <c r="H114" s="10"/>
      <c r="I114" s="10"/>
      <c r="J114" s="10"/>
      <c r="K114" s="10"/>
      <c r="L114" s="10"/>
      <c r="N114" s="10"/>
      <c r="O114" s="10"/>
      <c r="P114" s="10"/>
      <c r="Q114" s="10"/>
      <c r="R114" s="10"/>
      <c r="S114" s="10"/>
      <c r="T114" s="10"/>
      <c r="U114" s="10"/>
      <c r="V114" s="10"/>
      <c r="W114" s="10"/>
      <c r="X114" s="10"/>
      <c r="Y114" s="10"/>
      <c r="Z114" s="10"/>
      <c r="AA114" s="10"/>
      <c r="AB114" s="10"/>
      <c r="AC114" s="10"/>
      <c r="AD114" s="10"/>
      <c r="AE114" s="10"/>
      <c r="AF114" s="10"/>
      <c r="AG114" s="10"/>
      <c r="AH114" s="10"/>
      <c r="AI114" s="10"/>
      <c r="AJ114" s="10"/>
      <c r="AK114" s="10"/>
      <c r="AL114" s="10"/>
      <c r="AM114" s="10"/>
      <c r="AN114" s="10"/>
      <c r="AO114" s="10"/>
      <c r="AP114" s="10"/>
      <c r="AQ114" s="10"/>
      <c r="AR114" s="10"/>
      <c r="AS114" s="10"/>
      <c r="AT114" s="10"/>
      <c r="AU114" s="10"/>
      <c r="AV114" s="10"/>
      <c r="AW114" s="10"/>
      <c r="AX114" s="10"/>
      <c r="AY114" s="10"/>
      <c r="AZ114" s="10"/>
      <c r="BA114" s="10"/>
      <c r="BB114" s="10"/>
      <c r="BC114" s="10"/>
      <c r="BD114" s="10"/>
    </row>
    <row r="115" spans="1:56" x14ac:dyDescent="0.35">
      <c r="A115" s="43" t="s">
        <v>622</v>
      </c>
      <c r="B115" s="44">
        <v>5054</v>
      </c>
      <c r="C115" s="45">
        <v>446.79066086268301</v>
      </c>
      <c r="D115" s="10"/>
      <c r="E115" s="10"/>
      <c r="F115" s="10"/>
      <c r="G115" s="10"/>
      <c r="H115" s="10"/>
      <c r="I115" s="10"/>
      <c r="J115" s="10"/>
      <c r="K115" s="10"/>
      <c r="L115" s="10"/>
      <c r="N115" s="10"/>
      <c r="O115" s="10"/>
      <c r="P115" s="10"/>
      <c r="Q115" s="10"/>
      <c r="R115" s="10"/>
      <c r="S115" s="10"/>
      <c r="T115" s="10"/>
      <c r="U115" s="10"/>
      <c r="V115" s="10"/>
      <c r="W115" s="10"/>
      <c r="X115" s="10"/>
      <c r="Y115" s="10"/>
      <c r="Z115" s="10"/>
      <c r="AA115" s="10"/>
      <c r="AB115" s="10"/>
      <c r="AC115" s="10"/>
      <c r="AD115" s="10"/>
      <c r="AE115" s="10"/>
      <c r="AF115" s="10"/>
      <c r="AG115" s="10"/>
      <c r="AH115" s="10"/>
      <c r="AI115" s="10"/>
      <c r="AJ115" s="10"/>
      <c r="AK115" s="10"/>
      <c r="AL115" s="10"/>
      <c r="AM115" s="10"/>
      <c r="AN115" s="10"/>
      <c r="AO115" s="10"/>
      <c r="AP115" s="10"/>
      <c r="AQ115" s="10"/>
      <c r="AR115" s="10"/>
      <c r="AS115" s="10"/>
      <c r="AT115" s="10"/>
      <c r="AU115" s="10"/>
      <c r="AV115" s="10"/>
      <c r="AW115" s="10"/>
      <c r="AX115" s="10"/>
      <c r="AY115" s="10"/>
      <c r="AZ115" s="10"/>
      <c r="BA115" s="10"/>
      <c r="BB115" s="10"/>
      <c r="BC115" s="10"/>
      <c r="BD115" s="10"/>
    </row>
    <row r="116" spans="1:56" ht="15.5" x14ac:dyDescent="0.35">
      <c r="A116" s="46" t="s">
        <v>77</v>
      </c>
      <c r="B116" s="47">
        <v>457</v>
      </c>
      <c r="C116" s="48">
        <v>472.31072210065645</v>
      </c>
      <c r="D116" s="10"/>
      <c r="E116" s="10"/>
      <c r="F116" s="10"/>
      <c r="G116" s="10"/>
      <c r="H116" s="10"/>
      <c r="I116" s="10"/>
      <c r="J116" s="10"/>
      <c r="K116" s="10"/>
      <c r="L116" s="10"/>
      <c r="N116" s="10"/>
      <c r="O116" s="10"/>
      <c r="P116" s="10"/>
      <c r="Q116" s="10"/>
      <c r="R116" s="10"/>
      <c r="S116" s="10"/>
      <c r="T116" s="10"/>
      <c r="U116" s="10"/>
      <c r="V116" s="10"/>
      <c r="W116" s="10"/>
      <c r="X116" s="10"/>
      <c r="Y116" s="10"/>
      <c r="Z116" s="10"/>
      <c r="AA116" s="10"/>
      <c r="AB116" s="10"/>
      <c r="AC116" s="10"/>
      <c r="AD116" s="10"/>
      <c r="AE116" s="10"/>
      <c r="AF116" s="10"/>
      <c r="AG116" s="10"/>
      <c r="AH116" s="10"/>
      <c r="AI116" s="10"/>
      <c r="AJ116" s="10"/>
      <c r="AK116" s="10"/>
      <c r="AL116" s="10"/>
      <c r="AM116" s="10"/>
      <c r="AN116" s="10"/>
      <c r="AO116" s="10"/>
      <c r="AP116" s="10"/>
      <c r="AQ116" s="10"/>
      <c r="AR116" s="10"/>
      <c r="AS116" s="10"/>
      <c r="AT116" s="10"/>
      <c r="AU116" s="10"/>
      <c r="AV116" s="10"/>
      <c r="AW116" s="10"/>
      <c r="AX116" s="10"/>
      <c r="AY116" s="10"/>
      <c r="AZ116" s="10"/>
      <c r="BA116" s="10"/>
      <c r="BB116" s="10"/>
      <c r="BC116" s="10"/>
      <c r="BD116" s="10"/>
    </row>
    <row r="117" spans="1:56" ht="15.5" x14ac:dyDescent="0.35">
      <c r="A117" s="46" t="s">
        <v>554</v>
      </c>
      <c r="B117" s="47">
        <v>4504</v>
      </c>
      <c r="C117" s="48">
        <v>430.79262877442272</v>
      </c>
      <c r="D117" s="10"/>
      <c r="E117" s="10"/>
      <c r="F117" s="10"/>
      <c r="G117" s="10"/>
      <c r="H117" s="10"/>
      <c r="I117" s="10"/>
      <c r="J117" s="10"/>
      <c r="K117" s="10"/>
      <c r="L117" s="10"/>
      <c r="N117" s="10"/>
      <c r="O117" s="10"/>
      <c r="P117" s="10"/>
      <c r="Q117" s="10"/>
      <c r="R117" s="10"/>
      <c r="S117" s="10"/>
      <c r="T117" s="10"/>
      <c r="U117" s="10"/>
      <c r="V117" s="10"/>
      <c r="W117" s="10"/>
      <c r="X117" s="10"/>
      <c r="Y117" s="10"/>
      <c r="Z117" s="10"/>
      <c r="AA117" s="10"/>
      <c r="AB117" s="10"/>
      <c r="AC117" s="10"/>
      <c r="AD117" s="10"/>
      <c r="AE117" s="10"/>
      <c r="AF117" s="10"/>
      <c r="AG117" s="10"/>
      <c r="AH117" s="10"/>
      <c r="AI117" s="10"/>
      <c r="AJ117" s="10"/>
      <c r="AK117" s="10"/>
      <c r="AL117" s="10"/>
      <c r="AM117" s="10"/>
      <c r="AN117" s="10"/>
      <c r="AO117" s="10"/>
      <c r="AP117" s="10"/>
      <c r="AQ117" s="10"/>
      <c r="AR117" s="10"/>
      <c r="AS117" s="10"/>
      <c r="AT117" s="10"/>
      <c r="AU117" s="10"/>
      <c r="AV117" s="10"/>
      <c r="AW117" s="10"/>
      <c r="AX117" s="10"/>
      <c r="AY117" s="10"/>
      <c r="AZ117" s="10"/>
      <c r="BA117" s="10"/>
      <c r="BB117" s="10"/>
      <c r="BC117" s="10"/>
      <c r="BD117" s="10"/>
    </row>
    <row r="118" spans="1:56" ht="15.5" x14ac:dyDescent="0.35">
      <c r="A118" s="46" t="s">
        <v>23</v>
      </c>
      <c r="B118" s="47">
        <v>93</v>
      </c>
      <c r="C118" s="48">
        <v>1096.1720430107528</v>
      </c>
      <c r="M118"/>
    </row>
    <row r="119" spans="1:56" x14ac:dyDescent="0.35"/>
    <row r="120" spans="1:56" x14ac:dyDescent="0.35"/>
  </sheetData>
  <mergeCells count="9">
    <mergeCell ref="A16:C16"/>
    <mergeCell ref="A15:C15"/>
    <mergeCell ref="A4:D4"/>
    <mergeCell ref="A1:D1"/>
    <mergeCell ref="A2:D2"/>
    <mergeCell ref="A5:C5"/>
    <mergeCell ref="A12:C12"/>
    <mergeCell ref="A13:C13"/>
    <mergeCell ref="A14:C1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9AEA0E-BB4E-4FC4-A6D4-22416BC3F487}">
  <dimension ref="A1:AX125"/>
  <sheetViews>
    <sheetView showGridLines="0" zoomScale="55" zoomScaleNormal="55" zoomScaleSheetLayoutView="70" zoomScalePageLayoutView="90" workbookViewId="0">
      <selection sqref="A1:D1"/>
    </sheetView>
  </sheetViews>
  <sheetFormatPr defaultRowHeight="14.5" x14ac:dyDescent="0.35"/>
  <cols>
    <col min="1" max="1" width="36.453125" customWidth="1"/>
    <col min="2" max="2" width="20.81640625" bestFit="1" customWidth="1"/>
    <col min="3" max="3" width="11.453125" customWidth="1"/>
    <col min="4" max="4" width="14.453125" customWidth="1"/>
    <col min="5" max="5" width="13.1796875" customWidth="1"/>
    <col min="6" max="6" width="12.81640625" customWidth="1"/>
    <col min="7" max="8" width="10.453125" customWidth="1"/>
    <col min="9" max="9" width="13.453125" customWidth="1"/>
    <col min="10" max="10" width="11.54296875" customWidth="1"/>
    <col min="12" max="12" width="8.1796875" customWidth="1"/>
    <col min="13" max="13" width="9" bestFit="1" customWidth="1"/>
    <col min="14" max="14" width="13.54296875" customWidth="1"/>
    <col min="15" max="15" width="17.1796875" customWidth="1"/>
    <col min="16" max="16" width="10.453125" customWidth="1"/>
    <col min="25" max="25" width="8.81640625" customWidth="1"/>
    <col min="27" max="27" width="10.54296875" bestFit="1" customWidth="1"/>
  </cols>
  <sheetData>
    <row r="1" spans="1:50" s="6" customFormat="1" ht="27.75" customHeight="1" x14ac:dyDescent="0.3">
      <c r="A1" s="164" t="s">
        <v>49</v>
      </c>
      <c r="B1" s="164"/>
      <c r="C1" s="164"/>
      <c r="D1" s="164"/>
    </row>
    <row r="2" spans="1:50" s="1" customFormat="1" ht="45.75" customHeight="1" x14ac:dyDescent="0.3">
      <c r="A2" s="165" t="s">
        <v>50</v>
      </c>
      <c r="B2" s="165"/>
      <c r="C2" s="165"/>
      <c r="D2" s="165"/>
      <c r="E2" s="165"/>
      <c r="F2" s="165"/>
      <c r="G2" s="165"/>
      <c r="H2" s="165"/>
      <c r="I2" s="165"/>
      <c r="J2" s="165"/>
      <c r="K2" s="165"/>
      <c r="L2" s="165"/>
      <c r="M2" s="165"/>
      <c r="N2" s="165"/>
      <c r="O2" s="165"/>
      <c r="P2" s="165"/>
      <c r="Q2" s="35"/>
      <c r="R2" s="35"/>
      <c r="S2" s="35"/>
      <c r="T2" s="35"/>
      <c r="U2" s="35"/>
      <c r="V2" s="35"/>
    </row>
    <row r="3" spans="1:50" ht="31.5" customHeight="1" x14ac:dyDescent="0.35">
      <c r="A3" s="163" t="s">
        <v>781</v>
      </c>
      <c r="B3" s="163"/>
      <c r="C3" s="163"/>
      <c r="D3" s="163"/>
      <c r="E3" s="33"/>
      <c r="F3" s="33"/>
      <c r="G3" s="33"/>
      <c r="H3" s="33"/>
      <c r="I3" s="33"/>
      <c r="J3" s="33"/>
      <c r="K3" s="33"/>
      <c r="L3" s="33"/>
      <c r="M3" s="33"/>
      <c r="N3" s="33"/>
      <c r="O3" s="33"/>
      <c r="P3" s="33"/>
      <c r="Q3" s="33"/>
      <c r="R3" s="33"/>
      <c r="S3" s="33"/>
      <c r="T3" s="33"/>
      <c r="U3" s="33"/>
      <c r="V3" s="33"/>
      <c r="W3" s="10"/>
      <c r="X3" s="10"/>
      <c r="Y3" s="10"/>
      <c r="Z3" s="10"/>
      <c r="AA3" s="10"/>
      <c r="AB3" s="10"/>
      <c r="AC3" s="10"/>
      <c r="AD3" s="10"/>
      <c r="AE3" s="10"/>
      <c r="AF3" s="10"/>
      <c r="AG3" s="10"/>
      <c r="AH3" s="10"/>
      <c r="AI3" s="10"/>
      <c r="AJ3" s="10"/>
      <c r="AK3" s="10"/>
      <c r="AL3" s="10"/>
      <c r="AM3" s="10"/>
      <c r="AN3" s="10"/>
      <c r="AO3" s="10"/>
      <c r="AP3" s="10"/>
      <c r="AQ3" s="10"/>
      <c r="AR3" s="10"/>
      <c r="AS3" s="10"/>
      <c r="AT3" s="10"/>
      <c r="AU3" s="10"/>
      <c r="AV3" s="10"/>
      <c r="AW3" s="10"/>
      <c r="AX3" s="10"/>
    </row>
    <row r="4" spans="1:50" s="6" customFormat="1" ht="30.75" customHeight="1" x14ac:dyDescent="0.3">
      <c r="A4" s="215"/>
      <c r="B4" s="215"/>
      <c r="C4" s="215"/>
      <c r="D4" s="215"/>
      <c r="E4" s="215"/>
      <c r="F4" s="215"/>
      <c r="G4" s="215"/>
      <c r="H4" s="215"/>
      <c r="I4" s="215"/>
      <c r="J4" s="215"/>
      <c r="K4" s="215"/>
      <c r="L4" s="215"/>
      <c r="M4" s="215"/>
      <c r="N4" s="215"/>
      <c r="O4" s="215"/>
      <c r="P4" s="215"/>
      <c r="Q4" s="215"/>
      <c r="R4" s="215"/>
      <c r="S4" s="215"/>
      <c r="T4" s="215"/>
      <c r="U4" s="215"/>
      <c r="V4" s="215"/>
      <c r="W4" s="160"/>
      <c r="X4" s="160"/>
      <c r="Y4" s="160"/>
      <c r="Z4" s="160"/>
    </row>
    <row r="5" spans="1:50" s="1" customFormat="1" ht="7.5" customHeight="1" thickBot="1" x14ac:dyDescent="0.35">
      <c r="A5" s="216"/>
      <c r="B5" s="216"/>
      <c r="C5" s="216"/>
      <c r="D5" s="216"/>
      <c r="E5" s="216"/>
      <c r="F5" s="216"/>
      <c r="G5" s="216"/>
      <c r="H5" s="216"/>
      <c r="I5" s="216"/>
      <c r="J5" s="216"/>
      <c r="K5" s="216"/>
      <c r="L5" s="216"/>
      <c r="M5" s="216"/>
      <c r="N5" s="216"/>
      <c r="O5" s="216"/>
      <c r="P5" s="216"/>
      <c r="Q5" s="216"/>
      <c r="R5" s="216"/>
      <c r="S5" s="216"/>
      <c r="T5" s="216"/>
      <c r="U5" s="216"/>
      <c r="V5" s="216"/>
      <c r="W5" s="2"/>
      <c r="X5" s="2"/>
      <c r="Y5" s="2"/>
      <c r="Z5" s="2"/>
    </row>
    <row r="6" spans="1:50" s="1" customFormat="1" ht="16.5" customHeight="1" x14ac:dyDescent="0.3">
      <c r="A6" s="198"/>
      <c r="B6" s="199"/>
      <c r="C6" s="199"/>
      <c r="D6" s="199"/>
      <c r="E6" s="199"/>
      <c r="F6" s="199"/>
      <c r="G6" s="199"/>
      <c r="H6" s="199"/>
      <c r="I6" s="199"/>
      <c r="J6" s="199"/>
      <c r="K6" s="199"/>
      <c r="L6" s="199"/>
      <c r="M6" s="199"/>
      <c r="N6" s="199"/>
      <c r="O6" s="199"/>
      <c r="P6" s="199"/>
      <c r="Q6" s="199"/>
      <c r="R6" s="199"/>
      <c r="S6" s="199"/>
      <c r="T6" s="199"/>
      <c r="U6" s="199"/>
      <c r="V6" s="200"/>
      <c r="W6" s="2"/>
      <c r="X6" s="2"/>
      <c r="Y6" s="2"/>
      <c r="Z6" s="2"/>
    </row>
    <row r="7" spans="1:50" s="6" customFormat="1" ht="16.5" customHeight="1" x14ac:dyDescent="0.3">
      <c r="A7" s="57"/>
      <c r="B7" s="217"/>
      <c r="C7" s="217"/>
      <c r="D7" s="217"/>
      <c r="E7" s="217"/>
      <c r="F7" s="217"/>
      <c r="G7" s="217"/>
      <c r="H7" s="217"/>
      <c r="J7" s="218"/>
      <c r="K7" s="218"/>
      <c r="L7" s="218"/>
      <c r="N7" s="217"/>
      <c r="O7" s="217"/>
      <c r="P7" s="217"/>
      <c r="Q7" s="217"/>
      <c r="R7" s="217"/>
      <c r="S7" s="217"/>
      <c r="T7" s="217"/>
      <c r="U7" s="217"/>
      <c r="V7" s="16"/>
      <c r="W7" s="17"/>
      <c r="X7" s="17"/>
      <c r="Y7" s="17"/>
      <c r="Z7" s="17"/>
    </row>
    <row r="8" spans="1:50" s="51" customFormat="1" ht="30.65" customHeight="1" x14ac:dyDescent="0.3">
      <c r="A8" s="172" t="s">
        <v>625</v>
      </c>
      <c r="B8" s="205"/>
      <c r="C8" s="205"/>
      <c r="D8" s="205"/>
      <c r="E8" s="135"/>
      <c r="F8" s="135"/>
      <c r="G8" s="205" t="s">
        <v>615</v>
      </c>
      <c r="H8" s="205"/>
      <c r="I8" s="205"/>
      <c r="J8" s="205"/>
      <c r="K8" s="205"/>
      <c r="M8" s="205" t="s">
        <v>627</v>
      </c>
      <c r="N8" s="205"/>
      <c r="O8" s="205"/>
      <c r="P8" s="205"/>
      <c r="Q8" s="205"/>
      <c r="T8" s="219"/>
      <c r="U8" s="219"/>
      <c r="V8" s="124"/>
      <c r="W8" s="52"/>
      <c r="X8" s="52"/>
      <c r="Y8" s="52"/>
      <c r="Z8" s="52"/>
      <c r="AB8" s="220"/>
      <c r="AC8" s="220"/>
    </row>
    <row r="9" spans="1:50" s="6" customFormat="1" ht="28.4" customHeight="1" x14ac:dyDescent="0.3">
      <c r="A9" s="14" t="s">
        <v>612</v>
      </c>
      <c r="B9" s="118" t="s">
        <v>782</v>
      </c>
      <c r="C9" s="118" t="s">
        <v>123</v>
      </c>
      <c r="D9" s="118" t="s">
        <v>1</v>
      </c>
      <c r="E9" s="217"/>
      <c r="F9" s="217"/>
      <c r="G9" s="221" t="s">
        <v>124</v>
      </c>
      <c r="H9" s="222"/>
      <c r="I9" s="54" t="s">
        <v>782</v>
      </c>
      <c r="J9" s="54" t="s">
        <v>123</v>
      </c>
      <c r="K9" s="54" t="s">
        <v>1</v>
      </c>
      <c r="M9" s="168" t="s">
        <v>121</v>
      </c>
      <c r="N9" s="168"/>
      <c r="O9" s="168" t="s">
        <v>122</v>
      </c>
      <c r="P9" s="168"/>
      <c r="Q9" s="168"/>
      <c r="R9" s="217"/>
      <c r="S9" s="217"/>
      <c r="T9" s="217"/>
      <c r="U9" s="17"/>
      <c r="V9" s="21"/>
      <c r="W9" s="17"/>
      <c r="X9" s="17"/>
      <c r="Y9" s="17"/>
      <c r="Z9" s="17"/>
      <c r="AA9" s="17"/>
      <c r="AB9" s="87"/>
      <c r="AC9" s="87"/>
    </row>
    <row r="10" spans="1:50" s="6" customFormat="1" ht="16.5" customHeight="1" thickBot="1" x14ac:dyDescent="0.35">
      <c r="A10" s="58" t="s">
        <v>1</v>
      </c>
      <c r="B10" s="72">
        <v>177</v>
      </c>
      <c r="C10" s="72">
        <v>17807</v>
      </c>
      <c r="D10" s="72">
        <v>17984</v>
      </c>
      <c r="E10" s="217"/>
      <c r="F10" s="217"/>
      <c r="G10" s="223" t="s">
        <v>783</v>
      </c>
      <c r="H10" s="223"/>
      <c r="I10" s="18">
        <v>22</v>
      </c>
      <c r="J10" s="18">
        <v>59.4620948671582</v>
      </c>
      <c r="K10" s="18">
        <v>59.456884561891499</v>
      </c>
      <c r="M10" s="176" t="s">
        <v>1</v>
      </c>
      <c r="N10" s="176"/>
      <c r="O10" s="224">
        <v>195</v>
      </c>
      <c r="P10" s="225"/>
      <c r="Q10" s="226"/>
      <c r="R10" s="217"/>
      <c r="S10" s="217"/>
      <c r="T10" s="217"/>
      <c r="U10" s="227"/>
      <c r="V10" s="98"/>
      <c r="W10" s="227"/>
      <c r="X10" s="17"/>
      <c r="Y10" s="17"/>
      <c r="Z10" s="17"/>
      <c r="AA10" s="17"/>
      <c r="AB10" s="87"/>
      <c r="AC10" s="87"/>
    </row>
    <row r="11" spans="1:50" s="6" customFormat="1" ht="13.4" customHeight="1" thickTop="1" x14ac:dyDescent="0.3">
      <c r="A11" s="59" t="s">
        <v>129</v>
      </c>
      <c r="B11" s="228" t="s">
        <v>784</v>
      </c>
      <c r="C11" s="228">
        <v>5399</v>
      </c>
      <c r="D11" s="228">
        <v>5399</v>
      </c>
      <c r="E11" s="217"/>
      <c r="F11" s="217"/>
      <c r="G11" s="229"/>
      <c r="H11" s="229"/>
      <c r="I11" s="53"/>
      <c r="J11" s="53"/>
      <c r="K11" s="53"/>
      <c r="M11" s="177" t="s">
        <v>782</v>
      </c>
      <c r="N11" s="177"/>
      <c r="O11" s="230">
        <v>0</v>
      </c>
      <c r="P11" s="231"/>
      <c r="Q11" s="232"/>
      <c r="R11" s="217"/>
      <c r="S11" s="217"/>
      <c r="T11" s="217"/>
      <c r="U11" s="227"/>
      <c r="V11" s="98"/>
      <c r="W11" s="227"/>
      <c r="X11" s="17"/>
      <c r="Y11" s="17"/>
      <c r="Z11" s="17"/>
      <c r="AA11" s="17"/>
      <c r="AB11" s="87"/>
      <c r="AC11" s="87"/>
    </row>
    <row r="12" spans="1:50" s="6" customFormat="1" ht="13.4" customHeight="1" x14ac:dyDescent="0.3">
      <c r="A12" s="60" t="s">
        <v>130</v>
      </c>
      <c r="B12" s="228">
        <v>128</v>
      </c>
      <c r="C12" s="228">
        <v>10071</v>
      </c>
      <c r="D12" s="228">
        <v>10199</v>
      </c>
      <c r="E12" s="217"/>
      <c r="F12" s="217"/>
      <c r="M12" s="178" t="s">
        <v>123</v>
      </c>
      <c r="N12" s="178"/>
      <c r="O12" s="233">
        <v>195</v>
      </c>
      <c r="P12" s="234"/>
      <c r="Q12" s="235"/>
      <c r="R12" s="217"/>
      <c r="S12" s="217"/>
      <c r="T12" s="217"/>
      <c r="U12" s="227"/>
      <c r="V12" s="98"/>
      <c r="W12" s="227"/>
      <c r="X12" s="17"/>
      <c r="Y12" s="17"/>
      <c r="Z12" s="17"/>
      <c r="AA12" s="17"/>
      <c r="AB12" s="87"/>
      <c r="AC12" s="87"/>
    </row>
    <row r="13" spans="1:50" s="6" customFormat="1" ht="13.4" customHeight="1" x14ac:dyDescent="0.3">
      <c r="A13" s="60" t="s">
        <v>131</v>
      </c>
      <c r="B13" s="228">
        <v>2</v>
      </c>
      <c r="C13" s="228">
        <v>1599</v>
      </c>
      <c r="D13" s="228">
        <v>1601</v>
      </c>
      <c r="E13" s="217"/>
      <c r="F13" s="217"/>
      <c r="G13" s="217"/>
      <c r="H13" s="217"/>
      <c r="I13" s="217"/>
      <c r="J13" s="217"/>
      <c r="K13" s="217"/>
      <c r="R13" s="217"/>
      <c r="S13" s="217"/>
      <c r="T13" s="217"/>
      <c r="U13" s="227"/>
      <c r="V13" s="98"/>
      <c r="W13" s="227"/>
      <c r="X13" s="17"/>
      <c r="Y13" s="17"/>
      <c r="Z13" s="17"/>
      <c r="AA13" s="17"/>
      <c r="AB13" s="87"/>
      <c r="AC13" s="87"/>
    </row>
    <row r="14" spans="1:50" s="6" customFormat="1" ht="13.4" customHeight="1" x14ac:dyDescent="0.3">
      <c r="A14" s="60" t="s">
        <v>0</v>
      </c>
      <c r="B14" s="228">
        <v>47</v>
      </c>
      <c r="C14" s="228">
        <v>738</v>
      </c>
      <c r="D14" s="228">
        <v>785</v>
      </c>
      <c r="E14" s="217"/>
      <c r="F14" s="217"/>
      <c r="G14" s="217"/>
      <c r="H14" s="217"/>
      <c r="I14" s="217"/>
      <c r="J14" s="217"/>
      <c r="K14" s="217"/>
      <c r="L14" s="217"/>
      <c r="M14" s="217"/>
      <c r="N14" s="217"/>
      <c r="O14" s="217"/>
      <c r="P14" s="217"/>
      <c r="Q14" s="217"/>
      <c r="R14" s="217"/>
      <c r="S14" s="217"/>
      <c r="T14" s="217"/>
      <c r="U14" s="227"/>
      <c r="V14" s="98"/>
      <c r="W14" s="227"/>
      <c r="X14" s="17"/>
      <c r="Y14" s="17"/>
      <c r="Z14" s="17"/>
      <c r="AA14" s="17"/>
      <c r="AB14" s="87"/>
      <c r="AC14" s="87"/>
    </row>
    <row r="15" spans="1:50" s="6" customFormat="1" ht="16.5" customHeight="1" x14ac:dyDescent="0.3">
      <c r="A15" s="61"/>
      <c r="B15" s="19"/>
      <c r="C15" s="19"/>
      <c r="D15" s="19"/>
      <c r="E15" s="19"/>
      <c r="F15" s="19"/>
      <c r="G15" s="217"/>
      <c r="H15" s="217"/>
      <c r="I15" s="217"/>
      <c r="J15" s="217"/>
      <c r="K15" s="217"/>
      <c r="L15" s="217"/>
      <c r="M15" s="217"/>
      <c r="N15" s="217"/>
      <c r="O15" s="217"/>
      <c r="P15" s="217"/>
      <c r="Q15" s="217"/>
      <c r="R15" s="217"/>
      <c r="S15" s="217"/>
      <c r="T15" s="217"/>
      <c r="U15" s="217"/>
      <c r="V15" s="16"/>
      <c r="W15" s="17"/>
      <c r="X15" s="17"/>
      <c r="Y15" s="17"/>
      <c r="Z15" s="17"/>
      <c r="AA15" s="17"/>
      <c r="AB15" s="87"/>
      <c r="AC15" s="87"/>
      <c r="AK15" s="87"/>
      <c r="AL15" s="87"/>
    </row>
    <row r="16" spans="1:50" s="6" customFormat="1" ht="16.5" customHeight="1" x14ac:dyDescent="0.3">
      <c r="A16" s="192"/>
      <c r="B16" s="193"/>
      <c r="C16" s="193"/>
      <c r="D16" s="193"/>
      <c r="E16" s="193"/>
      <c r="F16" s="193"/>
      <c r="G16" s="193"/>
      <c r="H16" s="193"/>
      <c r="I16" s="193"/>
      <c r="J16" s="193"/>
      <c r="K16" s="193"/>
      <c r="L16" s="193"/>
      <c r="M16" s="193"/>
      <c r="N16" s="193"/>
      <c r="O16" s="193"/>
      <c r="P16" s="193"/>
      <c r="Q16" s="193"/>
      <c r="R16" s="193"/>
      <c r="S16" s="193"/>
      <c r="T16" s="193"/>
      <c r="U16" s="193"/>
      <c r="V16" s="194"/>
      <c r="W16" s="17"/>
      <c r="X16" s="87"/>
      <c r="Y16" s="17"/>
      <c r="Z16" s="17"/>
      <c r="AK16" s="87"/>
    </row>
    <row r="17" spans="1:38" s="6" customFormat="1" ht="16.5" customHeight="1" x14ac:dyDescent="0.3">
      <c r="A17" s="57"/>
      <c r="B17" s="217"/>
      <c r="C17" s="217"/>
      <c r="D17" s="217"/>
      <c r="E17" s="217"/>
      <c r="F17" s="217"/>
      <c r="G17" s="217"/>
      <c r="H17" s="217"/>
      <c r="I17" s="217"/>
      <c r="J17" s="217"/>
      <c r="K17" s="217"/>
      <c r="L17" s="217"/>
      <c r="M17" s="217"/>
      <c r="N17" s="217"/>
      <c r="O17" s="217"/>
      <c r="P17" s="217"/>
      <c r="Q17" s="217"/>
      <c r="R17" s="217"/>
      <c r="S17" s="217"/>
      <c r="T17" s="217"/>
      <c r="U17" s="217"/>
      <c r="V17" s="16"/>
      <c r="W17" s="17"/>
      <c r="X17" s="17"/>
      <c r="Y17" s="17"/>
      <c r="Z17" s="17"/>
      <c r="AF17" s="87"/>
      <c r="AK17" s="87"/>
    </row>
    <row r="18" spans="1:38" s="7" customFormat="1" ht="27.65" customHeight="1" x14ac:dyDescent="0.3">
      <c r="A18" s="172" t="s">
        <v>626</v>
      </c>
      <c r="B18" s="205"/>
      <c r="C18" s="205"/>
      <c r="D18" s="205"/>
      <c r="E18" s="205"/>
      <c r="F18" s="205"/>
      <c r="I18" s="236" t="s">
        <v>785</v>
      </c>
      <c r="J18" s="236"/>
      <c r="K18" s="236"/>
      <c r="L18" s="236"/>
      <c r="M18" s="236"/>
      <c r="N18" s="236"/>
      <c r="O18" s="236"/>
      <c r="P18" s="236"/>
      <c r="Q18" s="236"/>
      <c r="R18" s="236"/>
      <c r="S18" s="236"/>
      <c r="T18" s="236"/>
      <c r="U18" s="236"/>
      <c r="V18" s="170"/>
      <c r="W18" s="20"/>
      <c r="X18" s="20"/>
      <c r="Y18" s="20"/>
      <c r="AE18" s="6"/>
      <c r="AF18" s="87"/>
      <c r="AG18" s="6"/>
      <c r="AH18" s="6"/>
      <c r="AI18" s="6"/>
      <c r="AJ18" s="6"/>
      <c r="AK18" s="6"/>
      <c r="AL18" s="87"/>
    </row>
    <row r="19" spans="1:38" s="1" customFormat="1" ht="28.75" customHeight="1" x14ac:dyDescent="0.3">
      <c r="A19" s="118" t="s">
        <v>125</v>
      </c>
      <c r="B19" s="118" t="s">
        <v>81</v>
      </c>
      <c r="C19" s="118" t="s">
        <v>126</v>
      </c>
      <c r="D19" s="118" t="s">
        <v>64</v>
      </c>
      <c r="E19" s="118" t="s">
        <v>127</v>
      </c>
      <c r="F19" s="118" t="s">
        <v>1</v>
      </c>
      <c r="I19" s="118" t="s">
        <v>132</v>
      </c>
      <c r="J19" s="118" t="s">
        <v>133</v>
      </c>
      <c r="K19" s="118" t="s">
        <v>134</v>
      </c>
      <c r="L19" s="118" t="s">
        <v>135</v>
      </c>
      <c r="M19" s="118" t="s">
        <v>136</v>
      </c>
      <c r="N19" s="118" t="s">
        <v>137</v>
      </c>
      <c r="O19" s="118" t="s">
        <v>138</v>
      </c>
      <c r="P19" s="118" t="s">
        <v>139</v>
      </c>
      <c r="Q19" s="118" t="s">
        <v>140</v>
      </c>
      <c r="R19" s="118" t="s">
        <v>141</v>
      </c>
      <c r="S19" s="118" t="s">
        <v>143</v>
      </c>
      <c r="T19" s="118" t="s">
        <v>144</v>
      </c>
      <c r="U19" s="118" t="s">
        <v>145</v>
      </c>
      <c r="V19" s="118" t="s">
        <v>1</v>
      </c>
      <c r="W19" s="22"/>
      <c r="X19" s="94"/>
      <c r="Y19" s="94"/>
      <c r="Z19" s="237"/>
      <c r="AA19" s="238"/>
      <c r="AB19" s="89"/>
      <c r="AC19" s="89"/>
      <c r="AD19" s="89"/>
      <c r="AE19" s="97"/>
      <c r="AF19" s="89"/>
      <c r="AG19" s="89"/>
      <c r="AH19" s="89"/>
      <c r="AI19" s="89"/>
      <c r="AJ19" s="89"/>
      <c r="AK19" s="89"/>
    </row>
    <row r="20" spans="1:38" s="1" customFormat="1" ht="18" customHeight="1" thickBot="1" x14ac:dyDescent="0.35">
      <c r="A20" s="58" t="s">
        <v>1</v>
      </c>
      <c r="B20" s="239">
        <v>4889</v>
      </c>
      <c r="C20" s="240">
        <f>B20/F20</f>
        <v>0.27185275800711745</v>
      </c>
      <c r="D20" s="239">
        <v>13095</v>
      </c>
      <c r="E20" s="240">
        <f>D20/F20</f>
        <v>0.72814724199288261</v>
      </c>
      <c r="F20" s="239">
        <v>17984</v>
      </c>
      <c r="I20" s="15" t="s">
        <v>1</v>
      </c>
      <c r="J20" s="241">
        <v>28672</v>
      </c>
      <c r="K20" s="242">
        <v>30327</v>
      </c>
      <c r="L20" s="241">
        <v>30421</v>
      </c>
      <c r="M20" s="241">
        <v>25598</v>
      </c>
      <c r="N20" s="241">
        <v>23680</v>
      </c>
      <c r="O20" s="77">
        <v>0</v>
      </c>
      <c r="P20" s="77">
        <v>0</v>
      </c>
      <c r="Q20" s="77">
        <v>0</v>
      </c>
      <c r="R20" s="77">
        <v>0</v>
      </c>
      <c r="S20" s="77">
        <v>0</v>
      </c>
      <c r="T20" s="77">
        <v>0</v>
      </c>
      <c r="U20" s="77">
        <v>0</v>
      </c>
      <c r="V20" s="71">
        <f>SUM(J20:U20)</f>
        <v>138698</v>
      </c>
      <c r="W20" s="22"/>
      <c r="X20" s="22"/>
      <c r="Y20" s="94"/>
      <c r="Z20" s="94"/>
      <c r="AA20" s="89"/>
      <c r="AB20" s="89"/>
      <c r="AC20" s="89"/>
      <c r="AD20" s="89"/>
      <c r="AE20" s="97"/>
      <c r="AF20" s="89"/>
      <c r="AG20" s="89"/>
    </row>
    <row r="21" spans="1:38" s="1" customFormat="1" ht="15" customHeight="1" thickTop="1" x14ac:dyDescent="0.3">
      <c r="A21" s="59" t="s">
        <v>68</v>
      </c>
      <c r="B21" s="119">
        <v>4037</v>
      </c>
      <c r="C21" s="68">
        <f>B21/F21</f>
        <v>0.86519502786112301</v>
      </c>
      <c r="D21" s="119">
        <v>629</v>
      </c>
      <c r="E21" s="68">
        <f>D21/F21</f>
        <v>0.13480497213887699</v>
      </c>
      <c r="F21" s="119">
        <v>4666</v>
      </c>
      <c r="I21" s="119" t="s">
        <v>64</v>
      </c>
      <c r="J21" s="79">
        <v>24344</v>
      </c>
      <c r="K21" s="79">
        <v>26119</v>
      </c>
      <c r="L21" s="79">
        <v>26749</v>
      </c>
      <c r="M21" s="79">
        <v>22124</v>
      </c>
      <c r="N21" s="79">
        <v>20216</v>
      </c>
      <c r="O21" s="79">
        <v>0</v>
      </c>
      <c r="P21" s="79">
        <v>0</v>
      </c>
      <c r="Q21" s="79">
        <v>0</v>
      </c>
      <c r="R21" s="79">
        <v>0</v>
      </c>
      <c r="S21" s="79">
        <v>0</v>
      </c>
      <c r="T21" s="79">
        <v>0</v>
      </c>
      <c r="U21" s="79">
        <v>0</v>
      </c>
      <c r="V21" s="70">
        <f t="shared" ref="V21:V22" si="0">SUM(J21:U21)</f>
        <v>119552</v>
      </c>
      <c r="W21" s="22"/>
      <c r="X21" s="111"/>
      <c r="Y21" s="111"/>
      <c r="Z21" s="94"/>
      <c r="AA21" s="89"/>
      <c r="AB21" s="97"/>
      <c r="AC21" s="97"/>
      <c r="AD21" s="97"/>
      <c r="AE21" s="97"/>
      <c r="AF21" s="97"/>
      <c r="AG21" s="97"/>
      <c r="AH21" s="97"/>
      <c r="AI21" s="97"/>
      <c r="AJ21" s="97"/>
      <c r="AK21" s="97"/>
      <c r="AL21" s="97"/>
    </row>
    <row r="22" spans="1:38" s="1" customFormat="1" ht="15" customHeight="1" x14ac:dyDescent="0.3">
      <c r="A22" s="60" t="s">
        <v>100</v>
      </c>
      <c r="B22" s="120">
        <v>657</v>
      </c>
      <c r="C22" s="69">
        <f>B22/F22</f>
        <v>0.66904276985743383</v>
      </c>
      <c r="D22" s="120">
        <v>325</v>
      </c>
      <c r="E22" s="69">
        <f>D22/F22</f>
        <v>0.33095723014256617</v>
      </c>
      <c r="F22" s="120">
        <v>982</v>
      </c>
      <c r="I22" s="120" t="s">
        <v>623</v>
      </c>
      <c r="J22" s="80">
        <v>4328</v>
      </c>
      <c r="K22" s="80">
        <v>4208</v>
      </c>
      <c r="L22" s="80">
        <v>3672</v>
      </c>
      <c r="M22" s="80">
        <v>3474</v>
      </c>
      <c r="N22" s="80">
        <v>3464</v>
      </c>
      <c r="O22" s="80">
        <v>0</v>
      </c>
      <c r="P22" s="80">
        <v>0</v>
      </c>
      <c r="Q22" s="80">
        <v>0</v>
      </c>
      <c r="R22" s="80">
        <v>0</v>
      </c>
      <c r="S22" s="80">
        <v>0</v>
      </c>
      <c r="T22" s="80">
        <v>0</v>
      </c>
      <c r="U22" s="80">
        <v>0</v>
      </c>
      <c r="V22" s="109">
        <f t="shared" si="0"/>
        <v>19146</v>
      </c>
      <c r="W22" s="22"/>
      <c r="X22" s="111"/>
      <c r="Y22" s="111"/>
      <c r="Z22" s="111"/>
      <c r="AA22" s="97"/>
      <c r="AB22" s="97"/>
      <c r="AC22" s="97"/>
      <c r="AD22" s="97"/>
      <c r="AE22" s="97"/>
      <c r="AF22" s="97"/>
      <c r="AG22" s="97"/>
      <c r="AH22" s="97"/>
      <c r="AI22" s="97"/>
      <c r="AJ22" s="97"/>
      <c r="AK22" s="97"/>
      <c r="AL22" s="97"/>
    </row>
    <row r="23" spans="1:38" s="1" customFormat="1" ht="15" customHeight="1" x14ac:dyDescent="0.3">
      <c r="A23" s="60" t="s">
        <v>128</v>
      </c>
      <c r="B23" s="120">
        <v>195</v>
      </c>
      <c r="C23" s="69">
        <f>B23/F23</f>
        <v>1.5807392996108949E-2</v>
      </c>
      <c r="D23" s="120">
        <v>12141</v>
      </c>
      <c r="E23" s="69">
        <f>D23/F23</f>
        <v>0.984192607003891</v>
      </c>
      <c r="F23" s="120">
        <v>12336</v>
      </c>
      <c r="T23" s="17"/>
      <c r="U23" s="17"/>
      <c r="V23" s="21"/>
      <c r="X23" s="111"/>
      <c r="Y23" s="111"/>
      <c r="Z23" s="111"/>
      <c r="AA23" s="97"/>
      <c r="AB23" s="97"/>
      <c r="AC23" s="97"/>
      <c r="AD23" s="97"/>
      <c r="AE23" s="97"/>
      <c r="AF23" s="97"/>
      <c r="AG23" s="97"/>
      <c r="AH23" s="97"/>
      <c r="AI23" s="97"/>
      <c r="AJ23" s="97"/>
      <c r="AK23" s="97"/>
      <c r="AL23" s="97"/>
    </row>
    <row r="24" spans="1:38" s="1" customFormat="1" ht="12" x14ac:dyDescent="0.3">
      <c r="A24" s="62"/>
      <c r="T24" s="17"/>
      <c r="U24" s="17"/>
      <c r="V24" s="21"/>
      <c r="W24" s="22"/>
      <c r="X24" s="22"/>
      <c r="Y24" s="111"/>
      <c r="Z24" s="111"/>
      <c r="AA24" s="97"/>
      <c r="AB24" s="97"/>
      <c r="AC24" s="97"/>
      <c r="AD24" s="97"/>
      <c r="AE24" s="97"/>
      <c r="AF24" s="97"/>
      <c r="AG24" s="97"/>
      <c r="AH24" s="97"/>
      <c r="AK24" s="97"/>
      <c r="AL24" s="97"/>
    </row>
    <row r="25" spans="1:38" s="6" customFormat="1" ht="16.5" customHeight="1" x14ac:dyDescent="0.3">
      <c r="A25" s="192"/>
      <c r="B25" s="193"/>
      <c r="C25" s="193"/>
      <c r="D25" s="193"/>
      <c r="E25" s="193"/>
      <c r="F25" s="193"/>
      <c r="G25" s="193"/>
      <c r="H25" s="193"/>
      <c r="I25" s="193"/>
      <c r="J25" s="193"/>
      <c r="K25" s="193"/>
      <c r="L25" s="193"/>
      <c r="M25" s="193"/>
      <c r="N25" s="193"/>
      <c r="O25" s="193"/>
      <c r="P25" s="193"/>
      <c r="Q25" s="193"/>
      <c r="R25" s="193"/>
      <c r="S25" s="193"/>
      <c r="T25" s="193"/>
      <c r="U25" s="193"/>
      <c r="V25" s="194"/>
      <c r="W25" s="17"/>
      <c r="X25" s="17"/>
      <c r="Y25" s="17"/>
      <c r="Z25" s="227"/>
      <c r="AA25" s="87"/>
      <c r="AB25" s="87"/>
      <c r="AC25" s="87"/>
      <c r="AD25" s="87"/>
      <c r="AE25" s="87"/>
      <c r="AF25" s="87"/>
      <c r="AG25" s="87"/>
    </row>
    <row r="26" spans="1:38" s="1" customFormat="1" ht="12" x14ac:dyDescent="0.3">
      <c r="A26" s="62"/>
      <c r="T26" s="17"/>
      <c r="U26" s="17"/>
      <c r="V26" s="21"/>
      <c r="W26" s="22"/>
      <c r="X26" s="22"/>
      <c r="Y26" s="22"/>
      <c r="Z26" s="111"/>
      <c r="AA26" s="97"/>
      <c r="AB26" s="97"/>
      <c r="AC26" s="97"/>
      <c r="AG26" s="97"/>
    </row>
    <row r="27" spans="1:38" s="6" customFormat="1" ht="21.65" customHeight="1" x14ac:dyDescent="0.3">
      <c r="A27" s="171" t="s">
        <v>786</v>
      </c>
      <c r="B27" s="243"/>
      <c r="C27" s="243"/>
      <c r="D27" s="243"/>
      <c r="E27" s="243"/>
      <c r="F27" s="244"/>
      <c r="H27" s="243" t="s">
        <v>787</v>
      </c>
      <c r="I27" s="243"/>
      <c r="J27" s="243"/>
      <c r="K27" s="243"/>
      <c r="L27" s="243"/>
      <c r="M27" s="244"/>
      <c r="N27" s="243" t="s">
        <v>788</v>
      </c>
      <c r="O27" s="243"/>
      <c r="P27" s="243"/>
      <c r="Q27" s="243"/>
      <c r="R27" s="243"/>
      <c r="S27" s="244"/>
      <c r="V27" s="245"/>
      <c r="W27" s="246"/>
      <c r="X27" s="247"/>
      <c r="Y27" s="247"/>
      <c r="Z27" s="247"/>
      <c r="AA27" s="93"/>
      <c r="AB27" s="93"/>
      <c r="AC27" s="93"/>
      <c r="AD27" s="93"/>
      <c r="AE27" s="87"/>
      <c r="AF27" s="87"/>
      <c r="AG27" s="87"/>
      <c r="AH27" s="93"/>
      <c r="AI27" s="93"/>
    </row>
    <row r="28" spans="1:38" s="1" customFormat="1" ht="37.5" customHeight="1" x14ac:dyDescent="0.3">
      <c r="A28" s="14" t="s">
        <v>147</v>
      </c>
      <c r="B28" s="118" t="s">
        <v>68</v>
      </c>
      <c r="C28" s="118" t="s">
        <v>100</v>
      </c>
      <c r="D28" s="118" t="s">
        <v>128</v>
      </c>
      <c r="E28" s="118" t="s">
        <v>1</v>
      </c>
      <c r="H28" s="168" t="s">
        <v>147</v>
      </c>
      <c r="I28" s="168"/>
      <c r="J28" s="168" t="s">
        <v>1</v>
      </c>
      <c r="K28" s="168"/>
      <c r="L28" s="168"/>
      <c r="M28" s="17"/>
      <c r="N28" s="182"/>
      <c r="O28" s="183"/>
      <c r="P28" s="182" t="s">
        <v>142</v>
      </c>
      <c r="Q28" s="184"/>
      <c r="R28" s="183"/>
      <c r="U28" s="17"/>
      <c r="V28" s="63"/>
      <c r="W28" s="22"/>
      <c r="X28" s="22"/>
      <c r="Y28" s="22"/>
      <c r="Z28" s="97"/>
      <c r="AD28" s="97"/>
      <c r="AE28" s="97"/>
      <c r="AF28" s="97"/>
      <c r="AG28" s="97"/>
    </row>
    <row r="29" spans="1:38" s="1" customFormat="1" ht="15" customHeight="1" thickBot="1" x14ac:dyDescent="0.35">
      <c r="A29" s="58" t="s">
        <v>1</v>
      </c>
      <c r="B29" s="72">
        <v>13986</v>
      </c>
      <c r="C29" s="72">
        <v>3581</v>
      </c>
      <c r="D29" s="72">
        <v>121131</v>
      </c>
      <c r="E29" s="78">
        <f>SUM(B29:D29)</f>
        <v>138698</v>
      </c>
      <c r="H29" s="176" t="s">
        <v>1</v>
      </c>
      <c r="I29" s="176"/>
      <c r="J29" s="248"/>
      <c r="K29" s="249"/>
      <c r="L29" s="250">
        <v>125172</v>
      </c>
      <c r="M29" s="17"/>
      <c r="N29" s="185" t="s">
        <v>1</v>
      </c>
      <c r="O29" s="186"/>
      <c r="P29" s="189">
        <v>20673</v>
      </c>
      <c r="Q29" s="190"/>
      <c r="R29" s="191"/>
      <c r="U29" s="227"/>
      <c r="V29" s="110"/>
      <c r="W29" s="22"/>
      <c r="X29" s="111"/>
      <c r="Y29" s="111"/>
      <c r="Z29" s="97"/>
      <c r="AA29" s="97"/>
      <c r="AB29" s="97"/>
      <c r="AC29" s="97"/>
      <c r="AD29" s="97"/>
      <c r="AE29" s="97"/>
      <c r="AF29" s="97"/>
      <c r="AG29" s="97"/>
      <c r="AH29" s="97"/>
      <c r="AI29" s="97"/>
      <c r="AJ29" s="97"/>
    </row>
    <row r="30" spans="1:38" s="1" customFormat="1" ht="15" customHeight="1" thickTop="1" x14ac:dyDescent="0.3">
      <c r="A30" s="59" t="s">
        <v>782</v>
      </c>
      <c r="B30" s="119">
        <v>51</v>
      </c>
      <c r="C30" s="119">
        <v>21</v>
      </c>
      <c r="D30" s="119">
        <v>16712</v>
      </c>
      <c r="E30" s="119">
        <f>SUM(B30:D30)</f>
        <v>16784</v>
      </c>
      <c r="F30" s="6"/>
      <c r="G30" s="6"/>
      <c r="H30" s="177" t="s">
        <v>782</v>
      </c>
      <c r="I30" s="177"/>
      <c r="J30" s="251"/>
      <c r="K30" s="252"/>
      <c r="L30" s="119">
        <v>26271</v>
      </c>
      <c r="M30" s="17"/>
      <c r="N30" s="187" t="s">
        <v>789</v>
      </c>
      <c r="O30" s="188"/>
      <c r="P30" s="173">
        <v>45</v>
      </c>
      <c r="Q30" s="174"/>
      <c r="R30" s="175"/>
      <c r="U30" s="227"/>
      <c r="V30" s="110"/>
      <c r="W30" s="22"/>
      <c r="X30" s="111"/>
      <c r="Y30" s="111"/>
      <c r="Z30" s="97"/>
      <c r="AA30" s="97"/>
      <c r="AB30" s="97"/>
      <c r="AC30" s="97"/>
      <c r="AD30" s="97"/>
      <c r="AE30" s="97"/>
      <c r="AF30" s="97"/>
      <c r="AG30" s="97"/>
      <c r="AH30" s="97"/>
      <c r="AI30" s="97"/>
      <c r="AJ30" s="97"/>
    </row>
    <row r="31" spans="1:38" s="1" customFormat="1" ht="14.5" customHeight="1" x14ac:dyDescent="0.3">
      <c r="A31" s="60" t="s">
        <v>123</v>
      </c>
      <c r="B31" s="120">
        <v>13935</v>
      </c>
      <c r="C31" s="120">
        <v>3560</v>
      </c>
      <c r="D31" s="120">
        <v>104419</v>
      </c>
      <c r="E31" s="119">
        <f>SUM(B31:D31)</f>
        <v>121914</v>
      </c>
      <c r="F31" s="6"/>
      <c r="G31" s="6"/>
      <c r="H31" s="178" t="s">
        <v>123</v>
      </c>
      <c r="I31" s="178"/>
      <c r="J31" s="253"/>
      <c r="K31" s="254"/>
      <c r="L31" s="119">
        <v>98901</v>
      </c>
      <c r="M31" s="17"/>
      <c r="N31" s="17"/>
      <c r="O31" s="17"/>
      <c r="P31" s="17"/>
      <c r="Q31" s="17"/>
      <c r="R31" s="17"/>
      <c r="U31" s="227"/>
      <c r="V31" s="110"/>
      <c r="W31" s="22"/>
      <c r="X31" s="111"/>
      <c r="Y31" s="111"/>
      <c r="Z31" s="97"/>
      <c r="AA31" s="97"/>
      <c r="AB31" s="97"/>
      <c r="AC31" s="97"/>
      <c r="AD31" s="97"/>
      <c r="AE31" s="97"/>
      <c r="AF31" s="97"/>
      <c r="AG31" s="97"/>
      <c r="AH31" s="97"/>
      <c r="AI31" s="97"/>
      <c r="AJ31" s="97"/>
    </row>
    <row r="32" spans="1:38" s="1" customFormat="1" ht="12" x14ac:dyDescent="0.3">
      <c r="A32" s="62"/>
      <c r="F32" s="6"/>
      <c r="G32" s="6"/>
      <c r="H32" s="6"/>
      <c r="K32" s="6"/>
      <c r="L32" s="17"/>
      <c r="M32" s="17"/>
      <c r="N32" s="17"/>
      <c r="O32" s="17"/>
      <c r="P32" s="17"/>
      <c r="Q32" s="17"/>
      <c r="R32" s="17"/>
      <c r="S32" s="17"/>
      <c r="T32" s="17"/>
      <c r="U32" s="227"/>
      <c r="V32" s="21"/>
      <c r="W32" s="22"/>
      <c r="X32" s="111"/>
      <c r="Y32" s="111"/>
      <c r="Z32" s="111"/>
      <c r="AA32" s="97"/>
      <c r="AB32" s="97"/>
      <c r="AC32" s="97"/>
      <c r="AD32" s="97"/>
      <c r="AE32" s="97"/>
      <c r="AF32" s="97"/>
      <c r="AG32" s="97"/>
    </row>
    <row r="33" spans="1:45" s="6" customFormat="1" ht="16.5" customHeight="1" x14ac:dyDescent="0.3">
      <c r="A33" s="192"/>
      <c r="B33" s="193"/>
      <c r="C33" s="193"/>
      <c r="D33" s="193"/>
      <c r="E33" s="193"/>
      <c r="F33" s="193"/>
      <c r="G33" s="193"/>
      <c r="H33" s="193"/>
      <c r="I33" s="193"/>
      <c r="J33" s="193"/>
      <c r="K33" s="193"/>
      <c r="L33" s="193"/>
      <c r="M33" s="193"/>
      <c r="N33" s="193"/>
      <c r="O33" s="193"/>
      <c r="P33" s="193"/>
      <c r="Q33" s="193"/>
      <c r="R33" s="193"/>
      <c r="S33" s="193"/>
      <c r="T33" s="193"/>
      <c r="U33" s="193"/>
      <c r="V33" s="194"/>
      <c r="W33" s="17"/>
      <c r="X33" s="17"/>
      <c r="Y33" s="17"/>
      <c r="Z33" s="227"/>
      <c r="AA33" s="87"/>
      <c r="AB33" s="87"/>
      <c r="AC33" s="87"/>
      <c r="AD33" s="87"/>
      <c r="AE33" s="87"/>
      <c r="AF33" s="87"/>
      <c r="AG33" s="87"/>
    </row>
    <row r="34" spans="1:45" s="1" customFormat="1" ht="12" x14ac:dyDescent="0.3">
      <c r="A34" s="62"/>
      <c r="F34" s="6"/>
      <c r="G34" s="6"/>
      <c r="H34" s="6"/>
      <c r="I34" s="97"/>
      <c r="K34" s="6"/>
      <c r="L34" s="17"/>
      <c r="M34" s="17"/>
      <c r="N34" s="17"/>
      <c r="O34" s="17"/>
      <c r="P34" s="17"/>
      <c r="Q34" s="17"/>
      <c r="R34" s="17"/>
      <c r="S34" s="17"/>
      <c r="T34" s="17"/>
      <c r="U34" s="17"/>
      <c r="V34" s="255"/>
      <c r="W34" s="22"/>
      <c r="X34" s="22"/>
      <c r="Y34" s="22"/>
      <c r="Z34" s="111"/>
      <c r="AA34" s="97"/>
      <c r="AB34" s="97"/>
      <c r="AC34" s="97"/>
      <c r="AD34" s="97"/>
      <c r="AE34" s="97"/>
    </row>
    <row r="35" spans="1:45" s="1" customFormat="1" ht="12" x14ac:dyDescent="0.3">
      <c r="A35" s="62"/>
      <c r="F35" s="6"/>
      <c r="G35" s="6"/>
      <c r="H35" s="6"/>
      <c r="I35" s="89"/>
      <c r="J35" s="89"/>
      <c r="K35" s="93"/>
      <c r="L35" s="256"/>
      <c r="M35" s="256"/>
      <c r="N35" s="256"/>
      <c r="O35" s="256"/>
      <c r="P35" s="256"/>
      <c r="Q35" s="256"/>
      <c r="R35" s="256"/>
      <c r="S35" s="256"/>
      <c r="T35" s="17"/>
      <c r="U35" s="17"/>
      <c r="V35" s="21"/>
      <c r="W35" s="22"/>
      <c r="X35" s="22"/>
      <c r="Y35" s="22"/>
      <c r="Z35" s="111"/>
      <c r="AB35" s="97"/>
      <c r="AC35" s="97"/>
      <c r="AE35" s="97"/>
    </row>
    <row r="36" spans="1:45" s="1" customFormat="1" ht="22.5" customHeight="1" x14ac:dyDescent="0.3">
      <c r="A36" s="172" t="s">
        <v>790</v>
      </c>
      <c r="B36" s="205"/>
      <c r="C36" s="205"/>
      <c r="D36" s="205"/>
      <c r="E36" s="205"/>
      <c r="F36" s="244"/>
      <c r="G36" s="6"/>
      <c r="H36" s="6"/>
      <c r="I36" s="6"/>
      <c r="J36" s="6"/>
      <c r="K36" s="6"/>
      <c r="L36" s="6"/>
      <c r="M36" s="6"/>
      <c r="N36" s="6"/>
      <c r="O36" s="6"/>
      <c r="P36" s="6"/>
      <c r="Q36" s="6"/>
      <c r="R36" s="87"/>
      <c r="S36" s="6"/>
      <c r="T36" s="6"/>
      <c r="U36" s="6"/>
      <c r="V36" s="257"/>
      <c r="W36" s="22"/>
      <c r="X36" s="22"/>
      <c r="Y36" s="22"/>
      <c r="Z36" s="111"/>
      <c r="AB36" s="97"/>
      <c r="AC36" s="97"/>
      <c r="AE36" s="97"/>
    </row>
    <row r="37" spans="1:45" s="1" customFormat="1" ht="38.5" customHeight="1" x14ac:dyDescent="0.3">
      <c r="A37" s="64" t="s">
        <v>146</v>
      </c>
      <c r="B37" s="118" t="s">
        <v>125</v>
      </c>
      <c r="C37" s="118" t="s">
        <v>133</v>
      </c>
      <c r="D37" s="118" t="s">
        <v>134</v>
      </c>
      <c r="E37" s="118" t="s">
        <v>135</v>
      </c>
      <c r="F37" s="118" t="s">
        <v>136</v>
      </c>
      <c r="G37" s="118" t="s">
        <v>137</v>
      </c>
      <c r="H37" s="118" t="s">
        <v>138</v>
      </c>
      <c r="I37" s="118" t="s">
        <v>139</v>
      </c>
      <c r="J37" s="118" t="s">
        <v>140</v>
      </c>
      <c r="K37" s="118" t="s">
        <v>141</v>
      </c>
      <c r="L37" s="118" t="s">
        <v>143</v>
      </c>
      <c r="M37" s="118" t="s">
        <v>144</v>
      </c>
      <c r="N37" s="118" t="s">
        <v>145</v>
      </c>
      <c r="O37" s="118" t="s">
        <v>1</v>
      </c>
      <c r="P37" s="6"/>
      <c r="Q37" s="6"/>
      <c r="R37" s="87"/>
      <c r="S37" s="6"/>
      <c r="T37" s="6"/>
      <c r="U37" s="6"/>
      <c r="V37" s="257"/>
      <c r="W37" s="6"/>
      <c r="X37" s="6"/>
      <c r="Y37" s="6"/>
      <c r="Z37" s="6"/>
      <c r="AA37" s="6"/>
      <c r="AB37" s="6"/>
      <c r="AC37" s="6"/>
      <c r="AD37" s="22"/>
      <c r="AE37" s="22"/>
      <c r="AI37" s="97"/>
      <c r="AJ37" s="97"/>
      <c r="AL37" s="97"/>
    </row>
    <row r="38" spans="1:45" s="1" customFormat="1" ht="15.75" customHeight="1" thickBot="1" x14ac:dyDescent="0.35">
      <c r="A38" s="258" t="s">
        <v>1</v>
      </c>
      <c r="B38" s="72"/>
      <c r="C38" s="78">
        <f>SUM(C43,C47,C51,C55,C59)</f>
        <v>21813</v>
      </c>
      <c r="D38" s="78">
        <f t="shared" ref="D38:N38" si="1">SUM(D43,D47,D51,D55,D59)</f>
        <v>27575</v>
      </c>
      <c r="E38" s="78">
        <f t="shared" si="1"/>
        <v>28048</v>
      </c>
      <c r="F38" s="78">
        <f t="shared" si="1"/>
        <v>23974</v>
      </c>
      <c r="G38" s="78">
        <f t="shared" si="1"/>
        <v>23762</v>
      </c>
      <c r="H38" s="78">
        <f t="shared" si="1"/>
        <v>0</v>
      </c>
      <c r="I38" s="78">
        <f t="shared" si="1"/>
        <v>0</v>
      </c>
      <c r="J38" s="78">
        <f t="shared" si="1"/>
        <v>0</v>
      </c>
      <c r="K38" s="78">
        <f t="shared" si="1"/>
        <v>0</v>
      </c>
      <c r="L38" s="78">
        <f t="shared" si="1"/>
        <v>0</v>
      </c>
      <c r="M38" s="78">
        <f t="shared" si="1"/>
        <v>0</v>
      </c>
      <c r="N38" s="78">
        <f t="shared" si="1"/>
        <v>0</v>
      </c>
      <c r="O38" s="72">
        <f>SUM(C38:N38)</f>
        <v>125172</v>
      </c>
      <c r="P38" s="6"/>
      <c r="Q38" s="6"/>
      <c r="R38" s="87"/>
      <c r="S38" s="6"/>
      <c r="T38" s="6"/>
      <c r="U38" s="87"/>
      <c r="V38" s="259"/>
      <c r="W38" s="87"/>
      <c r="X38" s="87"/>
      <c r="Y38" s="87"/>
      <c r="Z38" s="87"/>
      <c r="AA38" s="87"/>
      <c r="AB38" s="87"/>
      <c r="AC38" s="87"/>
      <c r="AD38" s="111"/>
      <c r="AE38" s="111"/>
      <c r="AF38" s="97"/>
      <c r="AG38" s="97"/>
      <c r="AH38" s="97"/>
      <c r="AI38" s="97"/>
      <c r="AJ38" s="97"/>
      <c r="AL38" s="97"/>
      <c r="AP38" s="97"/>
      <c r="AQ38" s="97"/>
      <c r="AR38" s="97"/>
      <c r="AS38" s="97"/>
    </row>
    <row r="39" spans="1:45" s="1" customFormat="1" ht="15" customHeight="1" thickTop="1" x14ac:dyDescent="0.3">
      <c r="A39" s="260" t="s">
        <v>584</v>
      </c>
      <c r="B39" s="260" t="s">
        <v>1</v>
      </c>
      <c r="C39" s="261">
        <f t="shared" ref="C39:N42" si="2">C43+C47</f>
        <v>1078</v>
      </c>
      <c r="D39" s="261">
        <f t="shared" si="2"/>
        <v>1191</v>
      </c>
      <c r="E39" s="261">
        <f t="shared" si="2"/>
        <v>1056</v>
      </c>
      <c r="F39" s="261">
        <f t="shared" si="2"/>
        <v>702</v>
      </c>
      <c r="G39" s="261">
        <f t="shared" si="2"/>
        <v>2102</v>
      </c>
      <c r="H39" s="261">
        <f t="shared" si="2"/>
        <v>0</v>
      </c>
      <c r="I39" s="261">
        <f t="shared" si="2"/>
        <v>0</v>
      </c>
      <c r="J39" s="261">
        <f t="shared" si="2"/>
        <v>0</v>
      </c>
      <c r="K39" s="261">
        <f t="shared" si="2"/>
        <v>0</v>
      </c>
      <c r="L39" s="261">
        <f t="shared" si="2"/>
        <v>0</v>
      </c>
      <c r="M39" s="261">
        <f t="shared" si="2"/>
        <v>0</v>
      </c>
      <c r="N39" s="261">
        <f t="shared" si="2"/>
        <v>0</v>
      </c>
      <c r="O39" s="261">
        <f>SUM(O40:O42)</f>
        <v>6129</v>
      </c>
      <c r="P39" s="262"/>
      <c r="Q39" s="262"/>
      <c r="R39" s="87"/>
      <c r="S39" s="87"/>
      <c r="T39" s="87"/>
      <c r="U39" s="87"/>
      <c r="V39" s="259"/>
      <c r="W39" s="87"/>
      <c r="X39" s="87"/>
      <c r="Y39" s="87"/>
      <c r="Z39" s="87"/>
      <c r="AA39" s="87"/>
      <c r="AB39" s="87"/>
      <c r="AC39" s="87"/>
      <c r="AD39" s="111"/>
      <c r="AE39" s="111"/>
      <c r="AF39" s="97"/>
      <c r="AG39" s="97"/>
      <c r="AH39" s="97"/>
      <c r="AI39" s="97"/>
      <c r="AS39" s="97"/>
    </row>
    <row r="40" spans="1:45" s="1" customFormat="1" ht="15" customHeight="1" x14ac:dyDescent="0.3">
      <c r="A40" s="120"/>
      <c r="B40" s="120" t="s">
        <v>68</v>
      </c>
      <c r="C40" s="119">
        <v>81</v>
      </c>
      <c r="D40" s="119">
        <v>72</v>
      </c>
      <c r="E40" s="119">
        <v>76</v>
      </c>
      <c r="F40" s="119">
        <v>49</v>
      </c>
      <c r="G40" s="119">
        <v>57</v>
      </c>
      <c r="H40" s="119">
        <f t="shared" si="2"/>
        <v>0</v>
      </c>
      <c r="I40" s="119">
        <f t="shared" si="2"/>
        <v>0</v>
      </c>
      <c r="J40" s="119">
        <f t="shared" si="2"/>
        <v>0</v>
      </c>
      <c r="K40" s="119">
        <f t="shared" si="2"/>
        <v>0</v>
      </c>
      <c r="L40" s="119">
        <f t="shared" si="2"/>
        <v>0</v>
      </c>
      <c r="M40" s="119">
        <f t="shared" si="2"/>
        <v>0</v>
      </c>
      <c r="N40" s="119">
        <f t="shared" si="2"/>
        <v>0</v>
      </c>
      <c r="O40" s="119">
        <f>O44+O48</f>
        <v>335</v>
      </c>
      <c r="P40" s="6"/>
      <c r="Q40" s="6"/>
      <c r="R40" s="87"/>
      <c r="S40" s="6"/>
      <c r="T40" s="6"/>
      <c r="U40" s="87"/>
      <c r="V40" s="259"/>
      <c r="W40" s="6"/>
      <c r="X40" s="6"/>
      <c r="Y40" s="6"/>
      <c r="Z40" s="6"/>
      <c r="AA40" s="87"/>
      <c r="AB40" s="87"/>
      <c r="AC40" s="87"/>
      <c r="AD40" s="111"/>
      <c r="AE40" s="111"/>
      <c r="AF40" s="97"/>
      <c r="AG40" s="97"/>
      <c r="AH40" s="97"/>
      <c r="AI40" s="97"/>
      <c r="AS40" s="97"/>
    </row>
    <row r="41" spans="1:45" s="1" customFormat="1" ht="15" customHeight="1" x14ac:dyDescent="0.3">
      <c r="A41" s="120"/>
      <c r="B41" s="120" t="s">
        <v>100</v>
      </c>
      <c r="C41" s="119">
        <v>121</v>
      </c>
      <c r="D41" s="119">
        <v>86</v>
      </c>
      <c r="E41" s="119">
        <v>80</v>
      </c>
      <c r="F41" s="119">
        <v>73</v>
      </c>
      <c r="G41" s="119">
        <v>63</v>
      </c>
      <c r="H41" s="119">
        <f t="shared" si="2"/>
        <v>0</v>
      </c>
      <c r="I41" s="119">
        <f t="shared" si="2"/>
        <v>0</v>
      </c>
      <c r="J41" s="119">
        <f t="shared" si="2"/>
        <v>0</v>
      </c>
      <c r="K41" s="119">
        <f t="shared" si="2"/>
        <v>0</v>
      </c>
      <c r="L41" s="119">
        <f t="shared" si="2"/>
        <v>0</v>
      </c>
      <c r="M41" s="119">
        <f t="shared" si="2"/>
        <v>0</v>
      </c>
      <c r="N41" s="119">
        <f t="shared" si="2"/>
        <v>0</v>
      </c>
      <c r="O41" s="119">
        <f>O45+O49</f>
        <v>423</v>
      </c>
      <c r="P41" s="6"/>
      <c r="Q41" s="6"/>
      <c r="R41" s="6"/>
      <c r="S41" s="87"/>
      <c r="T41" s="87"/>
      <c r="U41" s="87"/>
      <c r="V41" s="259"/>
      <c r="W41" s="6"/>
      <c r="X41" s="6"/>
      <c r="Y41" s="6"/>
      <c r="Z41" s="6"/>
      <c r="AA41" s="6"/>
      <c r="AB41" s="87"/>
      <c r="AC41" s="6"/>
      <c r="AD41" s="111"/>
      <c r="AE41" s="22"/>
      <c r="AF41" s="97"/>
      <c r="AH41" s="97"/>
      <c r="AS41" s="97"/>
    </row>
    <row r="42" spans="1:45" s="1" customFormat="1" ht="15" customHeight="1" x14ac:dyDescent="0.3">
      <c r="A42" s="120"/>
      <c r="B42" s="120" t="s">
        <v>128</v>
      </c>
      <c r="C42" s="119">
        <v>876</v>
      </c>
      <c r="D42" s="119">
        <v>1033</v>
      </c>
      <c r="E42" s="119">
        <v>900</v>
      </c>
      <c r="F42" s="119">
        <v>580</v>
      </c>
      <c r="G42" s="119">
        <v>1982</v>
      </c>
      <c r="H42" s="119">
        <f t="shared" si="2"/>
        <v>0</v>
      </c>
      <c r="I42" s="119">
        <f t="shared" si="2"/>
        <v>0</v>
      </c>
      <c r="J42" s="119">
        <f t="shared" si="2"/>
        <v>0</v>
      </c>
      <c r="K42" s="119">
        <f t="shared" si="2"/>
        <v>0</v>
      </c>
      <c r="L42" s="119">
        <f t="shared" si="2"/>
        <v>0</v>
      </c>
      <c r="M42" s="119">
        <f t="shared" si="2"/>
        <v>0</v>
      </c>
      <c r="N42" s="119">
        <f t="shared" si="2"/>
        <v>0</v>
      </c>
      <c r="O42" s="119">
        <f>O46+O50</f>
        <v>5371</v>
      </c>
      <c r="P42" s="6"/>
      <c r="Q42" s="6"/>
      <c r="R42" s="6"/>
      <c r="S42" s="6"/>
      <c r="T42" s="6"/>
      <c r="U42" s="87"/>
      <c r="V42" s="257"/>
      <c r="W42" s="6"/>
      <c r="X42" s="6"/>
      <c r="Y42" s="6"/>
      <c r="Z42" s="6"/>
      <c r="AA42" s="6"/>
      <c r="AB42" s="87"/>
      <c r="AC42" s="6"/>
      <c r="AD42" s="22"/>
      <c r="AE42" s="22"/>
      <c r="AS42" s="97"/>
    </row>
    <row r="43" spans="1:45" s="1" customFormat="1" ht="14.5" customHeight="1" x14ac:dyDescent="0.3">
      <c r="A43" s="263" t="s">
        <v>585</v>
      </c>
      <c r="B43" s="264" t="s">
        <v>1</v>
      </c>
      <c r="C43" s="265">
        <f>SUM(C44:C46)</f>
        <v>277</v>
      </c>
      <c r="D43" s="265">
        <f t="shared" ref="D43:N43" si="3">SUM(D44:D46)</f>
        <v>260</v>
      </c>
      <c r="E43" s="265">
        <f t="shared" si="3"/>
        <v>309</v>
      </c>
      <c r="F43" s="266">
        <f t="shared" si="3"/>
        <v>230</v>
      </c>
      <c r="G43" s="266">
        <f t="shared" si="3"/>
        <v>1325</v>
      </c>
      <c r="H43" s="266">
        <f t="shared" si="3"/>
        <v>0</v>
      </c>
      <c r="I43" s="266">
        <f t="shared" si="3"/>
        <v>0</v>
      </c>
      <c r="J43" s="266">
        <f t="shared" si="3"/>
        <v>0</v>
      </c>
      <c r="K43" s="266">
        <f t="shared" si="3"/>
        <v>0</v>
      </c>
      <c r="L43" s="266">
        <f t="shared" si="3"/>
        <v>0</v>
      </c>
      <c r="M43" s="266">
        <f t="shared" si="3"/>
        <v>0</v>
      </c>
      <c r="N43" s="266">
        <f t="shared" si="3"/>
        <v>0</v>
      </c>
      <c r="O43" s="267">
        <f>SUM(C43:N43)</f>
        <v>2401</v>
      </c>
      <c r="P43" s="262"/>
      <c r="Q43" s="6"/>
      <c r="R43" s="6"/>
      <c r="S43" s="6"/>
      <c r="T43" s="6"/>
      <c r="U43" s="6"/>
      <c r="V43" s="257"/>
      <c r="W43" s="6"/>
      <c r="X43" s="6"/>
      <c r="Y43" s="6"/>
      <c r="Z43" s="6"/>
      <c r="AA43" s="6"/>
      <c r="AB43" s="87"/>
      <c r="AC43" s="6"/>
      <c r="AD43" s="22"/>
      <c r="AE43" s="22"/>
      <c r="AF43" s="97"/>
      <c r="AG43" s="97"/>
      <c r="AH43" s="97"/>
      <c r="AQ43" s="97"/>
      <c r="AR43" s="97"/>
      <c r="AS43" s="97"/>
    </row>
    <row r="44" spans="1:45" s="1" customFormat="1" ht="14.5" customHeight="1" x14ac:dyDescent="0.3">
      <c r="A44" s="131"/>
      <c r="B44" s="120" t="s">
        <v>68</v>
      </c>
      <c r="C44" s="120">
        <v>10</v>
      </c>
      <c r="D44" s="120">
        <v>13</v>
      </c>
      <c r="E44" s="55">
        <v>11</v>
      </c>
      <c r="F44" s="55">
        <v>8</v>
      </c>
      <c r="G44" s="55">
        <v>13</v>
      </c>
      <c r="H44" s="55">
        <v>0</v>
      </c>
      <c r="I44" s="55">
        <v>0</v>
      </c>
      <c r="J44" s="55">
        <v>0</v>
      </c>
      <c r="K44" s="55">
        <v>0</v>
      </c>
      <c r="L44" s="55">
        <v>0</v>
      </c>
      <c r="M44" s="55">
        <v>0</v>
      </c>
      <c r="N44" s="55">
        <v>0</v>
      </c>
      <c r="O44" s="55">
        <f t="shared" ref="O44:O62" si="4">SUM(C44:N44)</f>
        <v>55</v>
      </c>
      <c r="P44" s="262"/>
      <c r="Q44" s="6"/>
      <c r="R44" s="6"/>
      <c r="S44" s="6"/>
      <c r="T44" s="6"/>
      <c r="U44" s="6"/>
      <c r="V44" s="257"/>
      <c r="W44" s="6"/>
      <c r="X44" s="6"/>
      <c r="Y44" s="6"/>
      <c r="Z44" s="6"/>
      <c r="AA44" s="6"/>
      <c r="AB44" s="87"/>
      <c r="AC44" s="87"/>
      <c r="AD44" s="22"/>
      <c r="AE44" s="111"/>
      <c r="AF44" s="97"/>
      <c r="AG44" s="97"/>
      <c r="AH44" s="97"/>
      <c r="AI44" s="97"/>
      <c r="AQ44" s="97"/>
      <c r="AR44" s="97"/>
      <c r="AS44" s="97"/>
    </row>
    <row r="45" spans="1:45" s="1" customFormat="1" ht="14.5" customHeight="1" x14ac:dyDescent="0.3">
      <c r="A45" s="131"/>
      <c r="B45" s="120" t="s">
        <v>100</v>
      </c>
      <c r="C45" s="120">
        <v>34</v>
      </c>
      <c r="D45" s="120">
        <v>8</v>
      </c>
      <c r="E45" s="55">
        <v>6</v>
      </c>
      <c r="F45" s="55">
        <v>14</v>
      </c>
      <c r="G45" s="55">
        <v>23</v>
      </c>
      <c r="H45" s="55">
        <v>0</v>
      </c>
      <c r="I45" s="55">
        <v>0</v>
      </c>
      <c r="J45" s="55">
        <v>0</v>
      </c>
      <c r="K45" s="55">
        <v>0</v>
      </c>
      <c r="L45" s="55">
        <v>0</v>
      </c>
      <c r="M45" s="55">
        <v>0</v>
      </c>
      <c r="N45" s="55">
        <v>0</v>
      </c>
      <c r="O45" s="55">
        <f t="shared" si="4"/>
        <v>85</v>
      </c>
      <c r="P45" s="6"/>
      <c r="Q45" s="6"/>
      <c r="R45" s="6"/>
      <c r="S45" s="6"/>
      <c r="T45" s="6"/>
      <c r="U45" s="6"/>
      <c r="V45" s="257"/>
      <c r="W45" s="6"/>
      <c r="X45" s="6"/>
      <c r="Y45" s="6"/>
      <c r="Z45" s="6"/>
      <c r="AA45" s="6"/>
      <c r="AB45" s="87"/>
      <c r="AC45" s="6"/>
      <c r="AD45" s="111"/>
      <c r="AE45" s="22"/>
      <c r="AF45" s="97"/>
      <c r="AG45" s="97"/>
      <c r="AH45" s="97"/>
      <c r="AI45" s="97"/>
      <c r="AQ45" s="97"/>
      <c r="AR45" s="97"/>
      <c r="AS45" s="97"/>
    </row>
    <row r="46" spans="1:45" s="1" customFormat="1" ht="14.5" customHeight="1" x14ac:dyDescent="0.3">
      <c r="A46" s="131"/>
      <c r="B46" s="120" t="s">
        <v>128</v>
      </c>
      <c r="C46" s="120">
        <v>233</v>
      </c>
      <c r="D46" s="120">
        <v>239</v>
      </c>
      <c r="E46" s="55">
        <v>292</v>
      </c>
      <c r="F46" s="55">
        <v>208</v>
      </c>
      <c r="G46" s="55">
        <v>1289</v>
      </c>
      <c r="H46" s="55">
        <v>0</v>
      </c>
      <c r="I46" s="55">
        <v>0</v>
      </c>
      <c r="J46" s="55">
        <v>0</v>
      </c>
      <c r="K46" s="55">
        <v>0</v>
      </c>
      <c r="L46" s="55">
        <v>0</v>
      </c>
      <c r="M46" s="55">
        <v>0</v>
      </c>
      <c r="N46" s="55">
        <v>0</v>
      </c>
      <c r="O46" s="55">
        <f t="shared" si="4"/>
        <v>2261</v>
      </c>
      <c r="P46" s="6"/>
      <c r="Q46" s="6"/>
      <c r="R46" s="6"/>
      <c r="S46" s="6"/>
      <c r="T46" s="6"/>
      <c r="U46" s="6"/>
      <c r="V46" s="257"/>
      <c r="W46" s="6"/>
      <c r="X46" s="6"/>
      <c r="Y46" s="6"/>
      <c r="Z46" s="6"/>
      <c r="AA46" s="6"/>
      <c r="AB46" s="87"/>
      <c r="AC46" s="6"/>
      <c r="AD46" s="111"/>
      <c r="AE46" s="22"/>
      <c r="AF46" s="97"/>
      <c r="AG46" s="97"/>
      <c r="AH46" s="97"/>
      <c r="AI46" s="97"/>
      <c r="AQ46" s="97"/>
      <c r="AR46" s="97"/>
      <c r="AS46" s="97"/>
    </row>
    <row r="47" spans="1:45" s="1" customFormat="1" ht="14.5" customHeight="1" x14ac:dyDescent="0.3">
      <c r="A47" s="263" t="s">
        <v>586</v>
      </c>
      <c r="B47" s="264" t="s">
        <v>1</v>
      </c>
      <c r="C47" s="265">
        <f>SUM(C48:C50)</f>
        <v>801</v>
      </c>
      <c r="D47" s="265">
        <f t="shared" ref="D47:N47" si="5">SUM(D48:D50)</f>
        <v>931</v>
      </c>
      <c r="E47" s="265">
        <f t="shared" si="5"/>
        <v>747</v>
      </c>
      <c r="F47" s="267">
        <f t="shared" si="5"/>
        <v>472</v>
      </c>
      <c r="G47" s="267">
        <f t="shared" si="5"/>
        <v>777</v>
      </c>
      <c r="H47" s="267">
        <f t="shared" si="5"/>
        <v>0</v>
      </c>
      <c r="I47" s="267">
        <f t="shared" si="5"/>
        <v>0</v>
      </c>
      <c r="J47" s="267">
        <f t="shared" si="5"/>
        <v>0</v>
      </c>
      <c r="K47" s="267">
        <f t="shared" si="5"/>
        <v>0</v>
      </c>
      <c r="L47" s="267">
        <f t="shared" si="5"/>
        <v>0</v>
      </c>
      <c r="M47" s="267">
        <f t="shared" si="5"/>
        <v>0</v>
      </c>
      <c r="N47" s="267">
        <f t="shared" si="5"/>
        <v>0</v>
      </c>
      <c r="O47" s="267">
        <f t="shared" si="4"/>
        <v>3728</v>
      </c>
      <c r="P47" s="6"/>
      <c r="Q47" s="6"/>
      <c r="R47" s="6"/>
      <c r="S47" s="6"/>
      <c r="T47" s="6"/>
      <c r="U47" s="6"/>
      <c r="V47" s="257"/>
      <c r="W47" s="6"/>
      <c r="X47" s="6"/>
      <c r="Y47" s="6"/>
      <c r="Z47" s="6"/>
      <c r="AA47" s="6"/>
      <c r="AB47" s="87"/>
      <c r="AC47" s="6"/>
      <c r="AD47" s="111"/>
      <c r="AE47" s="22"/>
      <c r="AF47" s="97"/>
      <c r="AG47" s="97"/>
      <c r="AH47" s="97"/>
      <c r="AI47" s="97"/>
      <c r="AP47" s="97"/>
      <c r="AQ47" s="97"/>
      <c r="AR47" s="97"/>
      <c r="AS47" s="97"/>
    </row>
    <row r="48" spans="1:45" s="1" customFormat="1" ht="14.5" customHeight="1" x14ac:dyDescent="0.3">
      <c r="A48" s="131"/>
      <c r="B48" s="120" t="s">
        <v>68</v>
      </c>
      <c r="C48" s="120">
        <v>71</v>
      </c>
      <c r="D48" s="120">
        <v>59</v>
      </c>
      <c r="E48" s="56">
        <v>65</v>
      </c>
      <c r="F48" s="56">
        <v>41</v>
      </c>
      <c r="G48" s="56">
        <v>44</v>
      </c>
      <c r="H48" s="56">
        <v>0</v>
      </c>
      <c r="I48" s="56">
        <v>0</v>
      </c>
      <c r="J48" s="56">
        <v>0</v>
      </c>
      <c r="K48" s="56">
        <v>0</v>
      </c>
      <c r="L48" s="56">
        <v>0</v>
      </c>
      <c r="M48" s="56">
        <v>0</v>
      </c>
      <c r="N48" s="56">
        <v>0</v>
      </c>
      <c r="O48" s="56">
        <f t="shared" si="4"/>
        <v>280</v>
      </c>
      <c r="P48" s="6"/>
      <c r="Q48" s="6"/>
      <c r="R48" s="6"/>
      <c r="S48" s="6"/>
      <c r="T48" s="6"/>
      <c r="U48" s="6"/>
      <c r="V48" s="259"/>
      <c r="W48" s="87"/>
      <c r="X48" s="87"/>
      <c r="Y48" s="87"/>
      <c r="Z48" s="87"/>
      <c r="AA48" s="87"/>
      <c r="AB48" s="87"/>
      <c r="AC48" s="87"/>
      <c r="AD48" s="111"/>
      <c r="AE48" s="111"/>
      <c r="AF48" s="97"/>
      <c r="AG48" s="97"/>
      <c r="AH48" s="97"/>
      <c r="AI48" s="97"/>
      <c r="AP48" s="97"/>
      <c r="AQ48" s="97"/>
      <c r="AR48" s="97"/>
      <c r="AS48" s="97"/>
    </row>
    <row r="49" spans="1:45" s="1" customFormat="1" ht="14.5" customHeight="1" x14ac:dyDescent="0.3">
      <c r="A49" s="131"/>
      <c r="B49" s="120" t="s">
        <v>100</v>
      </c>
      <c r="C49" s="120">
        <v>87</v>
      </c>
      <c r="D49" s="120">
        <v>78</v>
      </c>
      <c r="E49" s="56">
        <v>74</v>
      </c>
      <c r="F49" s="56">
        <v>59</v>
      </c>
      <c r="G49" s="56">
        <v>40</v>
      </c>
      <c r="H49" s="56">
        <v>0</v>
      </c>
      <c r="I49" s="56">
        <v>0</v>
      </c>
      <c r="J49" s="56">
        <v>0</v>
      </c>
      <c r="K49" s="56">
        <v>0</v>
      </c>
      <c r="L49" s="56">
        <v>0</v>
      </c>
      <c r="M49" s="56">
        <v>0</v>
      </c>
      <c r="N49" s="56">
        <v>0</v>
      </c>
      <c r="O49" s="56">
        <f t="shared" si="4"/>
        <v>338</v>
      </c>
      <c r="P49" s="6"/>
      <c r="Q49" s="6"/>
      <c r="R49" s="6"/>
      <c r="S49" s="6"/>
      <c r="T49" s="6"/>
      <c r="U49" s="87"/>
      <c r="V49" s="259"/>
      <c r="W49" s="87"/>
      <c r="X49" s="87"/>
      <c r="Y49" s="87"/>
      <c r="Z49" s="87"/>
      <c r="AA49" s="87"/>
      <c r="AB49" s="87"/>
      <c r="AC49" s="87"/>
      <c r="AD49" s="111"/>
      <c r="AE49" s="111"/>
      <c r="AF49" s="97"/>
      <c r="AG49" s="97"/>
      <c r="AH49" s="97"/>
      <c r="AI49" s="97"/>
      <c r="AL49" s="97"/>
      <c r="AM49" s="97"/>
      <c r="AN49" s="97"/>
      <c r="AO49" s="97"/>
      <c r="AP49" s="97"/>
      <c r="AQ49" s="97"/>
      <c r="AR49" s="97"/>
      <c r="AS49" s="97"/>
    </row>
    <row r="50" spans="1:45" s="1" customFormat="1" ht="14.5" customHeight="1" x14ac:dyDescent="0.3">
      <c r="A50" s="131"/>
      <c r="B50" s="120" t="s">
        <v>128</v>
      </c>
      <c r="C50" s="120">
        <v>643</v>
      </c>
      <c r="D50" s="120">
        <v>794</v>
      </c>
      <c r="E50" s="56">
        <v>608</v>
      </c>
      <c r="F50" s="56">
        <v>372</v>
      </c>
      <c r="G50" s="56">
        <v>693</v>
      </c>
      <c r="H50" s="56">
        <v>0</v>
      </c>
      <c r="I50" s="56">
        <v>0</v>
      </c>
      <c r="J50" s="56">
        <v>0</v>
      </c>
      <c r="K50" s="56">
        <v>0</v>
      </c>
      <c r="L50" s="56">
        <v>0</v>
      </c>
      <c r="M50" s="56">
        <v>0</v>
      </c>
      <c r="N50" s="56">
        <v>0</v>
      </c>
      <c r="O50" s="56">
        <f t="shared" si="4"/>
        <v>3110</v>
      </c>
      <c r="P50" s="6"/>
      <c r="Q50" s="6"/>
      <c r="R50" s="6"/>
      <c r="S50" s="6"/>
      <c r="T50" s="6"/>
      <c r="U50" s="6"/>
      <c r="V50" s="257"/>
      <c r="W50" s="6"/>
      <c r="X50" s="6"/>
      <c r="Y50" s="6"/>
      <c r="Z50" s="6"/>
      <c r="AA50" s="6"/>
      <c r="AB50" s="6"/>
      <c r="AC50" s="6"/>
      <c r="AD50" s="111"/>
      <c r="AE50" s="22"/>
      <c r="AF50" s="97"/>
      <c r="AG50" s="97"/>
      <c r="AH50" s="97"/>
      <c r="AI50" s="97"/>
      <c r="AP50" s="97"/>
      <c r="AQ50" s="97"/>
      <c r="AR50" s="97"/>
      <c r="AS50" s="97"/>
    </row>
    <row r="51" spans="1:45" s="1" customFormat="1" ht="14.5" customHeight="1" x14ac:dyDescent="0.3">
      <c r="A51" s="264" t="s">
        <v>2</v>
      </c>
      <c r="B51" s="264" t="s">
        <v>1</v>
      </c>
      <c r="C51" s="265">
        <f>SUM(C52:C54)</f>
        <v>11629</v>
      </c>
      <c r="D51" s="265">
        <f t="shared" ref="D51:N51" si="6">SUM(D52:D54)</f>
        <v>14948</v>
      </c>
      <c r="E51" s="265">
        <f t="shared" si="6"/>
        <v>17315</v>
      </c>
      <c r="F51" s="267">
        <f t="shared" si="6"/>
        <v>16969</v>
      </c>
      <c r="G51" s="267">
        <f t="shared" si="6"/>
        <v>16945</v>
      </c>
      <c r="H51" s="267">
        <f t="shared" si="6"/>
        <v>0</v>
      </c>
      <c r="I51" s="267">
        <f t="shared" si="6"/>
        <v>0</v>
      </c>
      <c r="J51" s="267">
        <f t="shared" si="6"/>
        <v>0</v>
      </c>
      <c r="K51" s="267">
        <f t="shared" si="6"/>
        <v>0</v>
      </c>
      <c r="L51" s="267">
        <f t="shared" si="6"/>
        <v>0</v>
      </c>
      <c r="M51" s="267">
        <f t="shared" si="6"/>
        <v>0</v>
      </c>
      <c r="N51" s="267">
        <f t="shared" si="6"/>
        <v>0</v>
      </c>
      <c r="O51" s="267">
        <f t="shared" si="4"/>
        <v>77806</v>
      </c>
      <c r="P51" s="6"/>
      <c r="Q51" s="6"/>
      <c r="R51" s="6"/>
      <c r="S51" s="6"/>
      <c r="T51" s="6"/>
      <c r="U51" s="87"/>
      <c r="V51" s="259"/>
      <c r="W51" s="87"/>
      <c r="X51" s="87"/>
      <c r="Y51" s="87"/>
      <c r="Z51" s="87"/>
      <c r="AA51" s="87"/>
      <c r="AB51" s="87"/>
      <c r="AC51" s="87"/>
      <c r="AD51" s="111"/>
      <c r="AE51" s="111"/>
      <c r="AF51" s="97"/>
      <c r="AG51" s="97"/>
      <c r="AH51" s="97"/>
      <c r="AI51" s="97"/>
      <c r="AP51" s="97"/>
      <c r="AQ51" s="97"/>
      <c r="AR51" s="97"/>
      <c r="AS51" s="97"/>
    </row>
    <row r="52" spans="1:45" s="1" customFormat="1" ht="14.5" customHeight="1" x14ac:dyDescent="0.3">
      <c r="A52" s="120"/>
      <c r="B52" s="120" t="s">
        <v>68</v>
      </c>
      <c r="C52" s="120">
        <v>145</v>
      </c>
      <c r="D52" s="120">
        <v>145</v>
      </c>
      <c r="E52" s="56">
        <v>167</v>
      </c>
      <c r="F52" s="56">
        <v>137</v>
      </c>
      <c r="G52" s="56">
        <v>115</v>
      </c>
      <c r="H52" s="56">
        <v>0</v>
      </c>
      <c r="I52" s="56">
        <v>0</v>
      </c>
      <c r="J52" s="56">
        <v>0</v>
      </c>
      <c r="K52" s="56">
        <v>0</v>
      </c>
      <c r="L52" s="56">
        <v>0</v>
      </c>
      <c r="M52" s="56">
        <v>0</v>
      </c>
      <c r="N52" s="56">
        <v>0</v>
      </c>
      <c r="O52" s="56">
        <f t="shared" si="4"/>
        <v>709</v>
      </c>
      <c r="P52" s="6"/>
      <c r="Q52" s="6"/>
      <c r="R52" s="6"/>
      <c r="S52" s="6"/>
      <c r="T52" s="6"/>
      <c r="U52" s="6"/>
      <c r="V52" s="257"/>
      <c r="W52" s="6"/>
      <c r="X52" s="87"/>
      <c r="Y52" s="87"/>
      <c r="Z52" s="87"/>
      <c r="AA52" s="87"/>
      <c r="AB52" s="87"/>
      <c r="AC52" s="87"/>
      <c r="AD52" s="111"/>
      <c r="AE52" s="111"/>
      <c r="AF52" s="97"/>
      <c r="AG52" s="97"/>
      <c r="AH52" s="97"/>
      <c r="AI52" s="97"/>
      <c r="AO52" s="97"/>
      <c r="AP52" s="97"/>
      <c r="AQ52" s="97"/>
      <c r="AR52" s="97"/>
      <c r="AS52" s="97"/>
    </row>
    <row r="53" spans="1:45" s="1" customFormat="1" ht="14.5" customHeight="1" x14ac:dyDescent="0.3">
      <c r="A53" s="120"/>
      <c r="B53" s="120" t="s">
        <v>100</v>
      </c>
      <c r="C53" s="120">
        <v>206</v>
      </c>
      <c r="D53" s="120">
        <v>202</v>
      </c>
      <c r="E53" s="56">
        <v>234</v>
      </c>
      <c r="F53" s="56">
        <v>163</v>
      </c>
      <c r="G53" s="56">
        <v>199</v>
      </c>
      <c r="H53" s="56">
        <v>0</v>
      </c>
      <c r="I53" s="56">
        <v>0</v>
      </c>
      <c r="J53" s="56">
        <v>0</v>
      </c>
      <c r="K53" s="56">
        <v>0</v>
      </c>
      <c r="L53" s="56">
        <v>0</v>
      </c>
      <c r="M53" s="56">
        <v>0</v>
      </c>
      <c r="N53" s="56">
        <v>0</v>
      </c>
      <c r="O53" s="56">
        <f t="shared" si="4"/>
        <v>1004</v>
      </c>
      <c r="P53" s="6"/>
      <c r="Q53" s="6"/>
      <c r="R53" s="6"/>
      <c r="S53" s="6"/>
      <c r="T53" s="6"/>
      <c r="U53" s="6"/>
      <c r="V53" s="257"/>
      <c r="W53" s="6"/>
      <c r="X53" s="6"/>
      <c r="Y53" s="87"/>
      <c r="Z53" s="87"/>
      <c r="AA53" s="87"/>
      <c r="AB53" s="87"/>
      <c r="AC53" s="6"/>
      <c r="AD53" s="111"/>
      <c r="AE53" s="22"/>
      <c r="AF53" s="97"/>
      <c r="AG53" s="97"/>
      <c r="AH53" s="97"/>
      <c r="AI53" s="97"/>
      <c r="AP53" s="97"/>
      <c r="AQ53" s="97"/>
      <c r="AR53" s="97"/>
      <c r="AS53" s="97"/>
    </row>
    <row r="54" spans="1:45" s="1" customFormat="1" ht="14.5" customHeight="1" x14ac:dyDescent="0.3">
      <c r="A54" s="120"/>
      <c r="B54" s="120" t="s">
        <v>128</v>
      </c>
      <c r="C54" s="120">
        <v>11278</v>
      </c>
      <c r="D54" s="120">
        <v>14601</v>
      </c>
      <c r="E54" s="56">
        <v>16914</v>
      </c>
      <c r="F54" s="56">
        <v>16669</v>
      </c>
      <c r="G54" s="56">
        <v>16631</v>
      </c>
      <c r="H54" s="56">
        <v>0</v>
      </c>
      <c r="I54" s="56">
        <v>0</v>
      </c>
      <c r="J54" s="56">
        <v>0</v>
      </c>
      <c r="K54" s="56">
        <v>0</v>
      </c>
      <c r="L54" s="56">
        <v>0</v>
      </c>
      <c r="M54" s="56">
        <v>0</v>
      </c>
      <c r="N54" s="56">
        <v>0</v>
      </c>
      <c r="O54" s="56">
        <f t="shared" si="4"/>
        <v>76093</v>
      </c>
      <c r="P54" s="6"/>
      <c r="Q54" s="6"/>
      <c r="R54" s="6"/>
      <c r="S54" s="6"/>
      <c r="T54" s="6"/>
      <c r="U54" s="6"/>
      <c r="V54" s="257"/>
      <c r="W54" s="6"/>
      <c r="X54" s="87"/>
      <c r="Y54" s="87"/>
      <c r="Z54" s="87"/>
      <c r="AA54" s="87"/>
      <c r="AB54" s="87"/>
      <c r="AC54" s="87"/>
      <c r="AD54" s="111"/>
      <c r="AE54" s="111"/>
      <c r="AF54" s="97"/>
      <c r="AG54" s="97"/>
      <c r="AH54" s="97"/>
      <c r="AI54" s="97"/>
      <c r="AP54" s="97"/>
      <c r="AQ54" s="97"/>
      <c r="AR54" s="97"/>
      <c r="AS54" s="97"/>
    </row>
    <row r="55" spans="1:45" s="1" customFormat="1" ht="14.5" customHeight="1" x14ac:dyDescent="0.3">
      <c r="A55" s="264" t="s">
        <v>3</v>
      </c>
      <c r="B55" s="264" t="s">
        <v>1</v>
      </c>
      <c r="C55" s="265">
        <f>SUM(C56:C58)</f>
        <v>478</v>
      </c>
      <c r="D55" s="265">
        <f t="shared" ref="D55:N55" si="7">SUM(D56:D58)</f>
        <v>807</v>
      </c>
      <c r="E55" s="265">
        <f t="shared" si="7"/>
        <v>1145</v>
      </c>
      <c r="F55" s="267">
        <f t="shared" si="7"/>
        <v>1180</v>
      </c>
      <c r="G55" s="267">
        <f t="shared" si="7"/>
        <v>478</v>
      </c>
      <c r="H55" s="267">
        <f t="shared" si="7"/>
        <v>0</v>
      </c>
      <c r="I55" s="267">
        <f t="shared" si="7"/>
        <v>0</v>
      </c>
      <c r="J55" s="267">
        <f t="shared" si="7"/>
        <v>0</v>
      </c>
      <c r="K55" s="267">
        <f t="shared" si="7"/>
        <v>0</v>
      </c>
      <c r="L55" s="267">
        <f t="shared" si="7"/>
        <v>0</v>
      </c>
      <c r="M55" s="267">
        <f t="shared" si="7"/>
        <v>0</v>
      </c>
      <c r="N55" s="267">
        <f t="shared" si="7"/>
        <v>0</v>
      </c>
      <c r="O55" s="267">
        <f t="shared" si="4"/>
        <v>4088</v>
      </c>
      <c r="P55" s="6"/>
      <c r="Q55" s="6"/>
      <c r="R55" s="6"/>
      <c r="S55" s="6"/>
      <c r="T55" s="6"/>
      <c r="U55" s="6"/>
      <c r="V55" s="257"/>
      <c r="W55" s="6"/>
      <c r="X55" s="6"/>
      <c r="Y55" s="87"/>
      <c r="Z55" s="87"/>
      <c r="AA55" s="6"/>
      <c r="AB55" s="87"/>
      <c r="AC55" s="6"/>
      <c r="AD55" s="22"/>
      <c r="AE55" s="22"/>
      <c r="AF55" s="97"/>
      <c r="AG55" s="97"/>
      <c r="AH55" s="97"/>
      <c r="AI55" s="97"/>
      <c r="AP55" s="97"/>
      <c r="AQ55" s="97"/>
      <c r="AR55" s="97"/>
      <c r="AS55" s="97"/>
    </row>
    <row r="56" spans="1:45" s="1" customFormat="1" ht="14.5" customHeight="1" x14ac:dyDescent="0.3">
      <c r="A56" s="120"/>
      <c r="B56" s="120" t="s">
        <v>68</v>
      </c>
      <c r="C56" s="268">
        <v>160</v>
      </c>
      <c r="D56" s="268">
        <v>183</v>
      </c>
      <c r="E56" s="268">
        <v>257</v>
      </c>
      <c r="F56" s="125">
        <v>228</v>
      </c>
      <c r="G56" s="56">
        <v>142</v>
      </c>
      <c r="H56" s="56">
        <v>0</v>
      </c>
      <c r="I56" s="56">
        <v>0</v>
      </c>
      <c r="J56" s="56">
        <v>0</v>
      </c>
      <c r="K56" s="56">
        <v>0</v>
      </c>
      <c r="L56" s="56">
        <v>0</v>
      </c>
      <c r="M56" s="56">
        <v>0</v>
      </c>
      <c r="N56" s="56">
        <v>0</v>
      </c>
      <c r="O56" s="56">
        <f t="shared" si="4"/>
        <v>970</v>
      </c>
      <c r="P56" s="6"/>
      <c r="Q56" s="6"/>
      <c r="R56" s="6"/>
      <c r="S56" s="6"/>
      <c r="T56" s="6"/>
      <c r="U56" s="6"/>
      <c r="V56" s="257"/>
      <c r="W56" s="6"/>
      <c r="X56" s="6"/>
      <c r="Y56" s="6"/>
      <c r="Z56" s="87"/>
      <c r="AA56" s="87"/>
      <c r="AB56" s="87"/>
      <c r="AC56" s="87"/>
      <c r="AD56" s="111"/>
      <c r="AE56" s="111"/>
      <c r="AF56" s="97"/>
      <c r="AG56" s="97"/>
      <c r="AH56" s="97"/>
      <c r="AP56" s="97"/>
      <c r="AQ56" s="97"/>
      <c r="AR56" s="97"/>
      <c r="AS56" s="97"/>
    </row>
    <row r="57" spans="1:45" s="1" customFormat="1" ht="14.5" customHeight="1" x14ac:dyDescent="0.3">
      <c r="A57" s="120"/>
      <c r="B57" s="120" t="s">
        <v>100</v>
      </c>
      <c r="C57" s="269">
        <v>34</v>
      </c>
      <c r="D57" s="269">
        <v>26</v>
      </c>
      <c r="E57" s="269">
        <v>43</v>
      </c>
      <c r="F57" s="125">
        <v>57</v>
      </c>
      <c r="G57" s="56">
        <v>30</v>
      </c>
      <c r="H57" s="56">
        <v>0</v>
      </c>
      <c r="I57" s="56">
        <v>0</v>
      </c>
      <c r="J57" s="56">
        <v>0</v>
      </c>
      <c r="K57" s="56">
        <v>0</v>
      </c>
      <c r="L57" s="56">
        <v>0</v>
      </c>
      <c r="M57" s="56">
        <v>0</v>
      </c>
      <c r="N57" s="56">
        <v>0</v>
      </c>
      <c r="O57" s="56">
        <f t="shared" si="4"/>
        <v>190</v>
      </c>
      <c r="P57" s="6"/>
      <c r="Q57" s="6"/>
      <c r="R57" s="6"/>
      <c r="S57" s="6"/>
      <c r="T57" s="6"/>
      <c r="U57" s="6"/>
      <c r="V57" s="259"/>
      <c r="W57" s="87"/>
      <c r="X57" s="87"/>
      <c r="Y57" s="87"/>
      <c r="Z57" s="87"/>
      <c r="AA57" s="87"/>
      <c r="AB57" s="87"/>
      <c r="AC57" s="87"/>
      <c r="AD57" s="111"/>
      <c r="AE57" s="111"/>
      <c r="AF57" s="97"/>
      <c r="AG57" s="97"/>
      <c r="AH57" s="97"/>
      <c r="AI57" s="97"/>
      <c r="AP57" s="97"/>
      <c r="AQ57" s="97"/>
      <c r="AR57" s="97"/>
      <c r="AS57" s="97"/>
    </row>
    <row r="58" spans="1:45" s="1" customFormat="1" ht="14.5" customHeight="1" x14ac:dyDescent="0.3">
      <c r="A58" s="120"/>
      <c r="B58" s="120" t="s">
        <v>128</v>
      </c>
      <c r="C58" s="270">
        <v>284</v>
      </c>
      <c r="D58" s="270">
        <v>598</v>
      </c>
      <c r="E58" s="270">
        <v>845</v>
      </c>
      <c r="F58" s="271">
        <v>895</v>
      </c>
      <c r="G58" s="56">
        <v>306</v>
      </c>
      <c r="H58" s="56">
        <v>0</v>
      </c>
      <c r="I58" s="56">
        <v>0</v>
      </c>
      <c r="J58" s="56">
        <v>0</v>
      </c>
      <c r="K58" s="56">
        <v>0</v>
      </c>
      <c r="L58" s="56">
        <v>0</v>
      </c>
      <c r="M58" s="56">
        <v>0</v>
      </c>
      <c r="N58" s="56">
        <v>0</v>
      </c>
      <c r="O58" s="56">
        <f t="shared" si="4"/>
        <v>2928</v>
      </c>
      <c r="P58" s="6"/>
      <c r="Q58" s="6"/>
      <c r="R58" s="6"/>
      <c r="S58" s="6"/>
      <c r="T58" s="6"/>
      <c r="U58" s="6"/>
      <c r="V58" s="259"/>
      <c r="W58" s="87"/>
      <c r="X58" s="87"/>
      <c r="Y58" s="87"/>
      <c r="Z58" s="87"/>
      <c r="AA58" s="87"/>
      <c r="AB58" s="87"/>
      <c r="AC58" s="6"/>
      <c r="AD58" s="22"/>
      <c r="AE58" s="22"/>
      <c r="AF58" s="97"/>
      <c r="AG58" s="97"/>
      <c r="AI58" s="97"/>
      <c r="AP58" s="97"/>
      <c r="AQ58" s="97"/>
      <c r="AR58" s="97"/>
      <c r="AS58" s="97"/>
    </row>
    <row r="59" spans="1:45" s="1" customFormat="1" ht="14.5" customHeight="1" x14ac:dyDescent="0.3">
      <c r="A59" s="264" t="s">
        <v>587</v>
      </c>
      <c r="B59" s="264" t="s">
        <v>1</v>
      </c>
      <c r="C59" s="265">
        <f>SUM(C60:C62)</f>
        <v>8628</v>
      </c>
      <c r="D59" s="265">
        <f t="shared" ref="D59:N59" si="8">SUM(D60:D62)</f>
        <v>10629</v>
      </c>
      <c r="E59" s="265">
        <f t="shared" si="8"/>
        <v>8532</v>
      </c>
      <c r="F59" s="267">
        <f t="shared" si="8"/>
        <v>5123</v>
      </c>
      <c r="G59" s="267">
        <f t="shared" si="8"/>
        <v>4237</v>
      </c>
      <c r="H59" s="267">
        <f t="shared" si="8"/>
        <v>0</v>
      </c>
      <c r="I59" s="267">
        <f t="shared" si="8"/>
        <v>0</v>
      </c>
      <c r="J59" s="267">
        <f t="shared" si="8"/>
        <v>0</v>
      </c>
      <c r="K59" s="267">
        <f t="shared" si="8"/>
        <v>0</v>
      </c>
      <c r="L59" s="267">
        <f t="shared" si="8"/>
        <v>0</v>
      </c>
      <c r="M59" s="267">
        <f t="shared" si="8"/>
        <v>0</v>
      </c>
      <c r="N59" s="267">
        <f t="shared" si="8"/>
        <v>0</v>
      </c>
      <c r="O59" s="267">
        <f t="shared" si="4"/>
        <v>37149</v>
      </c>
      <c r="P59" s="6"/>
      <c r="Q59" s="6"/>
      <c r="R59" s="6"/>
      <c r="S59" s="6"/>
      <c r="T59" s="6"/>
      <c r="U59" s="6"/>
      <c r="V59" s="257"/>
      <c r="W59" s="6"/>
      <c r="X59" s="6"/>
      <c r="Y59" s="87"/>
      <c r="Z59" s="87"/>
      <c r="AA59" s="87"/>
      <c r="AB59" s="87"/>
      <c r="AC59" s="87"/>
      <c r="AD59" s="111"/>
      <c r="AE59" s="111"/>
      <c r="AF59" s="97"/>
      <c r="AG59" s="97"/>
      <c r="AH59" s="97"/>
      <c r="AI59" s="97"/>
      <c r="AP59" s="97"/>
      <c r="AQ59" s="97"/>
      <c r="AR59" s="97"/>
      <c r="AS59" s="97"/>
    </row>
    <row r="60" spans="1:45" s="1" customFormat="1" ht="14.5" customHeight="1" x14ac:dyDescent="0.3">
      <c r="A60" s="120"/>
      <c r="B60" s="120" t="s">
        <v>68</v>
      </c>
      <c r="C60" s="120">
        <v>36</v>
      </c>
      <c r="D60" s="120">
        <v>34</v>
      </c>
      <c r="E60" s="56">
        <v>30</v>
      </c>
      <c r="F60" s="56">
        <v>23</v>
      </c>
      <c r="G60" s="56">
        <v>11</v>
      </c>
      <c r="H60" s="56">
        <v>0</v>
      </c>
      <c r="I60" s="56">
        <v>0</v>
      </c>
      <c r="J60" s="56">
        <v>0</v>
      </c>
      <c r="K60" s="56">
        <v>0</v>
      </c>
      <c r="L60" s="56">
        <v>0</v>
      </c>
      <c r="M60" s="56">
        <v>0</v>
      </c>
      <c r="N60" s="56">
        <v>0</v>
      </c>
      <c r="O60" s="56">
        <f t="shared" si="4"/>
        <v>134</v>
      </c>
      <c r="P60" s="6"/>
      <c r="Q60" s="6"/>
      <c r="R60" s="6"/>
      <c r="S60" s="6"/>
      <c r="T60" s="6"/>
      <c r="U60" s="6"/>
      <c r="V60" s="257"/>
      <c r="W60" s="6"/>
      <c r="X60" s="6"/>
      <c r="Y60" s="87"/>
      <c r="Z60" s="87"/>
      <c r="AA60" s="87"/>
      <c r="AB60" s="87"/>
      <c r="AC60" s="87"/>
      <c r="AD60" s="111"/>
      <c r="AE60" s="111"/>
      <c r="AF60" s="97"/>
      <c r="AG60" s="97"/>
      <c r="AH60" s="97"/>
      <c r="AP60" s="97"/>
      <c r="AQ60" s="97"/>
      <c r="AR60" s="97"/>
      <c r="AS60" s="97"/>
    </row>
    <row r="61" spans="1:45" s="1" customFormat="1" ht="14.5" customHeight="1" x14ac:dyDescent="0.3">
      <c r="A61" s="120"/>
      <c r="B61" s="120" t="s">
        <v>100</v>
      </c>
      <c r="C61" s="120">
        <v>78</v>
      </c>
      <c r="D61" s="120">
        <v>104</v>
      </c>
      <c r="E61" s="56">
        <v>111</v>
      </c>
      <c r="F61" s="56">
        <v>38</v>
      </c>
      <c r="G61" s="56">
        <v>48</v>
      </c>
      <c r="H61" s="56">
        <v>0</v>
      </c>
      <c r="I61" s="56">
        <v>0</v>
      </c>
      <c r="J61" s="56">
        <v>0</v>
      </c>
      <c r="K61" s="56">
        <v>0</v>
      </c>
      <c r="L61" s="56">
        <v>0</v>
      </c>
      <c r="M61" s="56">
        <v>0</v>
      </c>
      <c r="N61" s="56">
        <v>0</v>
      </c>
      <c r="O61" s="56">
        <f t="shared" si="4"/>
        <v>379</v>
      </c>
      <c r="P61" s="6"/>
      <c r="Q61" s="6"/>
      <c r="R61" s="6"/>
      <c r="S61" s="6"/>
      <c r="T61" s="6"/>
      <c r="U61" s="6"/>
      <c r="V61" s="257"/>
      <c r="W61" s="6"/>
      <c r="X61" s="6"/>
      <c r="Y61" s="87"/>
      <c r="Z61" s="87"/>
      <c r="AA61" s="87"/>
      <c r="AB61" s="87"/>
      <c r="AC61" s="87"/>
      <c r="AD61" s="111"/>
      <c r="AE61" s="111"/>
      <c r="AF61" s="97"/>
      <c r="AG61" s="97"/>
      <c r="AH61" s="97"/>
      <c r="AK61" s="97"/>
      <c r="AL61" s="97"/>
      <c r="AM61" s="97"/>
      <c r="AN61" s="97"/>
      <c r="AO61" s="97"/>
      <c r="AP61" s="97"/>
      <c r="AQ61" s="97"/>
      <c r="AR61" s="97"/>
      <c r="AS61" s="97"/>
    </row>
    <row r="62" spans="1:45" s="1" customFormat="1" ht="14.5" customHeight="1" x14ac:dyDescent="0.3">
      <c r="A62" s="120"/>
      <c r="B62" s="120" t="s">
        <v>128</v>
      </c>
      <c r="C62" s="120">
        <v>8514</v>
      </c>
      <c r="D62" s="120">
        <v>10491</v>
      </c>
      <c r="E62" s="56">
        <v>8391</v>
      </c>
      <c r="F62" s="56">
        <v>5062</v>
      </c>
      <c r="G62" s="56">
        <v>4178</v>
      </c>
      <c r="H62" s="56">
        <v>0</v>
      </c>
      <c r="I62" s="56">
        <v>0</v>
      </c>
      <c r="J62" s="56">
        <v>0</v>
      </c>
      <c r="K62" s="56">
        <v>0</v>
      </c>
      <c r="L62" s="56">
        <v>0</v>
      </c>
      <c r="M62" s="56">
        <v>0</v>
      </c>
      <c r="N62" s="56">
        <v>0</v>
      </c>
      <c r="O62" s="56">
        <f t="shared" si="4"/>
        <v>36636</v>
      </c>
      <c r="P62" s="6"/>
      <c r="Q62" s="6"/>
      <c r="R62" s="6"/>
      <c r="S62" s="6"/>
      <c r="T62" s="6"/>
      <c r="U62" s="6"/>
      <c r="V62" s="257"/>
      <c r="W62" s="6"/>
      <c r="X62" s="6"/>
      <c r="Y62" s="87"/>
      <c r="Z62" s="87"/>
      <c r="AA62" s="87"/>
      <c r="AB62" s="87"/>
      <c r="AC62" s="87"/>
      <c r="AD62" s="111"/>
      <c r="AE62" s="111"/>
      <c r="AF62" s="97"/>
      <c r="AG62" s="97"/>
      <c r="AI62" s="97"/>
      <c r="AP62" s="97"/>
      <c r="AQ62" s="97"/>
      <c r="AR62" s="97"/>
      <c r="AS62" s="97"/>
    </row>
    <row r="63" spans="1:45" s="1" customFormat="1" ht="12" x14ac:dyDescent="0.3">
      <c r="A63" s="62"/>
      <c r="E63" s="6"/>
      <c r="F63" s="6"/>
      <c r="G63" s="6"/>
      <c r="Q63" s="6"/>
      <c r="R63" s="17"/>
      <c r="S63" s="17"/>
      <c r="T63" s="227"/>
      <c r="U63" s="227"/>
      <c r="V63" s="272"/>
      <c r="W63" s="17"/>
      <c r="X63" s="227"/>
      <c r="Y63" s="227"/>
      <c r="Z63" s="17"/>
      <c r="AA63" s="17"/>
      <c r="AB63" s="17"/>
      <c r="AC63" s="22"/>
      <c r="AD63" s="22"/>
      <c r="AE63" s="22"/>
      <c r="AF63" s="22"/>
      <c r="AQ63" s="97"/>
      <c r="AS63" s="97"/>
    </row>
    <row r="64" spans="1:45" s="6" customFormat="1" ht="18" customHeight="1" x14ac:dyDescent="0.3">
      <c r="A64" s="179"/>
      <c r="B64" s="180"/>
      <c r="C64" s="180"/>
      <c r="D64" s="180"/>
      <c r="E64" s="180"/>
      <c r="F64" s="180"/>
      <c r="G64" s="180"/>
      <c r="H64" s="180"/>
      <c r="I64" s="180"/>
      <c r="J64" s="180"/>
      <c r="K64" s="180"/>
      <c r="L64" s="180"/>
      <c r="M64" s="180"/>
      <c r="N64" s="180"/>
      <c r="O64" s="180"/>
      <c r="P64" s="180"/>
      <c r="Q64" s="180"/>
      <c r="R64" s="180"/>
      <c r="S64" s="180"/>
      <c r="T64" s="180"/>
      <c r="U64" s="180"/>
      <c r="V64" s="181"/>
      <c r="W64" s="17"/>
      <c r="X64" s="17"/>
      <c r="Y64" s="17"/>
      <c r="Z64" s="17"/>
    </row>
    <row r="65" spans="1:33" s="1" customFormat="1" ht="12" x14ac:dyDescent="0.3">
      <c r="A65" s="62"/>
      <c r="F65" s="6"/>
      <c r="G65" s="6"/>
      <c r="H65" s="6"/>
      <c r="K65" s="6"/>
      <c r="L65" s="17"/>
      <c r="M65" s="17"/>
      <c r="N65" s="17"/>
      <c r="O65" s="17"/>
      <c r="P65" s="17"/>
      <c r="Q65" s="17"/>
      <c r="R65" s="17"/>
      <c r="S65" s="17"/>
      <c r="T65" s="17"/>
      <c r="U65" s="17"/>
      <c r="V65" s="21"/>
      <c r="W65" s="22"/>
      <c r="X65" s="22"/>
      <c r="Y65" s="22"/>
      <c r="Z65" s="22"/>
    </row>
    <row r="66" spans="1:33" s="1" customFormat="1" ht="23.25" customHeight="1" x14ac:dyDescent="0.3">
      <c r="A66" s="169" t="s">
        <v>791</v>
      </c>
      <c r="B66" s="273"/>
      <c r="C66" s="273"/>
      <c r="D66" s="273"/>
      <c r="E66" s="273"/>
      <c r="F66" s="273"/>
      <c r="G66" s="273"/>
      <c r="H66" s="273"/>
      <c r="I66" s="273"/>
      <c r="J66" s="273"/>
      <c r="K66" s="273"/>
      <c r="L66" s="273"/>
      <c r="M66" s="273"/>
      <c r="N66" s="273"/>
      <c r="O66" s="17"/>
      <c r="P66" s="17"/>
      <c r="Q66" s="256"/>
      <c r="R66" s="256"/>
      <c r="S66" s="256"/>
      <c r="T66" s="256"/>
      <c r="U66" s="256"/>
      <c r="V66" s="88"/>
      <c r="W66" s="94"/>
      <c r="X66" s="94"/>
      <c r="Y66" s="94"/>
      <c r="Z66" s="94"/>
      <c r="AA66" s="89"/>
      <c r="AB66" s="89"/>
    </row>
    <row r="67" spans="1:33" s="1" customFormat="1" ht="22.5" customHeight="1" x14ac:dyDescent="0.3">
      <c r="A67" s="14" t="s">
        <v>132</v>
      </c>
      <c r="B67" s="118" t="s">
        <v>133</v>
      </c>
      <c r="C67" s="118" t="s">
        <v>134</v>
      </c>
      <c r="D67" s="118" t="s">
        <v>135</v>
      </c>
      <c r="E67" s="118" t="s">
        <v>136</v>
      </c>
      <c r="F67" s="118" t="s">
        <v>137</v>
      </c>
      <c r="G67" s="118" t="s">
        <v>138</v>
      </c>
      <c r="H67" s="118" t="s">
        <v>139</v>
      </c>
      <c r="I67" s="118" t="s">
        <v>140</v>
      </c>
      <c r="J67" s="118" t="s">
        <v>141</v>
      </c>
      <c r="K67" s="118" t="s">
        <v>143</v>
      </c>
      <c r="L67" s="118" t="s">
        <v>144</v>
      </c>
      <c r="M67" s="118" t="s">
        <v>145</v>
      </c>
      <c r="N67" s="118" t="s">
        <v>151</v>
      </c>
      <c r="O67" s="17"/>
      <c r="P67" s="256"/>
      <c r="Q67" s="256"/>
      <c r="R67" s="256"/>
      <c r="S67" s="256"/>
      <c r="T67" s="256"/>
      <c r="U67" s="256"/>
      <c r="V67" s="88"/>
      <c r="W67" s="94"/>
      <c r="X67" s="94"/>
      <c r="Y67" s="94"/>
      <c r="Z67" s="94"/>
      <c r="AA67" s="89"/>
      <c r="AB67" s="89"/>
      <c r="AC67" s="89"/>
      <c r="AD67" s="89"/>
      <c r="AE67" s="89"/>
      <c r="AF67" s="89"/>
    </row>
    <row r="68" spans="1:33" s="1" customFormat="1" ht="12" x14ac:dyDescent="0.3">
      <c r="A68" s="65" t="s">
        <v>148</v>
      </c>
      <c r="B68" s="73">
        <v>17962.096774193498</v>
      </c>
      <c r="C68" s="74">
        <v>18495.233333333301</v>
      </c>
      <c r="D68" s="73">
        <v>16780.967741935499</v>
      </c>
      <c r="E68" s="74">
        <v>16590.451612903202</v>
      </c>
      <c r="F68" s="73">
        <v>14328.703703703701</v>
      </c>
      <c r="G68" s="74">
        <f t="shared" ref="G68:M68" si="9">SUM(G69:G71)</f>
        <v>0</v>
      </c>
      <c r="H68" s="74">
        <f t="shared" si="9"/>
        <v>0</v>
      </c>
      <c r="I68" s="73">
        <f t="shared" si="9"/>
        <v>0</v>
      </c>
      <c r="J68" s="74">
        <f t="shared" si="9"/>
        <v>0</v>
      </c>
      <c r="K68" s="73">
        <f t="shared" si="9"/>
        <v>0</v>
      </c>
      <c r="L68" s="73">
        <f t="shared" si="9"/>
        <v>0</v>
      </c>
      <c r="M68" s="74">
        <f t="shared" si="9"/>
        <v>0</v>
      </c>
      <c r="N68" s="73">
        <v>16887.14</v>
      </c>
      <c r="O68" s="274"/>
      <c r="P68" s="275"/>
      <c r="Q68" s="275"/>
      <c r="R68" s="275"/>
      <c r="S68" s="275"/>
      <c r="T68" s="275"/>
      <c r="U68" s="275"/>
      <c r="V68" s="90"/>
      <c r="W68" s="95"/>
      <c r="X68" s="95"/>
      <c r="Y68" s="95"/>
      <c r="Z68" s="95"/>
      <c r="AA68" s="91"/>
      <c r="AB68" s="91"/>
    </row>
    <row r="69" spans="1:33" s="1" customFormat="1" ht="12" x14ac:dyDescent="0.3">
      <c r="A69" s="66" t="s">
        <v>68</v>
      </c>
      <c r="B69" s="80">
        <v>645.51612903225805</v>
      </c>
      <c r="C69" s="80">
        <v>656.56666666666695</v>
      </c>
      <c r="D69" s="80">
        <v>626.54838709677404</v>
      </c>
      <c r="E69" s="80">
        <v>610.51612903225805</v>
      </c>
      <c r="F69" s="80">
        <v>606.18518518518499</v>
      </c>
      <c r="G69" s="80">
        <v>0</v>
      </c>
      <c r="H69" s="80">
        <v>0</v>
      </c>
      <c r="I69" s="80">
        <v>0</v>
      </c>
      <c r="J69" s="80">
        <v>0</v>
      </c>
      <c r="K69" s="80">
        <v>0</v>
      </c>
      <c r="L69" s="80">
        <v>0</v>
      </c>
      <c r="M69" s="80">
        <v>0</v>
      </c>
      <c r="N69" s="80">
        <v>629.493333333333</v>
      </c>
      <c r="O69" s="17"/>
      <c r="P69" s="275"/>
      <c r="Q69" s="275"/>
      <c r="R69" s="275"/>
      <c r="S69" s="275"/>
      <c r="T69" s="275"/>
      <c r="U69" s="227"/>
      <c r="V69" s="90"/>
      <c r="W69" s="95"/>
      <c r="X69" s="95"/>
      <c r="Y69" s="95"/>
      <c r="Z69" s="95"/>
      <c r="AA69" s="91"/>
      <c r="AB69" s="91"/>
      <c r="AC69" s="91"/>
      <c r="AD69" s="91"/>
      <c r="AE69" s="91"/>
      <c r="AF69" s="91"/>
      <c r="AG69" s="91"/>
    </row>
    <row r="70" spans="1:33" s="1" customFormat="1" ht="12" x14ac:dyDescent="0.3">
      <c r="A70" s="67" t="s">
        <v>100</v>
      </c>
      <c r="B70" s="80">
        <v>407.06451612903197</v>
      </c>
      <c r="C70" s="80">
        <v>307.66666666666703</v>
      </c>
      <c r="D70" s="80">
        <v>293.87096774193498</v>
      </c>
      <c r="E70" s="80">
        <v>312.06451612903197</v>
      </c>
      <c r="F70" s="80">
        <v>346.03703703703701</v>
      </c>
      <c r="G70" s="80">
        <v>0</v>
      </c>
      <c r="H70" s="80">
        <v>0</v>
      </c>
      <c r="I70" s="80">
        <v>0</v>
      </c>
      <c r="J70" s="80">
        <v>0</v>
      </c>
      <c r="K70" s="80">
        <v>0</v>
      </c>
      <c r="L70" s="80">
        <v>0</v>
      </c>
      <c r="M70" s="80">
        <v>0</v>
      </c>
      <c r="N70" s="80">
        <v>333.17333333333301</v>
      </c>
      <c r="O70" s="17"/>
      <c r="P70" s="256"/>
      <c r="Q70" s="256"/>
      <c r="R70" s="256"/>
      <c r="S70" s="256"/>
      <c r="T70" s="256"/>
      <c r="U70" s="256"/>
      <c r="V70" s="88"/>
      <c r="W70" s="94"/>
      <c r="X70" s="94"/>
      <c r="Y70" s="94"/>
      <c r="Z70" s="94"/>
      <c r="AA70" s="91"/>
      <c r="AB70" s="91"/>
      <c r="AC70" s="91"/>
      <c r="AG70" s="91"/>
    </row>
    <row r="71" spans="1:33" s="23" customFormat="1" ht="12" x14ac:dyDescent="0.3">
      <c r="A71" s="67" t="s">
        <v>128</v>
      </c>
      <c r="B71" s="80">
        <v>16909.516129032301</v>
      </c>
      <c r="C71" s="80">
        <v>17531</v>
      </c>
      <c r="D71" s="80">
        <v>15860.5483870968</v>
      </c>
      <c r="E71" s="80">
        <v>15667.870967741899</v>
      </c>
      <c r="F71" s="80">
        <v>13376.4814814815</v>
      </c>
      <c r="G71" s="80">
        <v>0</v>
      </c>
      <c r="H71" s="80">
        <v>0</v>
      </c>
      <c r="I71" s="80">
        <v>0</v>
      </c>
      <c r="J71" s="80">
        <v>0</v>
      </c>
      <c r="K71" s="80">
        <v>0</v>
      </c>
      <c r="L71" s="80">
        <v>0</v>
      </c>
      <c r="M71" s="80">
        <v>0</v>
      </c>
      <c r="N71" s="80">
        <v>15924.473333333301</v>
      </c>
      <c r="O71" s="275"/>
      <c r="P71" s="275"/>
      <c r="Q71" s="275"/>
      <c r="R71" s="275"/>
      <c r="S71" s="275"/>
      <c r="T71" s="275"/>
      <c r="U71" s="275"/>
      <c r="V71" s="90"/>
      <c r="W71" s="96"/>
      <c r="X71" s="96"/>
      <c r="Y71" s="96"/>
      <c r="Z71" s="96"/>
      <c r="AA71" s="96"/>
      <c r="AB71" s="96"/>
      <c r="AC71" s="96"/>
      <c r="AD71" s="96"/>
      <c r="AE71" s="96"/>
      <c r="AF71" s="96"/>
      <c r="AG71" s="96"/>
    </row>
    <row r="72" spans="1:33" s="1" customFormat="1" ht="12" x14ac:dyDescent="0.3">
      <c r="A72" s="65" t="s">
        <v>149</v>
      </c>
      <c r="B72" s="73">
        <v>4835.2580645161297</v>
      </c>
      <c r="C72" s="74">
        <v>4836.0666666666702</v>
      </c>
      <c r="D72" s="73">
        <v>4777.2580645161297</v>
      </c>
      <c r="E72" s="74">
        <v>4860.5483870967701</v>
      </c>
      <c r="F72" s="73">
        <v>4799.0740740740703</v>
      </c>
      <c r="G72" s="74">
        <v>0</v>
      </c>
      <c r="H72" s="74">
        <v>0</v>
      </c>
      <c r="I72" s="73">
        <v>0</v>
      </c>
      <c r="J72" s="74">
        <v>0</v>
      </c>
      <c r="K72" s="73">
        <v>0</v>
      </c>
      <c r="L72" s="73">
        <v>0</v>
      </c>
      <c r="M72" s="74">
        <v>0</v>
      </c>
      <c r="N72" s="73">
        <v>4822.1466666666702</v>
      </c>
      <c r="O72" s="17"/>
      <c r="P72" s="275"/>
      <c r="Q72" s="275"/>
      <c r="R72" s="275"/>
      <c r="S72" s="275"/>
      <c r="T72" s="275"/>
      <c r="U72" s="275"/>
      <c r="V72" s="90"/>
      <c r="W72" s="91"/>
      <c r="X72" s="91"/>
      <c r="Y72" s="91"/>
      <c r="Z72" s="91"/>
      <c r="AA72" s="91"/>
      <c r="AB72" s="91"/>
      <c r="AC72" s="91"/>
      <c r="AD72" s="91"/>
      <c r="AE72" s="91"/>
      <c r="AF72" s="91"/>
      <c r="AG72" s="91"/>
    </row>
    <row r="73" spans="1:33" s="1" customFormat="1" ht="12" x14ac:dyDescent="0.3">
      <c r="A73" s="66" t="s">
        <v>68</v>
      </c>
      <c r="B73" s="80">
        <v>3988.6451612903202</v>
      </c>
      <c r="C73" s="80">
        <v>3967.9333333333302</v>
      </c>
      <c r="D73" s="80">
        <v>3936.3225806451601</v>
      </c>
      <c r="E73" s="80">
        <v>4043.8709677419401</v>
      </c>
      <c r="F73" s="80">
        <v>3975.5555555555602</v>
      </c>
      <c r="G73" s="80">
        <v>0</v>
      </c>
      <c r="H73" s="80">
        <v>0</v>
      </c>
      <c r="I73" s="80">
        <v>0</v>
      </c>
      <c r="J73" s="80">
        <v>0</v>
      </c>
      <c r="K73" s="80">
        <v>0</v>
      </c>
      <c r="L73" s="80">
        <v>0</v>
      </c>
      <c r="M73" s="80">
        <v>0</v>
      </c>
      <c r="N73" s="80">
        <v>3982.7466666666701</v>
      </c>
      <c r="O73" s="17"/>
      <c r="P73" s="275"/>
      <c r="Q73" s="275"/>
      <c r="R73" s="275"/>
      <c r="S73" s="275"/>
      <c r="T73" s="275"/>
      <c r="U73" s="275"/>
      <c r="V73" s="90"/>
      <c r="W73" s="91"/>
      <c r="X73" s="91"/>
      <c r="Y73" s="91"/>
      <c r="Z73" s="91"/>
      <c r="AA73" s="91"/>
      <c r="AB73" s="91"/>
      <c r="AC73" s="97"/>
      <c r="AD73" s="91"/>
      <c r="AE73" s="91"/>
      <c r="AF73" s="91"/>
      <c r="AG73" s="91"/>
    </row>
    <row r="74" spans="1:33" s="1" customFormat="1" ht="12" x14ac:dyDescent="0.3">
      <c r="A74" s="67" t="s">
        <v>100</v>
      </c>
      <c r="B74" s="80">
        <v>589.96774193548401</v>
      </c>
      <c r="C74" s="80">
        <v>587.53333333333296</v>
      </c>
      <c r="D74" s="80">
        <v>584.70967741935499</v>
      </c>
      <c r="E74" s="80">
        <v>591.51612903225805</v>
      </c>
      <c r="F74" s="80">
        <v>627.37037037036998</v>
      </c>
      <c r="G74" s="80">
        <v>0</v>
      </c>
      <c r="H74" s="80">
        <v>0</v>
      </c>
      <c r="I74" s="80">
        <v>0</v>
      </c>
      <c r="J74" s="80">
        <v>0</v>
      </c>
      <c r="K74" s="80">
        <v>0</v>
      </c>
      <c r="L74" s="80">
        <v>0</v>
      </c>
      <c r="M74" s="80">
        <v>0</v>
      </c>
      <c r="N74" s="80">
        <v>595.44666666666706</v>
      </c>
      <c r="O74" s="17"/>
      <c r="P74" s="275"/>
      <c r="Q74" s="275"/>
      <c r="R74" s="275"/>
      <c r="S74" s="275"/>
      <c r="T74" s="227"/>
      <c r="U74" s="275"/>
      <c r="V74" s="90"/>
      <c r="W74" s="91"/>
      <c r="X74" s="91"/>
      <c r="Y74" s="91"/>
      <c r="Z74" s="91"/>
      <c r="AA74" s="91"/>
      <c r="AB74" s="91"/>
      <c r="AC74" s="91"/>
      <c r="AD74" s="91"/>
      <c r="AE74" s="91"/>
      <c r="AF74" s="91"/>
      <c r="AG74" s="91"/>
    </row>
    <row r="75" spans="1:33" s="1" customFormat="1" ht="12" x14ac:dyDescent="0.3">
      <c r="A75" s="67" t="s">
        <v>128</v>
      </c>
      <c r="B75" s="80">
        <v>256.64516129032302</v>
      </c>
      <c r="C75" s="80">
        <v>280.60000000000002</v>
      </c>
      <c r="D75" s="80">
        <v>256.22580645161298</v>
      </c>
      <c r="E75" s="80">
        <v>225.16129032258101</v>
      </c>
      <c r="F75" s="80">
        <v>196.14814814814801</v>
      </c>
      <c r="G75" s="80">
        <v>0</v>
      </c>
      <c r="H75" s="80">
        <v>0</v>
      </c>
      <c r="I75" s="80">
        <v>0</v>
      </c>
      <c r="J75" s="80">
        <v>0</v>
      </c>
      <c r="K75" s="80">
        <v>0</v>
      </c>
      <c r="L75" s="80">
        <v>0</v>
      </c>
      <c r="M75" s="80">
        <v>0</v>
      </c>
      <c r="N75" s="80">
        <v>243.95333333333301</v>
      </c>
      <c r="O75" s="17"/>
      <c r="P75" s="275"/>
      <c r="Q75" s="275"/>
      <c r="R75" s="275"/>
      <c r="S75" s="275"/>
      <c r="T75" s="275"/>
      <c r="U75" s="275"/>
      <c r="V75" s="90"/>
      <c r="W75" s="91"/>
      <c r="X75" s="91"/>
      <c r="Y75" s="91"/>
      <c r="Z75" s="97"/>
      <c r="AA75" s="91"/>
      <c r="AB75" s="91"/>
      <c r="AC75" s="91"/>
      <c r="AD75" s="91"/>
      <c r="AG75" s="91"/>
    </row>
    <row r="76" spans="1:33" s="1" customFormat="1" ht="12" x14ac:dyDescent="0.3">
      <c r="A76" s="65" t="s">
        <v>150</v>
      </c>
      <c r="B76" s="73">
        <v>22797.3548387097</v>
      </c>
      <c r="C76" s="74">
        <v>23331.3</v>
      </c>
      <c r="D76" s="73">
        <v>21558.225806451599</v>
      </c>
      <c r="E76" s="74">
        <v>21451</v>
      </c>
      <c r="F76" s="73">
        <v>19127.777777777799</v>
      </c>
      <c r="G76" s="74">
        <v>0</v>
      </c>
      <c r="H76" s="74">
        <v>0</v>
      </c>
      <c r="I76" s="73">
        <v>0</v>
      </c>
      <c r="J76" s="74">
        <v>0</v>
      </c>
      <c r="K76" s="73">
        <v>0</v>
      </c>
      <c r="L76" s="73">
        <v>0</v>
      </c>
      <c r="M76" s="74">
        <v>0</v>
      </c>
      <c r="N76" s="73">
        <v>21709.2866666667</v>
      </c>
      <c r="O76" s="17"/>
      <c r="P76" s="275"/>
      <c r="Q76" s="275"/>
      <c r="R76" s="275"/>
      <c r="S76" s="275"/>
      <c r="T76" s="275"/>
      <c r="U76" s="275"/>
      <c r="V76" s="90"/>
      <c r="W76" s="91"/>
      <c r="X76" s="91"/>
      <c r="Y76" s="91"/>
      <c r="Z76" s="91"/>
      <c r="AA76" s="91"/>
      <c r="AB76" s="91"/>
      <c r="AC76" s="91"/>
      <c r="AD76" s="91"/>
      <c r="AG76" s="91"/>
    </row>
    <row r="77" spans="1:33" s="1" customFormat="1" ht="12" x14ac:dyDescent="0.3">
      <c r="A77" s="66" t="s">
        <v>68</v>
      </c>
      <c r="B77" s="80">
        <v>4634.1612903225796</v>
      </c>
      <c r="C77" s="80">
        <v>4624.5</v>
      </c>
      <c r="D77" s="80">
        <v>4562.8709677419301</v>
      </c>
      <c r="E77" s="80">
        <v>4654.3870967741896</v>
      </c>
      <c r="F77" s="80">
        <v>4581.74074074074</v>
      </c>
      <c r="G77" s="80">
        <v>0</v>
      </c>
      <c r="H77" s="80">
        <v>0</v>
      </c>
      <c r="I77" s="80">
        <v>0</v>
      </c>
      <c r="J77" s="80">
        <v>0</v>
      </c>
      <c r="K77" s="80">
        <v>0</v>
      </c>
      <c r="L77" s="80">
        <v>0</v>
      </c>
      <c r="M77" s="80">
        <v>0</v>
      </c>
      <c r="N77" s="80">
        <v>4612.24</v>
      </c>
      <c r="O77" s="17"/>
      <c r="P77" s="275"/>
      <c r="Q77" s="275"/>
      <c r="R77" s="91"/>
      <c r="S77" s="275"/>
      <c r="T77" s="275"/>
      <c r="U77" s="275"/>
      <c r="V77" s="90"/>
      <c r="W77" s="91"/>
      <c r="X77" s="91"/>
      <c r="Y77" s="91"/>
      <c r="Z77" s="91"/>
      <c r="AA77" s="91"/>
      <c r="AB77" s="91"/>
    </row>
    <row r="78" spans="1:33" s="1" customFormat="1" ht="12" x14ac:dyDescent="0.3">
      <c r="A78" s="67" t="s">
        <v>100</v>
      </c>
      <c r="B78" s="80">
        <v>997.03225806451599</v>
      </c>
      <c r="C78" s="80">
        <v>895.2</v>
      </c>
      <c r="D78" s="80">
        <v>878.58064516129002</v>
      </c>
      <c r="E78" s="80">
        <v>903.58064516129002</v>
      </c>
      <c r="F78" s="80">
        <v>973.40740740740705</v>
      </c>
      <c r="G78" s="80">
        <v>0</v>
      </c>
      <c r="H78" s="80">
        <v>0</v>
      </c>
      <c r="I78" s="80">
        <v>0</v>
      </c>
      <c r="J78" s="80">
        <v>0</v>
      </c>
      <c r="K78" s="80">
        <v>0</v>
      </c>
      <c r="L78" s="80">
        <v>0</v>
      </c>
      <c r="M78" s="80">
        <v>0</v>
      </c>
      <c r="N78" s="80">
        <v>928.62</v>
      </c>
      <c r="O78" s="17"/>
      <c r="P78" s="275"/>
      <c r="Q78" s="275"/>
      <c r="R78" s="227"/>
      <c r="S78" s="275"/>
      <c r="T78" s="275"/>
      <c r="U78" s="275"/>
      <c r="V78" s="90"/>
      <c r="W78" s="91"/>
      <c r="X78" s="91"/>
      <c r="Y78" s="91"/>
      <c r="Z78" s="91"/>
      <c r="AA78" s="91"/>
      <c r="AB78" s="91"/>
    </row>
    <row r="79" spans="1:33" s="1" customFormat="1" ht="12" x14ac:dyDescent="0.3">
      <c r="A79" s="67" t="s">
        <v>128</v>
      </c>
      <c r="B79" s="80">
        <v>17166.161290322601</v>
      </c>
      <c r="C79" s="80">
        <v>17811.599999999999</v>
      </c>
      <c r="D79" s="80">
        <v>16116.774193548399</v>
      </c>
      <c r="E79" s="80">
        <v>15893.032258064501</v>
      </c>
      <c r="F79" s="80">
        <v>13572.6296296296</v>
      </c>
      <c r="G79" s="80">
        <v>0</v>
      </c>
      <c r="H79" s="80">
        <v>0</v>
      </c>
      <c r="I79" s="80">
        <v>0</v>
      </c>
      <c r="J79" s="80">
        <v>0</v>
      </c>
      <c r="K79" s="80">
        <v>0</v>
      </c>
      <c r="L79" s="80">
        <v>0</v>
      </c>
      <c r="M79" s="80">
        <v>0</v>
      </c>
      <c r="N79" s="80">
        <v>16168.426666666701</v>
      </c>
      <c r="O79" s="17"/>
      <c r="P79" s="275"/>
      <c r="Q79" s="275"/>
      <c r="R79" s="227"/>
      <c r="S79" s="227"/>
      <c r="T79" s="275"/>
      <c r="U79" s="275"/>
      <c r="V79" s="90"/>
      <c r="W79" s="91"/>
      <c r="X79" s="91"/>
      <c r="Y79" s="91"/>
      <c r="Z79" s="91"/>
      <c r="AA79" s="91"/>
      <c r="AB79" s="91"/>
    </row>
    <row r="80" spans="1:33" s="1" customFormat="1" ht="12" x14ac:dyDescent="0.3">
      <c r="A80" s="62"/>
      <c r="F80" s="6"/>
      <c r="G80" s="6"/>
      <c r="H80" s="6"/>
      <c r="I80" s="6"/>
      <c r="J80" s="6"/>
      <c r="K80" s="6"/>
      <c r="L80" s="17"/>
      <c r="M80" s="17"/>
      <c r="N80" s="17"/>
      <c r="O80" s="17"/>
      <c r="P80" s="275"/>
      <c r="Q80" s="275"/>
      <c r="R80" s="275"/>
      <c r="S80" s="227"/>
      <c r="T80" s="275"/>
      <c r="U80" s="275"/>
      <c r="V80" s="90"/>
      <c r="W80" s="91"/>
      <c r="X80" s="91"/>
      <c r="Y80" s="91"/>
      <c r="Z80" s="91"/>
      <c r="AA80" s="91"/>
      <c r="AB80" s="91"/>
    </row>
    <row r="81" spans="1:34" s="1" customFormat="1" ht="12" customHeight="1" x14ac:dyDescent="0.3">
      <c r="A81" s="196"/>
      <c r="B81" s="180"/>
      <c r="C81" s="180"/>
      <c r="D81" s="180"/>
      <c r="E81" s="180"/>
      <c r="F81" s="180"/>
      <c r="G81" s="180"/>
      <c r="H81" s="180"/>
      <c r="I81" s="180"/>
      <c r="J81" s="180"/>
      <c r="K81" s="180"/>
      <c r="L81" s="180"/>
      <c r="M81" s="180"/>
      <c r="N81" s="180"/>
      <c r="O81" s="180"/>
      <c r="P81" s="180"/>
      <c r="Q81" s="180"/>
      <c r="R81" s="180"/>
      <c r="S81" s="180"/>
      <c r="T81" s="180"/>
      <c r="U81" s="180"/>
      <c r="V81" s="197"/>
    </row>
    <row r="82" spans="1:34" s="1" customFormat="1" ht="12" x14ac:dyDescent="0.3">
      <c r="A82" s="62"/>
      <c r="F82" s="6"/>
      <c r="G82" s="6"/>
      <c r="H82" s="6"/>
      <c r="I82" s="6"/>
      <c r="J82" s="6"/>
      <c r="K82" s="6"/>
      <c r="L82" s="17"/>
      <c r="M82" s="17"/>
      <c r="N82" s="17"/>
      <c r="O82" s="17"/>
      <c r="P82" s="17"/>
      <c r="Q82" s="17"/>
      <c r="R82" s="17"/>
      <c r="S82" s="17"/>
      <c r="T82" s="17"/>
      <c r="U82" s="17"/>
      <c r="V82" s="21"/>
      <c r="AA82" s="89"/>
      <c r="AB82" s="89"/>
      <c r="AC82" s="89"/>
      <c r="AD82" s="89"/>
      <c r="AE82" s="89"/>
      <c r="AF82" s="89"/>
      <c r="AG82" s="89"/>
    </row>
    <row r="83" spans="1:34" s="1" customFormat="1" ht="24.75" customHeight="1" x14ac:dyDescent="0.3">
      <c r="A83" s="169" t="s">
        <v>792</v>
      </c>
      <c r="B83" s="273"/>
      <c r="C83" s="273"/>
      <c r="D83" s="273"/>
      <c r="E83" s="273"/>
      <c r="F83" s="273"/>
      <c r="G83" s="273"/>
      <c r="H83" s="273"/>
      <c r="I83" s="273"/>
      <c r="J83" s="273"/>
      <c r="K83" s="273"/>
      <c r="L83" s="273"/>
      <c r="M83" s="273"/>
      <c r="N83" s="273"/>
      <c r="O83" s="17"/>
      <c r="P83" s="17"/>
      <c r="Q83" s="256"/>
      <c r="R83" s="256"/>
      <c r="S83" s="256"/>
      <c r="T83" s="256"/>
      <c r="U83" s="256"/>
      <c r="V83" s="88"/>
      <c r="W83" s="89"/>
      <c r="X83" s="89"/>
      <c r="Y83" s="89"/>
      <c r="Z83" s="89"/>
      <c r="AA83" s="89"/>
      <c r="AB83" s="89"/>
    </row>
    <row r="84" spans="1:34" s="1" customFormat="1" ht="12" x14ac:dyDescent="0.3">
      <c r="A84" s="14" t="s">
        <v>132</v>
      </c>
      <c r="B84" s="118" t="s">
        <v>133</v>
      </c>
      <c r="C84" s="118" t="s">
        <v>134</v>
      </c>
      <c r="D84" s="118" t="s">
        <v>135</v>
      </c>
      <c r="E84" s="118" t="s">
        <v>136</v>
      </c>
      <c r="F84" s="118" t="s">
        <v>137</v>
      </c>
      <c r="G84" s="118" t="s">
        <v>138</v>
      </c>
      <c r="H84" s="118" t="s">
        <v>139</v>
      </c>
      <c r="I84" s="118" t="s">
        <v>140</v>
      </c>
      <c r="J84" s="118" t="s">
        <v>141</v>
      </c>
      <c r="K84" s="118" t="s">
        <v>143</v>
      </c>
      <c r="L84" s="118" t="s">
        <v>144</v>
      </c>
      <c r="M84" s="118" t="s">
        <v>145</v>
      </c>
      <c r="N84" s="118" t="s">
        <v>151</v>
      </c>
      <c r="O84" s="17"/>
      <c r="P84" s="256"/>
      <c r="Q84" s="256"/>
      <c r="R84" s="256"/>
      <c r="S84" s="256"/>
      <c r="T84" s="256"/>
      <c r="U84" s="256"/>
      <c r="V84" s="88"/>
      <c r="W84" s="89"/>
      <c r="X84" s="89"/>
      <c r="Y84" s="89"/>
      <c r="Z84" s="89"/>
      <c r="AA84" s="89"/>
      <c r="AB84" s="89"/>
      <c r="AC84" s="91"/>
      <c r="AD84" s="91"/>
      <c r="AE84" s="91"/>
      <c r="AF84" s="91"/>
      <c r="AG84" s="91"/>
      <c r="AH84" s="91"/>
    </row>
    <row r="85" spans="1:34" s="1" customFormat="1" ht="12.75" customHeight="1" x14ac:dyDescent="0.3">
      <c r="A85" s="65" t="s">
        <v>148</v>
      </c>
      <c r="B85" s="75">
        <v>21.631754651473301</v>
      </c>
      <c r="C85" s="76">
        <v>21.745781818181801</v>
      </c>
      <c r="D85" s="75">
        <v>21.849492972780599</v>
      </c>
      <c r="E85" s="76">
        <v>22.974736196856199</v>
      </c>
      <c r="F85" s="75">
        <v>18.948318940954699</v>
      </c>
      <c r="G85" s="76">
        <v>0</v>
      </c>
      <c r="H85" s="76">
        <v>0</v>
      </c>
      <c r="I85" s="75">
        <v>0</v>
      </c>
      <c r="J85" s="76">
        <v>0</v>
      </c>
      <c r="K85" s="75">
        <v>0</v>
      </c>
      <c r="L85" s="75">
        <v>0</v>
      </c>
      <c r="M85" s="76">
        <v>0</v>
      </c>
      <c r="N85" s="75">
        <v>21.459680091818001</v>
      </c>
      <c r="O85" s="17"/>
      <c r="P85" s="17"/>
      <c r="Q85" s="256"/>
      <c r="R85" s="256"/>
      <c r="S85" s="256"/>
      <c r="T85" s="256"/>
      <c r="U85" s="256"/>
      <c r="V85" s="88"/>
      <c r="W85" s="89"/>
      <c r="X85" s="89"/>
      <c r="Y85" s="89"/>
      <c r="Z85" s="89"/>
      <c r="AA85" s="89"/>
      <c r="AB85" s="89"/>
      <c r="AC85" s="91"/>
      <c r="AD85" s="91"/>
      <c r="AE85" s="91"/>
      <c r="AF85" s="91"/>
      <c r="AG85" s="91"/>
      <c r="AH85" s="91"/>
    </row>
    <row r="86" spans="1:34" s="1" customFormat="1" ht="12" x14ac:dyDescent="0.3">
      <c r="A86" s="66" t="s">
        <v>68</v>
      </c>
      <c r="B86" s="81">
        <v>32.474103585657403</v>
      </c>
      <c r="C86" s="81">
        <v>31.411347517730501</v>
      </c>
      <c r="D86" s="81">
        <v>35.435816164817702</v>
      </c>
      <c r="E86" s="81">
        <v>28.284420289855099</v>
      </c>
      <c r="F86" s="81">
        <v>37.006109979633401</v>
      </c>
      <c r="G86" s="81">
        <v>0</v>
      </c>
      <c r="H86" s="81">
        <v>0</v>
      </c>
      <c r="I86" s="81">
        <v>0</v>
      </c>
      <c r="J86" s="81">
        <v>0</v>
      </c>
      <c r="K86" s="81">
        <v>0</v>
      </c>
      <c r="L86" s="81">
        <v>0</v>
      </c>
      <c r="M86" s="81">
        <v>0</v>
      </c>
      <c r="N86" s="81">
        <v>32.905474452554699</v>
      </c>
      <c r="O86" s="17"/>
      <c r="P86" s="17"/>
      <c r="Q86" s="17"/>
      <c r="R86" s="256"/>
      <c r="S86" s="256"/>
      <c r="T86" s="256"/>
      <c r="U86" s="256"/>
      <c r="V86" s="88"/>
      <c r="W86" s="89"/>
      <c r="X86" s="89"/>
      <c r="Y86" s="89"/>
      <c r="Z86" s="89"/>
      <c r="AA86" s="91"/>
      <c r="AB86" s="91"/>
      <c r="AC86" s="97"/>
      <c r="AD86" s="91"/>
      <c r="AE86" s="91"/>
      <c r="AF86" s="91"/>
      <c r="AH86" s="91"/>
    </row>
    <row r="87" spans="1:34" s="1" customFormat="1" ht="12" x14ac:dyDescent="0.3">
      <c r="A87" s="67" t="s">
        <v>100</v>
      </c>
      <c r="B87" s="81">
        <v>34.931558935361203</v>
      </c>
      <c r="C87" s="81">
        <v>48.643504531722101</v>
      </c>
      <c r="D87" s="81">
        <v>31.111999999999998</v>
      </c>
      <c r="E87" s="81">
        <v>35.262295081967203</v>
      </c>
      <c r="F87" s="81">
        <v>24.479591836734699</v>
      </c>
      <c r="G87" s="81">
        <v>0</v>
      </c>
      <c r="H87" s="81">
        <v>0</v>
      </c>
      <c r="I87" s="81">
        <v>0</v>
      </c>
      <c r="J87" s="81">
        <v>0</v>
      </c>
      <c r="K87" s="81">
        <v>0</v>
      </c>
      <c r="L87" s="81">
        <v>0</v>
      </c>
      <c r="M87" s="81">
        <v>0</v>
      </c>
      <c r="N87" s="81">
        <v>34.996542185338903</v>
      </c>
      <c r="O87" s="17"/>
      <c r="P87" s="17"/>
      <c r="Q87" s="256"/>
      <c r="R87" s="256"/>
      <c r="S87" s="256"/>
      <c r="T87" s="256"/>
      <c r="U87" s="256"/>
      <c r="V87" s="88"/>
      <c r="W87" s="89"/>
      <c r="X87" s="89"/>
      <c r="AA87" s="91"/>
      <c r="AB87" s="91"/>
      <c r="AC87" s="91"/>
      <c r="AD87" s="91"/>
      <c r="AE87" s="91"/>
      <c r="AF87" s="91"/>
      <c r="AG87" s="91"/>
      <c r="AH87" s="91"/>
    </row>
    <row r="88" spans="1:34" s="1" customFormat="1" ht="12" x14ac:dyDescent="0.3">
      <c r="A88" s="67" t="s">
        <v>128</v>
      </c>
      <c r="B88" s="81">
        <v>21.219759458089499</v>
      </c>
      <c r="C88" s="81">
        <v>21.206239428678799</v>
      </c>
      <c r="D88" s="81">
        <v>21.4049595926049</v>
      </c>
      <c r="E88" s="81">
        <v>22.740408975750999</v>
      </c>
      <c r="F88" s="81">
        <v>18.471990194298201</v>
      </c>
      <c r="G88" s="81">
        <v>0</v>
      </c>
      <c r="H88" s="81">
        <v>0</v>
      </c>
      <c r="I88" s="81">
        <v>0</v>
      </c>
      <c r="J88" s="81">
        <v>0</v>
      </c>
      <c r="K88" s="81">
        <v>0</v>
      </c>
      <c r="L88" s="81">
        <v>0</v>
      </c>
      <c r="M88" s="81">
        <v>0</v>
      </c>
      <c r="N88" s="81">
        <v>21.033571195529401</v>
      </c>
      <c r="O88" s="17"/>
      <c r="P88" s="256"/>
      <c r="Q88" s="256"/>
      <c r="R88" s="256"/>
      <c r="S88" s="256"/>
      <c r="T88" s="256"/>
      <c r="U88" s="256"/>
      <c r="V88" s="88"/>
      <c r="W88" s="89"/>
      <c r="X88" s="89"/>
      <c r="Y88" s="89"/>
      <c r="Z88" s="89"/>
    </row>
    <row r="89" spans="1:34" s="1" customFormat="1" ht="12" x14ac:dyDescent="0.3">
      <c r="A89" s="65" t="s">
        <v>149</v>
      </c>
      <c r="B89" s="75">
        <v>33.343048808697702</v>
      </c>
      <c r="C89" s="76">
        <v>36.182800643826198</v>
      </c>
      <c r="D89" s="75">
        <v>48.254421768707502</v>
      </c>
      <c r="E89" s="76">
        <v>41.744289528329901</v>
      </c>
      <c r="F89" s="75">
        <v>45.681163679106703</v>
      </c>
      <c r="G89" s="76">
        <v>0</v>
      </c>
      <c r="H89" s="76">
        <v>0</v>
      </c>
      <c r="I89" s="75">
        <v>0</v>
      </c>
      <c r="J89" s="76">
        <v>0</v>
      </c>
      <c r="K89" s="75">
        <v>0</v>
      </c>
      <c r="L89" s="75">
        <v>0</v>
      </c>
      <c r="M89" s="76">
        <v>0</v>
      </c>
      <c r="N89" s="75">
        <v>40.531823649390702</v>
      </c>
      <c r="O89" s="17"/>
      <c r="P89" s="256"/>
      <c r="Q89" s="256"/>
      <c r="R89" s="275"/>
      <c r="S89" s="275"/>
      <c r="T89" s="275"/>
      <c r="U89" s="275"/>
      <c r="V89" s="21"/>
      <c r="Z89" s="89"/>
      <c r="AA89" s="89"/>
      <c r="AB89" s="89"/>
      <c r="AC89" s="89"/>
      <c r="AD89" s="89"/>
      <c r="AE89" s="89"/>
      <c r="AF89" s="89"/>
    </row>
    <row r="90" spans="1:34" s="1" customFormat="1" ht="12" x14ac:dyDescent="0.3">
      <c r="A90" s="66" t="s">
        <v>68</v>
      </c>
      <c r="B90" s="81">
        <v>53.806296458242201</v>
      </c>
      <c r="C90" s="81">
        <v>56.505080440304802</v>
      </c>
      <c r="D90" s="81">
        <v>65.733892321271</v>
      </c>
      <c r="E90" s="81">
        <v>56.587976539589398</v>
      </c>
      <c r="F90" s="81">
        <v>59.0056892778993</v>
      </c>
      <c r="G90" s="81">
        <v>0</v>
      </c>
      <c r="H90" s="81">
        <v>0</v>
      </c>
      <c r="I90" s="81">
        <v>0</v>
      </c>
      <c r="J90" s="81">
        <v>0</v>
      </c>
      <c r="K90" s="81">
        <v>0</v>
      </c>
      <c r="L90" s="81">
        <v>0</v>
      </c>
      <c r="M90" s="81">
        <v>0</v>
      </c>
      <c r="N90" s="81">
        <v>58.338964965320997</v>
      </c>
      <c r="O90" s="17"/>
      <c r="P90" s="256"/>
      <c r="Q90" s="256"/>
      <c r="R90" s="256"/>
      <c r="S90" s="256"/>
      <c r="T90" s="256"/>
      <c r="U90" s="275"/>
      <c r="V90" s="88"/>
      <c r="W90" s="89"/>
      <c r="X90" s="89"/>
      <c r="Y90" s="89"/>
      <c r="Z90" s="89"/>
      <c r="AA90" s="89"/>
      <c r="AB90" s="89"/>
      <c r="AC90" s="89"/>
    </row>
    <row r="91" spans="1:34" s="1" customFormat="1" ht="12" customHeight="1" x14ac:dyDescent="0.3">
      <c r="A91" s="67" t="s">
        <v>100</v>
      </c>
      <c r="B91" s="81">
        <v>22.4165316045381</v>
      </c>
      <c r="C91" s="81">
        <v>36.987499999999997</v>
      </c>
      <c r="D91" s="81">
        <v>52.347305389221503</v>
      </c>
      <c r="E91" s="81">
        <v>47.6210826210826</v>
      </c>
      <c r="F91" s="81">
        <v>46.466442953020099</v>
      </c>
      <c r="G91" s="81">
        <v>0</v>
      </c>
      <c r="H91" s="81">
        <v>0</v>
      </c>
      <c r="I91" s="81">
        <v>0</v>
      </c>
      <c r="J91" s="81">
        <v>0</v>
      </c>
      <c r="K91" s="81">
        <v>0</v>
      </c>
      <c r="L91" s="81">
        <v>0</v>
      </c>
      <c r="M91" s="81">
        <v>0</v>
      </c>
      <c r="N91" s="81">
        <v>38.335999999999999</v>
      </c>
      <c r="O91" s="17"/>
      <c r="P91" s="256"/>
      <c r="Q91" s="256"/>
      <c r="R91" s="275"/>
      <c r="S91" s="275"/>
      <c r="T91" s="275"/>
      <c r="U91" s="275"/>
      <c r="V91" s="88"/>
      <c r="W91" s="89"/>
      <c r="X91" s="89"/>
      <c r="Y91" s="89"/>
      <c r="Z91" s="89"/>
      <c r="AA91" s="89"/>
      <c r="AB91" s="89"/>
    </row>
    <row r="92" spans="1:34" s="1" customFormat="1" ht="12" x14ac:dyDescent="0.3">
      <c r="A92" s="67" t="s">
        <v>128</v>
      </c>
      <c r="B92" s="81">
        <v>5.1134601832276303</v>
      </c>
      <c r="C92" s="81">
        <v>5.73345935727788</v>
      </c>
      <c r="D92" s="81">
        <v>10.1376744186046</v>
      </c>
      <c r="E92" s="81">
        <v>8.4455852156057496</v>
      </c>
      <c r="F92" s="81">
        <v>8.2658536585365905</v>
      </c>
      <c r="G92" s="81">
        <v>0</v>
      </c>
      <c r="H92" s="81">
        <v>0</v>
      </c>
      <c r="I92" s="81">
        <v>0</v>
      </c>
      <c r="J92" s="81">
        <v>0</v>
      </c>
      <c r="K92" s="81">
        <v>0</v>
      </c>
      <c r="L92" s="81">
        <v>0</v>
      </c>
      <c r="M92" s="81">
        <v>0</v>
      </c>
      <c r="N92" s="81">
        <v>7.1926808510638303</v>
      </c>
      <c r="O92" s="17"/>
      <c r="P92" s="256"/>
      <c r="Q92" s="256"/>
      <c r="R92" s="256"/>
      <c r="S92" s="256"/>
      <c r="T92" s="256"/>
      <c r="U92" s="256"/>
      <c r="V92" s="88"/>
      <c r="W92" s="89"/>
      <c r="X92" s="89"/>
      <c r="Y92" s="89"/>
      <c r="Z92" s="89"/>
      <c r="AA92" s="89"/>
      <c r="AB92" s="89"/>
    </row>
    <row r="93" spans="1:34" s="1" customFormat="1" ht="12" x14ac:dyDescent="0.3">
      <c r="A93" s="65" t="s">
        <v>150</v>
      </c>
      <c r="B93" s="75">
        <v>23.521632013139701</v>
      </c>
      <c r="C93" s="76">
        <v>23.717165374109101</v>
      </c>
      <c r="D93" s="75">
        <v>24.902926368785401</v>
      </c>
      <c r="E93" s="76">
        <v>25.3887829072873</v>
      </c>
      <c r="F93" s="75">
        <v>22.4184086054318</v>
      </c>
      <c r="G93" s="76">
        <v>0</v>
      </c>
      <c r="H93" s="76">
        <v>0</v>
      </c>
      <c r="I93" s="75">
        <v>0</v>
      </c>
      <c r="J93" s="76">
        <v>0</v>
      </c>
      <c r="K93" s="75">
        <v>0</v>
      </c>
      <c r="L93" s="75">
        <v>0</v>
      </c>
      <c r="M93" s="76">
        <v>0</v>
      </c>
      <c r="N93" s="75">
        <v>24.0126641651032</v>
      </c>
      <c r="O93" s="17"/>
      <c r="P93" s="17"/>
      <c r="Q93" s="17"/>
      <c r="R93" s="17"/>
      <c r="S93" s="17"/>
      <c r="T93" s="17"/>
      <c r="U93" s="17"/>
      <c r="V93" s="21"/>
    </row>
    <row r="94" spans="1:34" s="1" customFormat="1" ht="12" x14ac:dyDescent="0.3">
      <c r="A94" s="66" t="s">
        <v>68</v>
      </c>
      <c r="B94" s="81">
        <v>49.966654714951602</v>
      </c>
      <c r="C94" s="81">
        <v>51.668147641831901</v>
      </c>
      <c r="D94" s="81">
        <v>59.134622022782203</v>
      </c>
      <c r="E94" s="81">
        <v>50.574287913779798</v>
      </c>
      <c r="F94" s="81">
        <v>55.114553314120997</v>
      </c>
      <c r="G94" s="81">
        <v>0</v>
      </c>
      <c r="H94" s="81">
        <v>0</v>
      </c>
      <c r="I94" s="81">
        <v>0</v>
      </c>
      <c r="J94" s="81">
        <v>0</v>
      </c>
      <c r="K94" s="81">
        <v>0</v>
      </c>
      <c r="L94" s="81">
        <v>0</v>
      </c>
      <c r="M94" s="81">
        <v>0</v>
      </c>
      <c r="N94" s="81">
        <v>53.356284856284802</v>
      </c>
      <c r="O94" s="17"/>
      <c r="P94" s="17"/>
      <c r="Q94" s="17"/>
      <c r="R94" s="17"/>
      <c r="S94" s="17"/>
      <c r="T94" s="17"/>
      <c r="U94" s="17"/>
      <c r="V94" s="21"/>
    </row>
    <row r="95" spans="1:34" s="1" customFormat="1" ht="12" x14ac:dyDescent="0.3">
      <c r="A95" s="67" t="s">
        <v>100</v>
      </c>
      <c r="B95" s="81">
        <v>26.156818181818199</v>
      </c>
      <c r="C95" s="81">
        <v>42.265389876881002</v>
      </c>
      <c r="D95" s="81">
        <v>41.1156558533145</v>
      </c>
      <c r="E95" s="81">
        <v>43.3857677902622</v>
      </c>
      <c r="F95" s="81">
        <v>35.547297297297298</v>
      </c>
      <c r="G95" s="81">
        <v>0</v>
      </c>
      <c r="H95" s="81">
        <v>0</v>
      </c>
      <c r="I95" s="81">
        <v>0</v>
      </c>
      <c r="J95" s="81">
        <v>0</v>
      </c>
      <c r="K95" s="81">
        <v>0</v>
      </c>
      <c r="L95" s="81">
        <v>0</v>
      </c>
      <c r="M95" s="81">
        <v>0</v>
      </c>
      <c r="N95" s="81">
        <v>36.934706906558297</v>
      </c>
      <c r="O95" s="17"/>
      <c r="P95" s="17"/>
      <c r="Q95" s="17"/>
      <c r="R95" s="17"/>
      <c r="S95" s="17"/>
      <c r="T95" s="17"/>
      <c r="U95" s="17"/>
      <c r="V95" s="21"/>
    </row>
    <row r="96" spans="1:34" s="1" customFormat="1" ht="12" x14ac:dyDescent="0.3">
      <c r="A96" s="67" t="s">
        <v>128</v>
      </c>
      <c r="B96" s="81">
        <v>20.2312283737024</v>
      </c>
      <c r="C96" s="81">
        <v>20.335236946651499</v>
      </c>
      <c r="D96" s="81">
        <v>20.9750479165188</v>
      </c>
      <c r="E96" s="81">
        <v>22.137100268654098</v>
      </c>
      <c r="F96" s="81">
        <v>18.1056985294118</v>
      </c>
      <c r="G96" s="81">
        <v>0</v>
      </c>
      <c r="H96" s="81">
        <v>0</v>
      </c>
      <c r="I96" s="81">
        <v>0</v>
      </c>
      <c r="J96" s="81">
        <v>0</v>
      </c>
      <c r="K96" s="81">
        <v>0</v>
      </c>
      <c r="L96" s="81">
        <v>0</v>
      </c>
      <c r="M96" s="81">
        <v>0</v>
      </c>
      <c r="N96" s="81">
        <v>20.385186425541399</v>
      </c>
      <c r="O96" s="17"/>
      <c r="P96" s="17"/>
      <c r="Q96" s="17"/>
      <c r="R96" s="17"/>
      <c r="S96" s="17"/>
      <c r="T96" s="17"/>
      <c r="U96" s="17"/>
      <c r="V96" s="21"/>
    </row>
    <row r="97" spans="1:33" s="1" customFormat="1" ht="12" x14ac:dyDescent="0.3">
      <c r="A97" s="62"/>
      <c r="F97" s="6"/>
      <c r="G97" s="6"/>
      <c r="H97" s="6"/>
      <c r="I97" s="6"/>
      <c r="J97" s="6"/>
      <c r="K97" s="6"/>
      <c r="L97" s="17"/>
      <c r="M97" s="17"/>
      <c r="N97" s="17"/>
      <c r="O97" s="17"/>
      <c r="P97" s="17"/>
      <c r="Q97" s="17"/>
      <c r="R97" s="17"/>
      <c r="S97" s="17"/>
      <c r="T97" s="17"/>
      <c r="U97" s="17"/>
      <c r="V97" s="21"/>
    </row>
    <row r="98" spans="1:33" s="1" customFormat="1" ht="12" x14ac:dyDescent="0.3">
      <c r="A98" s="196"/>
      <c r="B98" s="180"/>
      <c r="C98" s="180"/>
      <c r="D98" s="180"/>
      <c r="E98" s="180"/>
      <c r="F98" s="180"/>
      <c r="G98" s="180"/>
      <c r="H98" s="180"/>
      <c r="I98" s="180"/>
      <c r="J98" s="180"/>
      <c r="K98" s="180"/>
      <c r="L98" s="180"/>
      <c r="M98" s="180"/>
      <c r="N98" s="180"/>
      <c r="O98" s="180"/>
      <c r="P98" s="180"/>
      <c r="Q98" s="180"/>
      <c r="R98" s="180"/>
      <c r="S98" s="180"/>
      <c r="T98" s="180"/>
      <c r="U98" s="180"/>
      <c r="V98" s="197"/>
    </row>
    <row r="99" spans="1:33" s="1" customFormat="1" ht="12" x14ac:dyDescent="0.3">
      <c r="A99" s="62"/>
      <c r="F99" s="6"/>
      <c r="G99" s="6"/>
      <c r="H99" s="6"/>
      <c r="I99" s="6"/>
      <c r="J99" s="6"/>
      <c r="K99" s="6"/>
      <c r="L99" s="17"/>
      <c r="M99" s="17"/>
      <c r="N99" s="17"/>
      <c r="O99" s="17"/>
      <c r="P99" s="17"/>
      <c r="Q99" s="17"/>
      <c r="R99" s="17"/>
      <c r="S99" s="256"/>
      <c r="T99" s="256"/>
      <c r="U99" s="256"/>
      <c r="V99" s="88"/>
    </row>
    <row r="100" spans="1:33" s="6" customFormat="1" ht="24.75" customHeight="1" x14ac:dyDescent="0.3">
      <c r="A100" s="195" t="s">
        <v>793</v>
      </c>
      <c r="B100" s="236"/>
      <c r="C100" s="236"/>
      <c r="D100" s="236"/>
      <c r="E100" s="236"/>
      <c r="F100" s="236"/>
      <c r="G100" s="236"/>
      <c r="H100" s="236"/>
      <c r="I100" s="236"/>
      <c r="J100" s="236"/>
      <c r="K100" s="236"/>
      <c r="L100" s="236"/>
      <c r="M100" s="236"/>
      <c r="N100" s="236"/>
      <c r="O100" s="17"/>
      <c r="P100" s="256"/>
      <c r="Q100" s="256"/>
      <c r="R100" s="256"/>
      <c r="S100" s="256"/>
      <c r="T100" s="256"/>
      <c r="U100" s="256"/>
      <c r="V100" s="88"/>
      <c r="W100" s="93"/>
      <c r="X100" s="93"/>
      <c r="Y100" s="93"/>
      <c r="Z100" s="93"/>
      <c r="AA100" s="93"/>
      <c r="AB100" s="93"/>
    </row>
    <row r="101" spans="1:33" s="1" customFormat="1" ht="12" x14ac:dyDescent="0.3">
      <c r="A101" s="14" t="s">
        <v>147</v>
      </c>
      <c r="B101" s="118" t="s">
        <v>133</v>
      </c>
      <c r="C101" s="118" t="s">
        <v>134</v>
      </c>
      <c r="D101" s="118" t="s">
        <v>135</v>
      </c>
      <c r="E101" s="118" t="s">
        <v>136</v>
      </c>
      <c r="F101" s="118" t="s">
        <v>137</v>
      </c>
      <c r="G101" s="118" t="s">
        <v>138</v>
      </c>
      <c r="H101" s="118" t="s">
        <v>139</v>
      </c>
      <c r="I101" s="118" t="s">
        <v>140</v>
      </c>
      <c r="J101" s="118" t="s">
        <v>141</v>
      </c>
      <c r="K101" s="118" t="s">
        <v>143</v>
      </c>
      <c r="L101" s="118" t="s">
        <v>144</v>
      </c>
      <c r="M101" s="118" t="s">
        <v>145</v>
      </c>
      <c r="N101" s="118" t="s">
        <v>151</v>
      </c>
      <c r="O101" s="17"/>
      <c r="P101" s="275"/>
      <c r="Q101" s="256"/>
      <c r="R101" s="256"/>
      <c r="S101" s="256"/>
      <c r="T101" s="256"/>
      <c r="U101" s="256"/>
      <c r="V101" s="88"/>
      <c r="W101" s="89"/>
      <c r="X101" s="89"/>
      <c r="Y101" s="89"/>
      <c r="Z101" s="89"/>
      <c r="AA101" s="89"/>
      <c r="AB101" s="89"/>
      <c r="AC101" s="89"/>
      <c r="AD101" s="89"/>
      <c r="AE101" s="89"/>
      <c r="AF101" s="89"/>
    </row>
    <row r="102" spans="1:33" s="1" customFormat="1" ht="12.75" customHeight="1" thickBot="1" x14ac:dyDescent="0.35">
      <c r="A102" s="58" t="s">
        <v>1</v>
      </c>
      <c r="B102" s="77">
        <v>22797.3548387097</v>
      </c>
      <c r="C102" s="78">
        <v>23331.3</v>
      </c>
      <c r="D102" s="77">
        <v>21558.225806451599</v>
      </c>
      <c r="E102" s="78">
        <v>21451</v>
      </c>
      <c r="F102" s="77">
        <v>19127.777777777799</v>
      </c>
      <c r="G102" s="78">
        <v>0</v>
      </c>
      <c r="H102" s="78">
        <v>0</v>
      </c>
      <c r="I102" s="77">
        <v>0</v>
      </c>
      <c r="J102" s="78">
        <v>0</v>
      </c>
      <c r="K102" s="77">
        <v>0</v>
      </c>
      <c r="L102" s="77">
        <v>0</v>
      </c>
      <c r="M102" s="78">
        <v>0</v>
      </c>
      <c r="N102" s="77">
        <v>21709.2866666667</v>
      </c>
      <c r="O102" s="17"/>
      <c r="P102" s="275"/>
      <c r="Q102" s="275"/>
      <c r="R102" s="275"/>
      <c r="S102" s="275"/>
      <c r="T102" s="227"/>
      <c r="U102" s="275"/>
      <c r="V102" s="90"/>
      <c r="W102" s="91"/>
      <c r="X102" s="91"/>
      <c r="Y102" s="91"/>
      <c r="Z102" s="91"/>
      <c r="AA102" s="91"/>
      <c r="AB102" s="91"/>
    </row>
    <row r="103" spans="1:33" s="1" customFormat="1" ht="12.5" thickTop="1" x14ac:dyDescent="0.3">
      <c r="A103" s="59" t="s">
        <v>782</v>
      </c>
      <c r="B103" s="79">
        <v>911.06451612903197</v>
      </c>
      <c r="C103" s="79">
        <v>1060.56666666667</v>
      </c>
      <c r="D103" s="79">
        <v>655.09677419354796</v>
      </c>
      <c r="E103" s="79">
        <v>251</v>
      </c>
      <c r="F103" s="79">
        <v>218.29629629629599</v>
      </c>
      <c r="G103" s="79">
        <v>0</v>
      </c>
      <c r="H103" s="79">
        <v>0</v>
      </c>
      <c r="I103" s="79">
        <v>0</v>
      </c>
      <c r="J103" s="79">
        <v>0</v>
      </c>
      <c r="K103" s="79">
        <v>0</v>
      </c>
      <c r="L103" s="79">
        <v>0</v>
      </c>
      <c r="M103" s="79">
        <v>0</v>
      </c>
      <c r="N103" s="79">
        <v>626.95333333333303</v>
      </c>
      <c r="O103" s="17"/>
      <c r="P103" s="275"/>
      <c r="Q103" s="275"/>
      <c r="R103" s="275"/>
      <c r="S103" s="275"/>
      <c r="T103" s="275"/>
      <c r="U103" s="275"/>
      <c r="V103" s="90"/>
      <c r="W103" s="91"/>
      <c r="X103" s="91"/>
      <c r="Y103" s="91"/>
      <c r="Z103" s="91"/>
      <c r="AA103" s="91"/>
      <c r="AB103" s="91"/>
      <c r="AC103" s="91"/>
      <c r="AD103" s="91"/>
      <c r="AE103" s="91"/>
      <c r="AF103" s="91"/>
      <c r="AG103" s="91"/>
    </row>
    <row r="104" spans="1:33" s="1" customFormat="1" ht="12" x14ac:dyDescent="0.3">
      <c r="A104" s="60" t="s">
        <v>123</v>
      </c>
      <c r="B104" s="80">
        <v>21886.2903225806</v>
      </c>
      <c r="C104" s="80">
        <v>22270.733333333301</v>
      </c>
      <c r="D104" s="80">
        <v>20903.129032258101</v>
      </c>
      <c r="E104" s="80">
        <v>21200</v>
      </c>
      <c r="F104" s="80">
        <v>18909.4814814815</v>
      </c>
      <c r="G104" s="80">
        <v>0</v>
      </c>
      <c r="H104" s="80">
        <v>0</v>
      </c>
      <c r="I104" s="80">
        <v>0</v>
      </c>
      <c r="J104" s="80">
        <v>0</v>
      </c>
      <c r="K104" s="80">
        <v>0</v>
      </c>
      <c r="L104" s="80">
        <v>0</v>
      </c>
      <c r="M104" s="80">
        <v>0</v>
      </c>
      <c r="N104" s="80">
        <v>21082.333333333299</v>
      </c>
      <c r="O104" s="17"/>
      <c r="P104" s="275"/>
      <c r="Q104" s="275"/>
      <c r="R104" s="275"/>
      <c r="S104" s="275"/>
      <c r="T104" s="275"/>
      <c r="U104" s="275"/>
      <c r="V104" s="90"/>
      <c r="W104" s="91"/>
      <c r="X104" s="91"/>
      <c r="Y104" s="91"/>
      <c r="Z104" s="91"/>
      <c r="AA104" s="89"/>
      <c r="AB104" s="91"/>
      <c r="AF104" s="91"/>
      <c r="AG104" s="91"/>
    </row>
    <row r="105" spans="1:33" s="3" customFormat="1" ht="23.25" customHeight="1" x14ac:dyDescent="0.3">
      <c r="A105" s="62"/>
      <c r="B105" s="1"/>
      <c r="C105" s="1"/>
      <c r="D105" s="1"/>
      <c r="E105" s="1"/>
      <c r="F105" s="6"/>
      <c r="G105" s="6"/>
      <c r="H105" s="6"/>
      <c r="I105" s="6"/>
      <c r="J105" s="6"/>
      <c r="K105" s="6"/>
      <c r="L105" s="17"/>
      <c r="M105" s="17"/>
      <c r="N105" s="17"/>
      <c r="O105" s="17"/>
      <c r="P105" s="275"/>
      <c r="Q105" s="275"/>
      <c r="R105" s="275"/>
      <c r="S105" s="275"/>
      <c r="T105" s="275"/>
      <c r="U105" s="275"/>
      <c r="V105" s="90"/>
      <c r="W105" s="92"/>
      <c r="X105" s="92"/>
      <c r="Y105" s="92"/>
      <c r="Z105" s="92"/>
      <c r="AA105" s="92"/>
      <c r="AB105" s="92"/>
      <c r="AC105" s="92"/>
      <c r="AD105" s="92"/>
      <c r="AE105" s="92"/>
      <c r="AF105" s="92"/>
      <c r="AG105" s="92"/>
    </row>
    <row r="106" spans="1:33" s="1" customFormat="1" ht="12.75" customHeight="1" x14ac:dyDescent="0.3">
      <c r="A106" s="195" t="s">
        <v>794</v>
      </c>
      <c r="B106" s="236"/>
      <c r="C106" s="236"/>
      <c r="D106" s="236"/>
      <c r="E106" s="236"/>
      <c r="F106" s="236"/>
      <c r="G106" s="236"/>
      <c r="H106" s="236"/>
      <c r="I106" s="236"/>
      <c r="J106" s="236"/>
      <c r="K106" s="236"/>
      <c r="L106" s="236"/>
      <c r="M106" s="236"/>
      <c r="N106" s="236"/>
      <c r="O106" s="17"/>
      <c r="P106" s="17"/>
      <c r="Q106" s="275"/>
      <c r="R106" s="275"/>
      <c r="S106" s="256"/>
      <c r="T106" s="256"/>
      <c r="U106" s="256"/>
      <c r="V106" s="90"/>
      <c r="W106" s="91"/>
      <c r="X106" s="91"/>
      <c r="Y106" s="91"/>
      <c r="Z106" s="91"/>
      <c r="AA106" s="91"/>
    </row>
    <row r="107" spans="1:33" s="1" customFormat="1" ht="12.75" customHeight="1" x14ac:dyDescent="0.3">
      <c r="A107" s="14" t="s">
        <v>147</v>
      </c>
      <c r="B107" s="118" t="s">
        <v>133</v>
      </c>
      <c r="C107" s="118" t="s">
        <v>134</v>
      </c>
      <c r="D107" s="118" t="s">
        <v>135</v>
      </c>
      <c r="E107" s="118" t="s">
        <v>136</v>
      </c>
      <c r="F107" s="118" t="s">
        <v>137</v>
      </c>
      <c r="G107" s="118" t="s">
        <v>138</v>
      </c>
      <c r="H107" s="118" t="s">
        <v>139</v>
      </c>
      <c r="I107" s="118" t="s">
        <v>140</v>
      </c>
      <c r="J107" s="118" t="s">
        <v>141</v>
      </c>
      <c r="K107" s="118" t="s">
        <v>143</v>
      </c>
      <c r="L107" s="118" t="s">
        <v>144</v>
      </c>
      <c r="M107" s="118" t="s">
        <v>145</v>
      </c>
      <c r="N107" s="118" t="s">
        <v>151</v>
      </c>
      <c r="O107" s="17"/>
      <c r="P107" s="256"/>
      <c r="Q107" s="256"/>
      <c r="R107" s="256"/>
      <c r="S107" s="256"/>
      <c r="T107" s="256"/>
      <c r="U107" s="256"/>
      <c r="V107" s="88"/>
      <c r="W107" s="89"/>
      <c r="X107" s="89"/>
      <c r="Y107" s="89"/>
      <c r="Z107" s="89"/>
      <c r="AA107" s="89"/>
      <c r="AB107" s="89"/>
      <c r="AC107" s="89"/>
      <c r="AD107" s="89"/>
      <c r="AE107" s="89"/>
      <c r="AF107" s="89"/>
    </row>
    <row r="108" spans="1:33" s="6" customFormat="1" ht="14.25" customHeight="1" thickBot="1" x14ac:dyDescent="0.35">
      <c r="A108" s="58" t="s">
        <v>1</v>
      </c>
      <c r="B108" s="82">
        <v>23.521632013139701</v>
      </c>
      <c r="C108" s="83">
        <v>23.717165374109101</v>
      </c>
      <c r="D108" s="82">
        <v>24.902926368785401</v>
      </c>
      <c r="E108" s="83">
        <v>25.3887829072873</v>
      </c>
      <c r="F108" s="82">
        <v>22.4184086054318</v>
      </c>
      <c r="G108" s="83">
        <v>0</v>
      </c>
      <c r="H108" s="83">
        <v>0</v>
      </c>
      <c r="I108" s="82">
        <v>0</v>
      </c>
      <c r="J108" s="83">
        <v>0</v>
      </c>
      <c r="K108" s="82">
        <v>0</v>
      </c>
      <c r="L108" s="82">
        <v>0</v>
      </c>
      <c r="M108" s="82">
        <v>0</v>
      </c>
      <c r="N108" s="82">
        <v>24.0126641651032</v>
      </c>
      <c r="P108" s="93"/>
      <c r="Q108" s="93"/>
      <c r="R108" s="93"/>
      <c r="S108" s="93"/>
      <c r="T108" s="93"/>
      <c r="U108" s="93"/>
      <c r="V108" s="276"/>
      <c r="W108" s="93"/>
      <c r="X108" s="93"/>
      <c r="Y108" s="93"/>
      <c r="Z108" s="93"/>
      <c r="AA108" s="277"/>
      <c r="AB108" s="93"/>
    </row>
    <row r="109" spans="1:33" s="1" customFormat="1" ht="12.5" thickTop="1" x14ac:dyDescent="0.3">
      <c r="A109" s="59" t="s">
        <v>782</v>
      </c>
      <c r="B109" s="84">
        <v>3.9140345164441501</v>
      </c>
      <c r="C109" s="84">
        <v>2.8880323054331898</v>
      </c>
      <c r="D109" s="84">
        <v>3.3185759926973999</v>
      </c>
      <c r="E109" s="84">
        <v>5.6787330316742102</v>
      </c>
      <c r="F109" s="84">
        <v>6.12163892445583</v>
      </c>
      <c r="G109" s="84">
        <v>0</v>
      </c>
      <c r="H109" s="84">
        <v>0</v>
      </c>
      <c r="I109" s="84">
        <v>0</v>
      </c>
      <c r="J109" s="84">
        <v>0</v>
      </c>
      <c r="K109" s="84">
        <v>0</v>
      </c>
      <c r="L109" s="84">
        <v>0</v>
      </c>
      <c r="M109" s="84">
        <v>0</v>
      </c>
      <c r="N109" s="84">
        <v>3.609439595774</v>
      </c>
      <c r="O109" s="17"/>
      <c r="P109" s="17"/>
      <c r="Q109" s="17"/>
      <c r="R109" s="17"/>
      <c r="S109" s="17"/>
      <c r="T109" s="17"/>
      <c r="U109" s="17"/>
      <c r="V109" s="278"/>
    </row>
    <row r="110" spans="1:33" s="1" customFormat="1" ht="12.75" customHeight="1" x14ac:dyDescent="0.3">
      <c r="A110" s="60" t="s">
        <v>123</v>
      </c>
      <c r="B110" s="81">
        <v>29.3544340582167</v>
      </c>
      <c r="C110" s="81">
        <v>28.015378205371</v>
      </c>
      <c r="D110" s="81">
        <v>28.355098912329399</v>
      </c>
      <c r="E110" s="81">
        <v>25.900301405253099</v>
      </c>
      <c r="F110" s="81">
        <v>22.9188126597208</v>
      </c>
      <c r="G110" s="81">
        <v>0</v>
      </c>
      <c r="H110" s="81">
        <v>0</v>
      </c>
      <c r="I110" s="81">
        <v>0</v>
      </c>
      <c r="J110" s="81">
        <v>0</v>
      </c>
      <c r="K110" s="81">
        <v>0</v>
      </c>
      <c r="L110" s="81">
        <v>0</v>
      </c>
      <c r="M110" s="81">
        <v>0</v>
      </c>
      <c r="N110" s="81">
        <v>26.8457043084479</v>
      </c>
      <c r="O110" s="17"/>
      <c r="P110" s="17"/>
      <c r="Q110" s="17"/>
      <c r="R110" s="256"/>
      <c r="S110" s="256"/>
      <c r="T110" s="256"/>
      <c r="U110" s="256"/>
      <c r="V110" s="279"/>
      <c r="W110" s="89"/>
      <c r="X110" s="89"/>
      <c r="Y110" s="89"/>
      <c r="Z110" s="89"/>
      <c r="AA110" s="89"/>
      <c r="AB110" s="89"/>
      <c r="AC110" s="89"/>
    </row>
    <row r="111" spans="1:33" s="1" customFormat="1" ht="12.75" customHeight="1" x14ac:dyDescent="0.3">
      <c r="A111" s="61"/>
      <c r="B111" s="280"/>
      <c r="C111" s="280"/>
      <c r="D111" s="280"/>
      <c r="E111" s="280"/>
      <c r="F111" s="280"/>
      <c r="G111" s="280"/>
      <c r="H111" s="280"/>
      <c r="I111" s="280"/>
      <c r="J111" s="280"/>
      <c r="K111" s="280"/>
      <c r="L111" s="280"/>
      <c r="M111" s="280"/>
      <c r="N111" s="280"/>
      <c r="O111" s="17"/>
      <c r="P111" s="17"/>
      <c r="Q111" s="17"/>
      <c r="R111" s="17"/>
      <c r="S111" s="17"/>
      <c r="T111" s="17"/>
      <c r="U111" s="17"/>
      <c r="V111" s="278"/>
    </row>
    <row r="112" spans="1:33" s="1" customFormat="1" ht="12" x14ac:dyDescent="0.3">
      <c r="A112" s="195" t="s">
        <v>795</v>
      </c>
      <c r="B112" s="236"/>
      <c r="C112" s="236"/>
      <c r="D112" s="236"/>
      <c r="E112" s="236"/>
      <c r="F112" s="236"/>
      <c r="G112" s="236"/>
      <c r="H112" s="236"/>
      <c r="I112" s="236"/>
      <c r="J112" s="236"/>
      <c r="K112" s="236"/>
      <c r="L112" s="236"/>
      <c r="M112" s="236"/>
      <c r="N112" s="236"/>
      <c r="O112" s="17"/>
      <c r="P112" s="17"/>
      <c r="Q112" s="17"/>
      <c r="R112" s="256"/>
      <c r="S112" s="256"/>
      <c r="T112" s="256"/>
      <c r="U112" s="256"/>
      <c r="V112" s="279"/>
      <c r="W112" s="89"/>
      <c r="X112" s="89"/>
      <c r="Y112" s="89"/>
      <c r="Z112" s="89"/>
      <c r="AA112" s="89"/>
      <c r="AB112" s="89"/>
      <c r="AC112" s="89"/>
    </row>
    <row r="113" spans="1:29" s="1" customFormat="1" ht="12" x14ac:dyDescent="0.3">
      <c r="A113" s="14" t="s">
        <v>796</v>
      </c>
      <c r="B113" s="118" t="s">
        <v>133</v>
      </c>
      <c r="C113" s="118" t="s">
        <v>134</v>
      </c>
      <c r="D113" s="118" t="s">
        <v>135</v>
      </c>
      <c r="E113" s="118" t="s">
        <v>136</v>
      </c>
      <c r="F113" s="118" t="s">
        <v>137</v>
      </c>
      <c r="G113" s="118" t="s">
        <v>138</v>
      </c>
      <c r="H113" s="118" t="s">
        <v>139</v>
      </c>
      <c r="I113" s="118" t="s">
        <v>140</v>
      </c>
      <c r="J113" s="118" t="s">
        <v>141</v>
      </c>
      <c r="K113" s="118" t="s">
        <v>143</v>
      </c>
      <c r="L113" s="118" t="s">
        <v>144</v>
      </c>
      <c r="M113" s="118" t="s">
        <v>145</v>
      </c>
      <c r="N113" s="118" t="s">
        <v>151</v>
      </c>
      <c r="O113" s="17"/>
      <c r="P113" s="17"/>
      <c r="Q113" s="17"/>
      <c r="R113" s="256"/>
      <c r="S113" s="256"/>
      <c r="T113" s="256"/>
      <c r="U113" s="256"/>
      <c r="V113" s="279"/>
      <c r="W113" s="89"/>
      <c r="X113" s="89"/>
      <c r="Y113" s="89"/>
      <c r="Z113" s="89"/>
      <c r="AA113" s="89"/>
      <c r="AB113" s="89"/>
      <c r="AC113" s="89"/>
    </row>
    <row r="114" spans="1:29" ht="15" thickBot="1" x14ac:dyDescent="0.4">
      <c r="A114" s="58" t="s">
        <v>1</v>
      </c>
      <c r="B114" s="82">
        <v>29.3544340582167</v>
      </c>
      <c r="C114" s="83">
        <v>28.015378205371</v>
      </c>
      <c r="D114" s="82">
        <v>28.355098912329399</v>
      </c>
      <c r="E114" s="83">
        <v>25.900301405253099</v>
      </c>
      <c r="F114" s="82">
        <v>22.9188126597208</v>
      </c>
      <c r="G114" s="83">
        <v>0</v>
      </c>
      <c r="H114" s="83">
        <v>0</v>
      </c>
      <c r="I114" s="82">
        <v>0</v>
      </c>
      <c r="J114" s="83">
        <v>0</v>
      </c>
      <c r="K114" s="121">
        <v>0</v>
      </c>
      <c r="L114" s="83">
        <v>0</v>
      </c>
      <c r="M114" s="83">
        <v>0</v>
      </c>
      <c r="N114" s="281">
        <v>26.8457043084479</v>
      </c>
      <c r="V114" s="278"/>
    </row>
    <row r="115" spans="1:29" ht="15" thickTop="1" x14ac:dyDescent="0.35">
      <c r="A115" s="59" t="s">
        <v>64</v>
      </c>
      <c r="B115" s="84">
        <v>28.0661212121212</v>
      </c>
      <c r="C115" s="84">
        <v>26.326132152219099</v>
      </c>
      <c r="D115" s="84">
        <v>25.258603985003599</v>
      </c>
      <c r="E115" s="84">
        <v>23.491838023088</v>
      </c>
      <c r="F115" s="84">
        <v>19.398965376412399</v>
      </c>
      <c r="G115" s="84">
        <v>0</v>
      </c>
      <c r="H115" s="84">
        <v>0</v>
      </c>
      <c r="I115" s="84">
        <v>0</v>
      </c>
      <c r="J115" s="84">
        <v>0</v>
      </c>
      <c r="K115" s="282">
        <v>0</v>
      </c>
      <c r="L115" s="84">
        <v>0</v>
      </c>
      <c r="M115" s="84">
        <v>0</v>
      </c>
      <c r="N115" s="283">
        <v>24.335669650396898</v>
      </c>
      <c r="V115" s="278"/>
    </row>
    <row r="116" spans="1:29" x14ac:dyDescent="0.35">
      <c r="A116" s="60" t="s">
        <v>81</v>
      </c>
      <c r="B116" s="81">
        <v>34.480347238967902</v>
      </c>
      <c r="C116" s="81">
        <v>36.758362573099397</v>
      </c>
      <c r="D116" s="81">
        <v>48.444657010112103</v>
      </c>
      <c r="E116" s="81">
        <v>41.744289528329901</v>
      </c>
      <c r="F116" s="81">
        <v>45.746027074749797</v>
      </c>
      <c r="G116" s="81">
        <v>0</v>
      </c>
      <c r="H116" s="81">
        <v>0</v>
      </c>
      <c r="I116" s="81">
        <v>0</v>
      </c>
      <c r="J116" s="81">
        <v>0</v>
      </c>
      <c r="K116" s="228">
        <v>0</v>
      </c>
      <c r="L116" s="81">
        <v>0</v>
      </c>
      <c r="M116" s="81">
        <v>0</v>
      </c>
      <c r="N116" s="284">
        <v>41.037453580901797</v>
      </c>
      <c r="O116" s="85"/>
      <c r="V116" s="278"/>
    </row>
    <row r="117" spans="1:29" x14ac:dyDescent="0.35">
      <c r="B117" s="85"/>
      <c r="C117" s="85"/>
      <c r="D117" s="85"/>
      <c r="E117" s="85"/>
      <c r="F117" s="85"/>
      <c r="G117" s="85"/>
      <c r="H117" s="85"/>
      <c r="I117" s="85"/>
      <c r="J117" s="85"/>
      <c r="K117" s="85"/>
      <c r="L117" s="85"/>
      <c r="M117" s="85"/>
      <c r="V117" s="278"/>
    </row>
    <row r="118" spans="1:29" ht="15" thickBot="1" x14ac:dyDescent="0.4">
      <c r="A118" s="122"/>
      <c r="B118" s="122"/>
      <c r="C118" s="122"/>
      <c r="D118" s="122"/>
      <c r="E118" s="122"/>
      <c r="F118" s="122"/>
      <c r="G118" s="122"/>
      <c r="H118" s="122"/>
      <c r="I118" s="122"/>
      <c r="J118" s="122"/>
      <c r="K118" s="122"/>
      <c r="L118" s="122"/>
      <c r="M118" s="122"/>
      <c r="N118" s="122"/>
      <c r="O118" s="122"/>
      <c r="P118" s="122"/>
      <c r="Q118" s="122"/>
      <c r="R118" s="122"/>
      <c r="S118" s="122"/>
      <c r="T118" s="122"/>
      <c r="U118" s="122"/>
      <c r="V118" s="123"/>
    </row>
    <row r="119" spans="1:29" x14ac:dyDescent="0.35">
      <c r="B119" s="86"/>
      <c r="C119" s="86"/>
      <c r="D119" s="86"/>
      <c r="E119" s="86"/>
      <c r="F119" s="86"/>
      <c r="G119" s="86"/>
      <c r="H119" s="86"/>
      <c r="I119" s="86"/>
      <c r="J119" s="86"/>
      <c r="K119" s="86"/>
      <c r="L119" s="86"/>
      <c r="M119" s="86"/>
      <c r="P119" s="86"/>
    </row>
    <row r="120" spans="1:29" x14ac:dyDescent="0.35">
      <c r="A120" s="273"/>
      <c r="B120" s="273"/>
      <c r="C120" s="273"/>
      <c r="D120" s="273"/>
      <c r="E120" s="273"/>
      <c r="F120" s="273"/>
      <c r="G120" s="273"/>
      <c r="H120" s="273"/>
      <c r="I120" s="273"/>
      <c r="J120" s="273"/>
      <c r="K120" s="273"/>
      <c r="L120" s="273"/>
      <c r="M120" s="273"/>
      <c r="N120" s="273"/>
    </row>
    <row r="121" spans="1:29" x14ac:dyDescent="0.35">
      <c r="A121" s="285"/>
      <c r="B121" s="285"/>
      <c r="C121" s="286"/>
      <c r="D121" s="86"/>
      <c r="E121" s="86"/>
      <c r="F121" s="86"/>
      <c r="G121" s="86"/>
      <c r="H121" s="86"/>
      <c r="I121" s="86"/>
      <c r="J121" s="86"/>
      <c r="K121" s="86"/>
      <c r="L121" s="86"/>
      <c r="M121" s="85"/>
      <c r="P121" s="86"/>
    </row>
    <row r="122" spans="1:29" x14ac:dyDescent="0.35">
      <c r="A122" s="287"/>
      <c r="B122" s="287"/>
      <c r="C122" s="287"/>
      <c r="D122" s="86"/>
      <c r="E122" s="86"/>
      <c r="F122" s="86"/>
      <c r="G122" s="86"/>
      <c r="H122" s="85"/>
      <c r="I122" s="85"/>
    </row>
    <row r="123" spans="1:29" x14ac:dyDescent="0.35">
      <c r="A123" s="287"/>
      <c r="B123" s="287"/>
      <c r="C123" s="287"/>
      <c r="D123" s="85"/>
      <c r="E123" s="86"/>
      <c r="F123" s="85"/>
    </row>
    <row r="124" spans="1:29" x14ac:dyDescent="0.35">
      <c r="A124" s="287"/>
      <c r="B124" s="287"/>
      <c r="C124" s="287"/>
    </row>
    <row r="125" spans="1:29" x14ac:dyDescent="0.35">
      <c r="A125" s="287"/>
      <c r="B125" s="287"/>
      <c r="C125" s="287"/>
    </row>
  </sheetData>
  <mergeCells count="51">
    <mergeCell ref="A83:N83"/>
    <mergeCell ref="A98:V98"/>
    <mergeCell ref="A100:N100"/>
    <mergeCell ref="A106:N106"/>
    <mergeCell ref="A112:N112"/>
    <mergeCell ref="A120:N120"/>
    <mergeCell ref="H31:I31"/>
    <mergeCell ref="A33:V33"/>
    <mergeCell ref="A36:E36"/>
    <mergeCell ref="A64:V64"/>
    <mergeCell ref="A66:N66"/>
    <mergeCell ref="A81:V81"/>
    <mergeCell ref="H29:I29"/>
    <mergeCell ref="N29:O29"/>
    <mergeCell ref="P29:R29"/>
    <mergeCell ref="H30:I30"/>
    <mergeCell ref="N30:O30"/>
    <mergeCell ref="P30:R30"/>
    <mergeCell ref="A27:E27"/>
    <mergeCell ref="H27:L27"/>
    <mergeCell ref="N27:R27"/>
    <mergeCell ref="H28:I28"/>
    <mergeCell ref="J28:L28"/>
    <mergeCell ref="N28:O28"/>
    <mergeCell ref="P28:R28"/>
    <mergeCell ref="M12:N12"/>
    <mergeCell ref="O12:Q12"/>
    <mergeCell ref="A16:V16"/>
    <mergeCell ref="A18:F18"/>
    <mergeCell ref="I18:V18"/>
    <mergeCell ref="A25:V25"/>
    <mergeCell ref="G10:H10"/>
    <mergeCell ref="M10:N10"/>
    <mergeCell ref="O10:Q10"/>
    <mergeCell ref="G11:H11"/>
    <mergeCell ref="M11:N11"/>
    <mergeCell ref="O11:Q11"/>
    <mergeCell ref="A4:V4"/>
    <mergeCell ref="A6:V6"/>
    <mergeCell ref="A8:D8"/>
    <mergeCell ref="G8:K8"/>
    <mergeCell ref="M8:Q8"/>
    <mergeCell ref="G9:H9"/>
    <mergeCell ref="M9:N9"/>
    <mergeCell ref="O9:Q9"/>
    <mergeCell ref="A1:D1"/>
    <mergeCell ref="A2:D2"/>
    <mergeCell ref="E2:H2"/>
    <mergeCell ref="I2:L2"/>
    <mergeCell ref="M2:P2"/>
    <mergeCell ref="A3:D3"/>
  </mergeCells>
  <pageMargins left="0.25" right="0.25" top="0.5" bottom="0.25" header="0.3" footer="0.3"/>
  <pageSetup scale="65" fitToWidth="0" fitToHeight="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98D0CE-C705-4879-89C4-B218DF0B1AC7}">
  <dimension ref="A1:BB60"/>
  <sheetViews>
    <sheetView showGridLines="0" zoomScale="60" zoomScaleNormal="60" workbookViewId="0">
      <pane xSplit="1" topLeftCell="B1" activePane="topRight" state="frozen"/>
      <selection sqref="A1:D1"/>
      <selection pane="topRight" activeCell="B1" sqref="B1"/>
    </sheetView>
  </sheetViews>
  <sheetFormatPr defaultColWidth="9.1796875" defaultRowHeight="15.5" x14ac:dyDescent="0.35"/>
  <cols>
    <col min="1" max="1" width="66.81640625" style="289" bestFit="1" customWidth="1"/>
    <col min="2" max="5" width="7.81640625" style="289" bestFit="1" customWidth="1"/>
    <col min="6" max="6" width="7.453125" style="289" bestFit="1" customWidth="1"/>
    <col min="7" max="9" width="7.81640625" style="289" bestFit="1" customWidth="1"/>
    <col min="10" max="12" width="7.453125" style="289" bestFit="1" customWidth="1"/>
    <col min="13" max="15" width="7.81640625" style="289" bestFit="1" customWidth="1"/>
    <col min="16" max="16" width="8.453125" style="289" customWidth="1"/>
    <col min="17" max="17" width="8.54296875" style="289" customWidth="1"/>
    <col min="18" max="18" width="7.453125" style="289" customWidth="1"/>
    <col min="19" max="19" width="8.1796875" style="289" customWidth="1"/>
    <col min="20" max="22" width="7.81640625" style="289" bestFit="1" customWidth="1"/>
    <col min="23" max="25" width="8.1796875" style="289" bestFit="1" customWidth="1"/>
    <col min="26" max="26" width="7.81640625" style="289" bestFit="1" customWidth="1"/>
    <col min="27" max="28" width="8.1796875" style="289" bestFit="1" customWidth="1"/>
    <col min="29" max="16384" width="9.1796875" style="289"/>
  </cols>
  <sheetData>
    <row r="1" spans="1:53" x14ac:dyDescent="0.35">
      <c r="A1" s="288" t="s">
        <v>797</v>
      </c>
      <c r="B1" s="288"/>
      <c r="C1" s="288"/>
      <c r="D1" s="288"/>
      <c r="E1" s="288"/>
      <c r="F1" s="288"/>
      <c r="G1" s="288"/>
      <c r="H1" s="288"/>
      <c r="I1" s="288"/>
      <c r="J1" s="288"/>
      <c r="K1" s="288"/>
      <c r="L1" s="288"/>
      <c r="M1" s="288"/>
      <c r="N1" s="288"/>
      <c r="O1" s="288"/>
      <c r="P1" s="288"/>
      <c r="Q1" s="288"/>
      <c r="R1" s="288"/>
      <c r="S1" s="288"/>
      <c r="T1" s="288"/>
      <c r="U1" s="288"/>
      <c r="V1" s="288"/>
      <c r="W1" s="288"/>
      <c r="X1" s="288"/>
      <c r="Y1" s="288"/>
      <c r="Z1" s="288"/>
      <c r="AA1" s="288"/>
    </row>
    <row r="2" spans="1:53" x14ac:dyDescent="0.35">
      <c r="A2" s="288"/>
    </row>
    <row r="3" spans="1:53" x14ac:dyDescent="0.35">
      <c r="A3" s="288"/>
    </row>
    <row r="4" spans="1:53" x14ac:dyDescent="0.35">
      <c r="A4" s="290" t="s">
        <v>798</v>
      </c>
      <c r="B4" s="291">
        <v>2020</v>
      </c>
      <c r="C4" s="292"/>
      <c r="D4" s="292"/>
      <c r="E4" s="292"/>
      <c r="F4" s="292"/>
      <c r="G4" s="292"/>
      <c r="H4" s="292"/>
      <c r="I4" s="292"/>
      <c r="J4" s="292"/>
      <c r="K4" s="292"/>
      <c r="L4" s="292"/>
      <c r="M4" s="293"/>
      <c r="N4" s="294">
        <v>2021</v>
      </c>
      <c r="O4" s="295"/>
      <c r="P4" s="295"/>
      <c r="Q4" s="295"/>
      <c r="R4" s="295"/>
      <c r="S4" s="295"/>
      <c r="T4" s="295"/>
      <c r="U4" s="295"/>
      <c r="V4" s="295"/>
      <c r="W4" s="295"/>
      <c r="X4" s="295"/>
      <c r="Y4" s="295"/>
      <c r="Z4" s="295"/>
      <c r="AA4" s="295"/>
      <c r="AB4" s="295"/>
      <c r="AC4" s="295"/>
      <c r="AD4" s="295"/>
      <c r="AE4" s="295"/>
      <c r="AF4" s="295"/>
      <c r="AG4" s="295"/>
      <c r="AH4" s="295"/>
      <c r="AI4" s="295"/>
      <c r="AJ4" s="295"/>
      <c r="AK4" s="296"/>
      <c r="AL4" s="297">
        <v>2022</v>
      </c>
      <c r="AM4" s="298"/>
      <c r="AN4" s="298"/>
      <c r="AO4" s="299"/>
      <c r="AP4" s="300"/>
      <c r="AQ4" s="300"/>
      <c r="AR4" s="300"/>
      <c r="AS4" s="300"/>
    </row>
    <row r="5" spans="1:53" x14ac:dyDescent="0.35">
      <c r="A5" s="290"/>
      <c r="B5" s="301" t="s">
        <v>799</v>
      </c>
      <c r="C5" s="302"/>
      <c r="D5" s="301" t="s">
        <v>800</v>
      </c>
      <c r="E5" s="302"/>
      <c r="F5" s="301" t="s">
        <v>801</v>
      </c>
      <c r="G5" s="302"/>
      <c r="H5" s="301" t="s">
        <v>802</v>
      </c>
      <c r="I5" s="302"/>
      <c r="J5" s="301" t="s">
        <v>803</v>
      </c>
      <c r="K5" s="302"/>
      <c r="L5" s="301" t="s">
        <v>804</v>
      </c>
      <c r="M5" s="302"/>
      <c r="N5" s="303" t="s">
        <v>805</v>
      </c>
      <c r="O5" s="304"/>
      <c r="P5" s="303" t="s">
        <v>806</v>
      </c>
      <c r="Q5" s="304"/>
      <c r="R5" s="303" t="s">
        <v>807</v>
      </c>
      <c r="S5" s="304"/>
      <c r="T5" s="303" t="s">
        <v>808</v>
      </c>
      <c r="U5" s="304"/>
      <c r="V5" s="303" t="s">
        <v>140</v>
      </c>
      <c r="W5" s="304"/>
      <c r="X5" s="303" t="s">
        <v>809</v>
      </c>
      <c r="Y5" s="304"/>
      <c r="Z5" s="303" t="s">
        <v>799</v>
      </c>
      <c r="AA5" s="304"/>
      <c r="AB5" s="303" t="s">
        <v>800</v>
      </c>
      <c r="AC5" s="304"/>
      <c r="AD5" s="303" t="s">
        <v>801</v>
      </c>
      <c r="AE5" s="304"/>
      <c r="AF5" s="303" t="s">
        <v>802</v>
      </c>
      <c r="AG5" s="304"/>
      <c r="AH5" s="303" t="s">
        <v>803</v>
      </c>
      <c r="AI5" s="304"/>
      <c r="AJ5" s="303" t="s">
        <v>804</v>
      </c>
      <c r="AK5" s="304"/>
      <c r="AL5" s="305" t="s">
        <v>805</v>
      </c>
      <c r="AM5" s="306"/>
      <c r="AN5" s="305" t="s">
        <v>806</v>
      </c>
      <c r="AO5" s="306"/>
      <c r="AP5" s="300"/>
      <c r="AQ5" s="300"/>
      <c r="AR5" s="300"/>
      <c r="AS5" s="300"/>
      <c r="AT5" s="300"/>
      <c r="AU5" s="300"/>
      <c r="AV5" s="300"/>
      <c r="AW5" s="300"/>
      <c r="AX5" s="300"/>
      <c r="AY5" s="300"/>
      <c r="AZ5" s="300"/>
      <c r="BA5" s="300"/>
    </row>
    <row r="6" spans="1:53" x14ac:dyDescent="0.35">
      <c r="A6" s="290"/>
      <c r="B6" s="307" t="s">
        <v>810</v>
      </c>
      <c r="C6" s="307" t="s">
        <v>811</v>
      </c>
      <c r="D6" s="307" t="s">
        <v>810</v>
      </c>
      <c r="E6" s="307" t="s">
        <v>811</v>
      </c>
      <c r="F6" s="307" t="s">
        <v>810</v>
      </c>
      <c r="G6" s="307" t="s">
        <v>811</v>
      </c>
      <c r="H6" s="307" t="s">
        <v>810</v>
      </c>
      <c r="I6" s="307" t="s">
        <v>811</v>
      </c>
      <c r="J6" s="307" t="s">
        <v>810</v>
      </c>
      <c r="K6" s="307" t="s">
        <v>811</v>
      </c>
      <c r="L6" s="307" t="s">
        <v>810</v>
      </c>
      <c r="M6" s="307" t="s">
        <v>811</v>
      </c>
      <c r="N6" s="308" t="s">
        <v>810</v>
      </c>
      <c r="O6" s="308" t="s">
        <v>811</v>
      </c>
      <c r="P6" s="308" t="s">
        <v>810</v>
      </c>
      <c r="Q6" s="308" t="s">
        <v>811</v>
      </c>
      <c r="R6" s="308" t="s">
        <v>810</v>
      </c>
      <c r="S6" s="308" t="s">
        <v>811</v>
      </c>
      <c r="T6" s="308" t="s">
        <v>810</v>
      </c>
      <c r="U6" s="308" t="s">
        <v>811</v>
      </c>
      <c r="V6" s="308" t="s">
        <v>810</v>
      </c>
      <c r="W6" s="308" t="s">
        <v>811</v>
      </c>
      <c r="X6" s="308" t="s">
        <v>810</v>
      </c>
      <c r="Y6" s="308" t="s">
        <v>811</v>
      </c>
      <c r="Z6" s="308" t="s">
        <v>810</v>
      </c>
      <c r="AA6" s="308" t="s">
        <v>811</v>
      </c>
      <c r="AB6" s="308" t="s">
        <v>810</v>
      </c>
      <c r="AC6" s="308" t="s">
        <v>811</v>
      </c>
      <c r="AD6" s="308" t="s">
        <v>810</v>
      </c>
      <c r="AE6" s="308" t="s">
        <v>811</v>
      </c>
      <c r="AF6" s="308" t="s">
        <v>810</v>
      </c>
      <c r="AG6" s="308" t="s">
        <v>811</v>
      </c>
      <c r="AH6" s="308" t="s">
        <v>810</v>
      </c>
      <c r="AI6" s="308" t="s">
        <v>811</v>
      </c>
      <c r="AJ6" s="308" t="s">
        <v>810</v>
      </c>
      <c r="AK6" s="308" t="s">
        <v>811</v>
      </c>
      <c r="AL6" s="309" t="s">
        <v>810</v>
      </c>
      <c r="AM6" s="309" t="s">
        <v>811</v>
      </c>
      <c r="AN6" s="309" t="s">
        <v>810</v>
      </c>
      <c r="AO6" s="309" t="s">
        <v>811</v>
      </c>
      <c r="AP6" s="300"/>
    </row>
    <row r="7" spans="1:53" x14ac:dyDescent="0.35">
      <c r="A7" s="310" t="s">
        <v>812</v>
      </c>
      <c r="B7" s="311">
        <v>166.45621</v>
      </c>
      <c r="C7" s="311">
        <v>166.60888</v>
      </c>
      <c r="D7" s="311">
        <v>166.07884000000001</v>
      </c>
      <c r="E7" s="311">
        <v>163.90737999999999</v>
      </c>
      <c r="F7" s="311">
        <v>162.40288000000001</v>
      </c>
      <c r="G7" s="311">
        <v>156.58816999999999</v>
      </c>
      <c r="H7" s="311">
        <v>155.78474</v>
      </c>
      <c r="I7" s="311">
        <v>156.10682</v>
      </c>
      <c r="J7" s="311">
        <v>154.09211999999999</v>
      </c>
      <c r="K7" s="311">
        <v>148.91552999999999</v>
      </c>
      <c r="L7" s="311">
        <v>140.98845</v>
      </c>
      <c r="M7" s="311">
        <v>143.2731</v>
      </c>
      <c r="N7" s="312">
        <v>144.33805000000001</v>
      </c>
      <c r="O7" s="312">
        <v>142.70872</v>
      </c>
      <c r="P7" s="312">
        <v>143.90504999999999</v>
      </c>
      <c r="Q7" s="312">
        <v>142.70633000000001</v>
      </c>
      <c r="R7" s="312">
        <v>128.1009</v>
      </c>
      <c r="S7" s="312">
        <v>111.64449999999999</v>
      </c>
      <c r="T7" s="312">
        <v>92.941900000000004</v>
      </c>
      <c r="U7" s="312">
        <v>76.255539999999996</v>
      </c>
      <c r="V7" s="312">
        <v>65.216229999999996</v>
      </c>
      <c r="W7" s="312">
        <v>63.734160000000003</v>
      </c>
      <c r="X7" s="312">
        <v>59.766379999999998</v>
      </c>
      <c r="Y7" s="312">
        <v>60.389389999999999</v>
      </c>
      <c r="Z7" s="312">
        <v>58.88015</v>
      </c>
      <c r="AA7" s="312">
        <v>61.948590000000003</v>
      </c>
      <c r="AB7" s="312">
        <v>57.586829999999999</v>
      </c>
      <c r="AC7" s="312">
        <v>61.311149999999998</v>
      </c>
      <c r="AD7" s="312">
        <v>64.787239999999997</v>
      </c>
      <c r="AE7" s="312">
        <v>64.646240000000006</v>
      </c>
      <c r="AF7" s="312">
        <v>44.561161684432598</v>
      </c>
      <c r="AG7" s="312">
        <v>43.999393732192097</v>
      </c>
      <c r="AH7" s="312">
        <v>44.808991964565003</v>
      </c>
      <c r="AI7" s="312">
        <v>47.395026701827902</v>
      </c>
      <c r="AJ7" s="312">
        <v>45.028184472579397</v>
      </c>
      <c r="AK7" s="312">
        <v>42.914922894841197</v>
      </c>
      <c r="AL7" s="312">
        <v>45.023931653527498</v>
      </c>
      <c r="AM7" s="312">
        <v>44.165064406461902</v>
      </c>
      <c r="AN7" s="312">
        <v>46.308758599492698</v>
      </c>
      <c r="AO7" s="312">
        <v>0</v>
      </c>
    </row>
    <row r="8" spans="1:53" x14ac:dyDescent="0.35">
      <c r="A8" s="310" t="s">
        <v>813</v>
      </c>
      <c r="B8" s="311">
        <v>83.423079999999999</v>
      </c>
      <c r="C8" s="311">
        <v>92.953590000000005</v>
      </c>
      <c r="D8" s="311">
        <v>128.72662</v>
      </c>
      <c r="E8" s="311">
        <v>116.94904</v>
      </c>
      <c r="F8" s="311">
        <v>137.77778000000001</v>
      </c>
      <c r="G8" s="311">
        <v>63.13308</v>
      </c>
      <c r="H8" s="311">
        <v>60.2</v>
      </c>
      <c r="I8" s="311">
        <v>73.017650000000003</v>
      </c>
      <c r="J8" s="311">
        <v>66.228070000000002</v>
      </c>
      <c r="K8" s="311">
        <v>54.49785</v>
      </c>
      <c r="L8" s="311">
        <v>65.342860000000002</v>
      </c>
      <c r="M8" s="311">
        <v>33.012549999999997</v>
      </c>
      <c r="N8" s="312">
        <v>41.149430000000002</v>
      </c>
      <c r="O8" s="312">
        <v>16.395389999999999</v>
      </c>
      <c r="P8" s="312">
        <v>12.27163</v>
      </c>
      <c r="Q8" s="312">
        <v>13.5214</v>
      </c>
      <c r="R8" s="312">
        <v>3.4177</v>
      </c>
      <c r="S8" s="312">
        <v>4.7975500000000002</v>
      </c>
      <c r="T8" s="312">
        <v>7.6909400000000003</v>
      </c>
      <c r="U8" s="312">
        <v>4.40313</v>
      </c>
      <c r="V8" s="312">
        <v>5.7128100000000002</v>
      </c>
      <c r="W8" s="312">
        <v>4.3956</v>
      </c>
      <c r="X8" s="312">
        <v>5.35121</v>
      </c>
      <c r="Y8" s="312">
        <v>4.3433200000000003</v>
      </c>
      <c r="Z8" s="312">
        <v>4.0528599999999999</v>
      </c>
      <c r="AA8" s="312">
        <v>5.9111700000000003</v>
      </c>
      <c r="AB8" s="312">
        <v>4.9472800000000001</v>
      </c>
      <c r="AC8" s="312">
        <v>2.9433500000000001</v>
      </c>
      <c r="AD8" s="312">
        <v>2.59226</v>
      </c>
      <c r="AE8" s="312">
        <v>2.8071100000000002</v>
      </c>
      <c r="AF8" s="312">
        <v>3.6459900442477902</v>
      </c>
      <c r="AG8" s="312">
        <v>1.8878057980385801</v>
      </c>
      <c r="AH8" s="312">
        <v>1.9667484698681701</v>
      </c>
      <c r="AI8" s="312">
        <v>1.4770919718958799</v>
      </c>
      <c r="AJ8" s="312">
        <v>1.5154991448747701</v>
      </c>
      <c r="AK8" s="312">
        <v>2.8028270609319001</v>
      </c>
      <c r="AL8" s="312">
        <v>3.6791555733049299</v>
      </c>
      <c r="AM8" s="312">
        <v>5.4827323717948699</v>
      </c>
      <c r="AN8" s="312">
        <v>3.6259890572390598</v>
      </c>
      <c r="AO8" s="312">
        <v>0</v>
      </c>
    </row>
    <row r="9" spans="1:53" x14ac:dyDescent="0.35">
      <c r="A9" s="310" t="s">
        <v>814</v>
      </c>
      <c r="B9" s="311">
        <v>287.27668999999997</v>
      </c>
      <c r="C9" s="311">
        <v>299.18414000000001</v>
      </c>
      <c r="D9" s="311">
        <v>303.41052000000002</v>
      </c>
      <c r="E9" s="311">
        <v>321.93230999999997</v>
      </c>
      <c r="F9" s="311">
        <v>334.91737000000001</v>
      </c>
      <c r="G9" s="311">
        <v>346.06366000000003</v>
      </c>
      <c r="H9" s="311">
        <v>350.20936999999998</v>
      </c>
      <c r="I9" s="311">
        <v>359.56124999999997</v>
      </c>
      <c r="J9" s="311">
        <v>368.41888999999998</v>
      </c>
      <c r="K9" s="311">
        <v>366.08258000000001</v>
      </c>
      <c r="L9" s="311">
        <v>361.91541000000001</v>
      </c>
      <c r="M9" s="311">
        <v>359.04696999999999</v>
      </c>
      <c r="N9" s="312">
        <v>344.00698999999997</v>
      </c>
      <c r="O9" s="312">
        <v>341.17102</v>
      </c>
      <c r="P9" s="312">
        <v>321.68135000000001</v>
      </c>
      <c r="Q9" s="312">
        <v>290.20193</v>
      </c>
      <c r="R9" s="312">
        <v>231.52411000000001</v>
      </c>
      <c r="S9" s="312">
        <v>117.73972999999999</v>
      </c>
      <c r="T9" s="312">
        <v>87.502520000000004</v>
      </c>
      <c r="U9" s="312">
        <v>70.530349999999999</v>
      </c>
      <c r="V9" s="312">
        <v>66.206050000000005</v>
      </c>
      <c r="W9" s="312">
        <v>69.484939999999995</v>
      </c>
      <c r="X9" s="312">
        <v>72.395160000000004</v>
      </c>
      <c r="Y9" s="312">
        <v>72.542649999999995</v>
      </c>
      <c r="Z9" s="312">
        <v>74.830719999999999</v>
      </c>
      <c r="AA9" s="312">
        <v>75.550510000000003</v>
      </c>
      <c r="AB9" s="312">
        <v>79.833640000000003</v>
      </c>
      <c r="AC9" s="312">
        <v>77.329480000000004</v>
      </c>
      <c r="AD9" s="312">
        <v>82.778530000000003</v>
      </c>
      <c r="AE9" s="312">
        <v>78.386970000000005</v>
      </c>
      <c r="AF9" s="312">
        <v>65.681911324232502</v>
      </c>
      <c r="AG9" s="312">
        <v>83.356496046608399</v>
      </c>
      <c r="AH9" s="312">
        <v>101.7283566058</v>
      </c>
      <c r="AI9" s="312">
        <v>130.81376375137501</v>
      </c>
      <c r="AJ9" s="312">
        <v>156.44393489852101</v>
      </c>
      <c r="AK9" s="312">
        <v>187.88659037558699</v>
      </c>
      <c r="AL9" s="312">
        <v>213.544708994709</v>
      </c>
      <c r="AM9" s="312">
        <v>238.16152482269499</v>
      </c>
      <c r="AN9" s="312">
        <v>257.50039595516603</v>
      </c>
      <c r="AO9" s="312">
        <v>0</v>
      </c>
    </row>
    <row r="10" spans="1:53" ht="16" thickBot="1" x14ac:dyDescent="0.4">
      <c r="A10" s="313" t="s">
        <v>815</v>
      </c>
      <c r="B10" s="314">
        <v>201.67815999999999</v>
      </c>
      <c r="C10" s="314">
        <v>174.51886999999999</v>
      </c>
      <c r="D10" s="314">
        <v>198.4898</v>
      </c>
      <c r="E10" s="314">
        <v>239.60975999999999</v>
      </c>
      <c r="F10" s="314">
        <v>296.81159000000002</v>
      </c>
      <c r="G10" s="314">
        <v>272.23077000000001</v>
      </c>
      <c r="H10" s="314">
        <v>186.91011</v>
      </c>
      <c r="I10" s="314">
        <v>177.17142999999999</v>
      </c>
      <c r="J10" s="314">
        <v>247.56863000000001</v>
      </c>
      <c r="K10" s="314">
        <v>147.31578999999999</v>
      </c>
      <c r="L10" s="314">
        <v>206.96666999999999</v>
      </c>
      <c r="M10" s="314">
        <v>46.453130000000002</v>
      </c>
      <c r="N10" s="315">
        <v>27.838709999999999</v>
      </c>
      <c r="O10" s="315">
        <v>13.11842</v>
      </c>
      <c r="P10" s="315">
        <v>22.243590000000001</v>
      </c>
      <c r="Q10" s="315">
        <v>23.435479999999998</v>
      </c>
      <c r="R10" s="315">
        <v>0</v>
      </c>
      <c r="S10" s="315">
        <v>0</v>
      </c>
      <c r="T10" s="315">
        <v>0</v>
      </c>
      <c r="U10" s="315">
        <v>0</v>
      </c>
      <c r="V10" s="315">
        <v>0</v>
      </c>
      <c r="W10" s="315">
        <v>0</v>
      </c>
      <c r="X10" s="315">
        <v>0</v>
      </c>
      <c r="Y10" s="315">
        <v>0</v>
      </c>
      <c r="Z10" s="315">
        <v>0</v>
      </c>
      <c r="AA10" s="315">
        <v>10</v>
      </c>
      <c r="AB10" s="315">
        <v>0</v>
      </c>
      <c r="AC10" s="315">
        <v>0</v>
      </c>
      <c r="AD10" s="315">
        <v>0</v>
      </c>
      <c r="AE10" s="315">
        <v>0</v>
      </c>
      <c r="AF10" s="315">
        <v>0</v>
      </c>
      <c r="AG10" s="315">
        <v>0</v>
      </c>
      <c r="AH10" s="315">
        <v>0</v>
      </c>
      <c r="AI10" s="315">
        <v>0</v>
      </c>
      <c r="AJ10" s="315">
        <v>0</v>
      </c>
      <c r="AK10" s="315">
        <v>0</v>
      </c>
      <c r="AL10" s="315">
        <v>0</v>
      </c>
      <c r="AM10" s="315">
        <v>0</v>
      </c>
      <c r="AN10" s="315">
        <v>0</v>
      </c>
      <c r="AO10" s="315">
        <v>0</v>
      </c>
    </row>
    <row r="11" spans="1:53" x14ac:dyDescent="0.35">
      <c r="A11" s="316" t="s">
        <v>1</v>
      </c>
      <c r="B11" s="317">
        <v>183.48498000000001</v>
      </c>
      <c r="C11" s="317">
        <v>184.75197</v>
      </c>
      <c r="D11" s="317">
        <v>185.28295</v>
      </c>
      <c r="E11" s="317">
        <v>184.77921000000001</v>
      </c>
      <c r="F11" s="317">
        <v>184.77745999999999</v>
      </c>
      <c r="G11" s="317">
        <v>178.81926999999999</v>
      </c>
      <c r="H11" s="317">
        <v>177.94882999999999</v>
      </c>
      <c r="I11" s="317">
        <v>180.06950000000001</v>
      </c>
      <c r="J11" s="317">
        <v>178.56487000000001</v>
      </c>
      <c r="K11" s="317">
        <v>171.97140999999999</v>
      </c>
      <c r="L11" s="317">
        <v>164.59678</v>
      </c>
      <c r="M11" s="317">
        <v>164.15828999999999</v>
      </c>
      <c r="N11" s="318">
        <v>165.49565000000001</v>
      </c>
      <c r="O11" s="318">
        <v>158.70374000000001</v>
      </c>
      <c r="P11" s="318">
        <v>159.12960000000001</v>
      </c>
      <c r="Q11" s="318">
        <v>157.29579000000001</v>
      </c>
      <c r="R11" s="318">
        <v>131.27873</v>
      </c>
      <c r="S11" s="318">
        <v>103.40934</v>
      </c>
      <c r="T11" s="318">
        <v>86.666300000000007</v>
      </c>
      <c r="U11" s="318">
        <v>74.191019999999995</v>
      </c>
      <c r="V11" s="318">
        <v>63.978670000000001</v>
      </c>
      <c r="W11" s="318">
        <v>61.497920000000001</v>
      </c>
      <c r="X11" s="318">
        <v>59.282859999999999</v>
      </c>
      <c r="Y11" s="318">
        <v>60.462649999999996</v>
      </c>
      <c r="Z11" s="318">
        <v>58.61598</v>
      </c>
      <c r="AA11" s="318">
        <v>61.378810000000001</v>
      </c>
      <c r="AB11" s="318">
        <v>57.492809999999999</v>
      </c>
      <c r="AC11" s="318">
        <v>60.223689999999998</v>
      </c>
      <c r="AD11" s="318">
        <v>64.523359999999997</v>
      </c>
      <c r="AE11" s="318">
        <v>64.557969999999997</v>
      </c>
      <c r="AF11" s="318">
        <v>44.324295427554397</v>
      </c>
      <c r="AG11" s="318">
        <v>44.376182121737997</v>
      </c>
      <c r="AH11" s="318">
        <v>44.906208008157201</v>
      </c>
      <c r="AI11" s="318">
        <v>46.3586821167533</v>
      </c>
      <c r="AJ11" s="318">
        <v>44.670471158247103</v>
      </c>
      <c r="AK11" s="318">
        <v>44.029772599607902</v>
      </c>
      <c r="AL11" s="318">
        <v>45.745622689315297</v>
      </c>
      <c r="AM11" s="318">
        <v>44.852569503793298</v>
      </c>
      <c r="AN11" s="318">
        <v>46.857925825223603</v>
      </c>
      <c r="AO11" s="318">
        <v>0</v>
      </c>
    </row>
    <row r="13" spans="1:53" x14ac:dyDescent="0.35">
      <c r="A13" s="288" t="s">
        <v>816</v>
      </c>
      <c r="B13"/>
      <c r="C13"/>
      <c r="D13"/>
      <c r="E13"/>
      <c r="F13"/>
      <c r="G13"/>
      <c r="H13"/>
      <c r="I13"/>
      <c r="J13"/>
      <c r="K13"/>
      <c r="L13"/>
      <c r="M13"/>
      <c r="N13"/>
      <c r="O13"/>
      <c r="P13"/>
      <c r="Q13"/>
      <c r="R13"/>
      <c r="S13"/>
      <c r="T13"/>
      <c r="U13"/>
      <c r="V13"/>
      <c r="W13"/>
      <c r="X13"/>
      <c r="Y13"/>
      <c r="Z13"/>
      <c r="AA13"/>
    </row>
    <row r="14" spans="1:53" x14ac:dyDescent="0.35">
      <c r="A14" s="319"/>
      <c r="B14"/>
      <c r="C14"/>
      <c r="D14"/>
      <c r="E14"/>
      <c r="F14"/>
      <c r="G14"/>
      <c r="H14"/>
      <c r="I14"/>
      <c r="J14"/>
      <c r="K14"/>
      <c r="L14"/>
      <c r="M14"/>
      <c r="N14"/>
      <c r="O14"/>
      <c r="P14"/>
      <c r="Q14"/>
      <c r="R14"/>
      <c r="S14"/>
      <c r="T14"/>
      <c r="U14"/>
      <c r="V14"/>
      <c r="W14"/>
      <c r="X14"/>
      <c r="Y14"/>
      <c r="Z14"/>
      <c r="AA14"/>
    </row>
    <row r="15" spans="1:53" x14ac:dyDescent="0.35">
      <c r="A15" s="319"/>
      <c r="B15"/>
      <c r="C15"/>
      <c r="D15"/>
      <c r="E15"/>
      <c r="F15"/>
      <c r="G15"/>
      <c r="H15"/>
      <c r="I15"/>
      <c r="J15"/>
      <c r="K15"/>
      <c r="L15"/>
      <c r="M15"/>
      <c r="N15"/>
      <c r="O15"/>
      <c r="P15"/>
      <c r="Q15"/>
      <c r="R15"/>
      <c r="S15"/>
      <c r="T15"/>
      <c r="U15"/>
      <c r="V15"/>
      <c r="W15"/>
      <c r="X15"/>
      <c r="Y15"/>
      <c r="Z15"/>
      <c r="AA15"/>
    </row>
    <row r="16" spans="1:53" x14ac:dyDescent="0.35">
      <c r="A16" s="320" t="s">
        <v>798</v>
      </c>
      <c r="B16" s="291">
        <v>2020</v>
      </c>
      <c r="C16" s="292"/>
      <c r="D16" s="292"/>
      <c r="E16" s="292"/>
      <c r="F16" s="292"/>
      <c r="G16" s="292"/>
      <c r="H16" s="292"/>
      <c r="I16" s="292"/>
      <c r="J16" s="292"/>
      <c r="K16" s="292"/>
      <c r="L16" s="292"/>
      <c r="M16" s="293"/>
      <c r="N16" s="294">
        <v>2021</v>
      </c>
      <c r="O16" s="295"/>
      <c r="P16" s="295"/>
      <c r="Q16" s="295"/>
      <c r="R16" s="295"/>
      <c r="S16" s="295"/>
      <c r="T16" s="295"/>
      <c r="U16" s="295"/>
      <c r="V16" s="295"/>
      <c r="W16" s="295"/>
      <c r="X16" s="295"/>
      <c r="Y16" s="295"/>
      <c r="Z16" s="295"/>
      <c r="AA16" s="295"/>
      <c r="AB16" s="295"/>
      <c r="AC16" s="295"/>
      <c r="AD16" s="295"/>
      <c r="AE16" s="296"/>
      <c r="AF16" s="295"/>
      <c r="AG16" s="296"/>
      <c r="AH16" s="295"/>
      <c r="AI16" s="296"/>
      <c r="AJ16" s="295"/>
      <c r="AK16" s="296"/>
      <c r="AL16" s="297">
        <v>2022</v>
      </c>
      <c r="AM16" s="298"/>
      <c r="AN16" s="298"/>
      <c r="AO16" s="299"/>
      <c r="AP16" s="300"/>
      <c r="AQ16" s="300"/>
      <c r="AR16" s="300"/>
      <c r="AS16" s="300"/>
      <c r="AT16" s="300"/>
      <c r="AU16" s="300"/>
      <c r="AV16" s="300"/>
      <c r="AW16" s="300"/>
    </row>
    <row r="17" spans="1:54" x14ac:dyDescent="0.35">
      <c r="A17" s="320"/>
      <c r="B17" s="301" t="s">
        <v>799</v>
      </c>
      <c r="C17" s="302"/>
      <c r="D17" s="301" t="s">
        <v>800</v>
      </c>
      <c r="E17" s="302"/>
      <c r="F17" s="301" t="s">
        <v>801</v>
      </c>
      <c r="G17" s="302"/>
      <c r="H17" s="301" t="s">
        <v>802</v>
      </c>
      <c r="I17" s="302"/>
      <c r="J17" s="301" t="s">
        <v>803</v>
      </c>
      <c r="K17" s="302"/>
      <c r="L17" s="301" t="s">
        <v>804</v>
      </c>
      <c r="M17" s="302"/>
      <c r="N17" s="303" t="s">
        <v>805</v>
      </c>
      <c r="O17" s="304"/>
      <c r="P17" s="303" t="s">
        <v>806</v>
      </c>
      <c r="Q17" s="304"/>
      <c r="R17" s="303" t="s">
        <v>807</v>
      </c>
      <c r="S17" s="304"/>
      <c r="T17" s="303" t="s">
        <v>808</v>
      </c>
      <c r="U17" s="304"/>
      <c r="V17" s="303" t="s">
        <v>140</v>
      </c>
      <c r="W17" s="304"/>
      <c r="X17" s="303" t="s">
        <v>809</v>
      </c>
      <c r="Y17" s="304"/>
      <c r="Z17" s="303" t="s">
        <v>799</v>
      </c>
      <c r="AA17" s="304"/>
      <c r="AB17" s="303" t="s">
        <v>800</v>
      </c>
      <c r="AC17" s="304"/>
      <c r="AD17" s="303" t="s">
        <v>801</v>
      </c>
      <c r="AE17" s="304"/>
      <c r="AF17" s="303" t="s">
        <v>802</v>
      </c>
      <c r="AG17" s="304"/>
      <c r="AH17" s="303" t="s">
        <v>803</v>
      </c>
      <c r="AI17" s="304"/>
      <c r="AJ17" s="303" t="s">
        <v>804</v>
      </c>
      <c r="AK17" s="304"/>
      <c r="AL17" s="305" t="s">
        <v>805</v>
      </c>
      <c r="AM17" s="306"/>
      <c r="AN17" s="305" t="s">
        <v>806</v>
      </c>
      <c r="AO17" s="306"/>
      <c r="AP17" s="300"/>
      <c r="AQ17" s="300"/>
    </row>
    <row r="18" spans="1:54" x14ac:dyDescent="0.35">
      <c r="A18" s="320"/>
      <c r="B18" s="307" t="s">
        <v>810</v>
      </c>
      <c r="C18" s="307" t="s">
        <v>811</v>
      </c>
      <c r="D18" s="307" t="s">
        <v>810</v>
      </c>
      <c r="E18" s="307" t="s">
        <v>811</v>
      </c>
      <c r="F18" s="307" t="s">
        <v>810</v>
      </c>
      <c r="G18" s="307" t="s">
        <v>811</v>
      </c>
      <c r="H18" s="307" t="s">
        <v>810</v>
      </c>
      <c r="I18" s="307" t="s">
        <v>811</v>
      </c>
      <c r="J18" s="307" t="s">
        <v>810</v>
      </c>
      <c r="K18" s="307" t="s">
        <v>811</v>
      </c>
      <c r="L18" s="307" t="s">
        <v>810</v>
      </c>
      <c r="M18" s="307" t="s">
        <v>811</v>
      </c>
      <c r="N18" s="308" t="s">
        <v>810</v>
      </c>
      <c r="O18" s="308" t="s">
        <v>811</v>
      </c>
      <c r="P18" s="308" t="s">
        <v>810</v>
      </c>
      <c r="Q18" s="308" t="s">
        <v>811</v>
      </c>
      <c r="R18" s="308" t="s">
        <v>810</v>
      </c>
      <c r="S18" s="308" t="s">
        <v>811</v>
      </c>
      <c r="T18" s="308" t="s">
        <v>810</v>
      </c>
      <c r="U18" s="308" t="s">
        <v>811</v>
      </c>
      <c r="V18" s="308" t="s">
        <v>810</v>
      </c>
      <c r="W18" s="308" t="s">
        <v>811</v>
      </c>
      <c r="X18" s="308" t="s">
        <v>810</v>
      </c>
      <c r="Y18" s="308" t="s">
        <v>811</v>
      </c>
      <c r="Z18" s="308" t="s">
        <v>810</v>
      </c>
      <c r="AA18" s="308" t="s">
        <v>811</v>
      </c>
      <c r="AB18" s="308" t="s">
        <v>810</v>
      </c>
      <c r="AC18" s="308" t="s">
        <v>811</v>
      </c>
      <c r="AD18" s="308" t="s">
        <v>810</v>
      </c>
      <c r="AE18" s="308" t="s">
        <v>811</v>
      </c>
      <c r="AF18" s="308" t="s">
        <v>810</v>
      </c>
      <c r="AG18" s="308" t="s">
        <v>811</v>
      </c>
      <c r="AH18" s="308" t="s">
        <v>810</v>
      </c>
      <c r="AI18" s="308" t="s">
        <v>811</v>
      </c>
      <c r="AJ18" s="308" t="s">
        <v>810</v>
      </c>
      <c r="AK18" s="308" t="s">
        <v>811</v>
      </c>
      <c r="AL18" s="309" t="s">
        <v>810</v>
      </c>
      <c r="AM18" s="309" t="s">
        <v>811</v>
      </c>
      <c r="AN18" s="309" t="s">
        <v>810</v>
      </c>
      <c r="AO18" s="309" t="s">
        <v>811</v>
      </c>
      <c r="AP18" s="321"/>
      <c r="AQ18" s="321"/>
      <c r="AR18" s="321"/>
      <c r="AS18" s="321"/>
      <c r="AT18" s="321"/>
      <c r="AU18" s="321"/>
      <c r="AV18" s="321"/>
      <c r="AW18" s="321"/>
      <c r="AX18" s="300"/>
      <c r="AY18" s="300"/>
      <c r="AZ18" s="300"/>
      <c r="BA18" s="300"/>
      <c r="BB18" s="300"/>
    </row>
    <row r="19" spans="1:54" x14ac:dyDescent="0.35">
      <c r="A19" s="322" t="s">
        <v>812</v>
      </c>
      <c r="B19" s="323"/>
      <c r="C19" s="323"/>
      <c r="D19" s="323"/>
      <c r="E19" s="323"/>
      <c r="F19" s="323"/>
      <c r="G19" s="323"/>
      <c r="H19" s="323"/>
      <c r="I19" s="323"/>
      <c r="J19" s="323"/>
      <c r="K19" s="323"/>
      <c r="L19" s="323"/>
      <c r="M19" s="323"/>
      <c r="N19" s="323"/>
      <c r="O19" s="323"/>
      <c r="P19" s="323"/>
      <c r="Q19" s="323"/>
      <c r="R19" s="323"/>
      <c r="S19" s="323"/>
      <c r="T19" s="323"/>
      <c r="U19" s="323"/>
      <c r="V19" s="323"/>
      <c r="W19" s="323"/>
      <c r="X19" s="323"/>
      <c r="Y19" s="323"/>
      <c r="Z19" s="323"/>
      <c r="AA19" s="323"/>
      <c r="AB19" s="323"/>
      <c r="AC19" s="323"/>
      <c r="AD19" s="323"/>
      <c r="AE19" s="323"/>
      <c r="AF19" s="323"/>
      <c r="AG19" s="323"/>
      <c r="AH19" s="323"/>
      <c r="AI19" s="323"/>
      <c r="AJ19" s="323"/>
      <c r="AK19" s="323"/>
      <c r="AL19" s="323"/>
      <c r="AM19" s="323"/>
      <c r="AN19" s="323"/>
      <c r="AO19" s="323"/>
      <c r="AP19" s="321"/>
      <c r="AQ19" s="321"/>
    </row>
    <row r="20" spans="1:54" x14ac:dyDescent="0.35">
      <c r="A20" s="324" t="s">
        <v>817</v>
      </c>
      <c r="B20" s="324">
        <v>13186</v>
      </c>
      <c r="C20" s="324">
        <v>12606</v>
      </c>
      <c r="D20" s="324">
        <v>12273</v>
      </c>
      <c r="E20" s="324">
        <v>11957</v>
      </c>
      <c r="F20" s="324">
        <v>11316</v>
      </c>
      <c r="G20" s="324">
        <v>11543</v>
      </c>
      <c r="H20" s="324">
        <v>11306</v>
      </c>
      <c r="I20" s="324">
        <v>10536</v>
      </c>
      <c r="J20" s="324">
        <v>10371</v>
      </c>
      <c r="K20" s="324">
        <v>10663</v>
      </c>
      <c r="L20" s="324">
        <v>10827</v>
      </c>
      <c r="M20" s="324">
        <v>10573</v>
      </c>
      <c r="N20" s="324">
        <v>9822</v>
      </c>
      <c r="O20" s="324">
        <v>9711</v>
      </c>
      <c r="P20" s="324">
        <v>9211</v>
      </c>
      <c r="Q20" s="324">
        <v>9245</v>
      </c>
      <c r="R20" s="324">
        <v>9567</v>
      </c>
      <c r="S20" s="324">
        <v>9524</v>
      </c>
      <c r="T20" s="324">
        <v>10749</v>
      </c>
      <c r="U20" s="324">
        <v>13033</v>
      </c>
      <c r="V20" s="324">
        <v>16183</v>
      </c>
      <c r="W20" s="324">
        <v>17902</v>
      </c>
      <c r="X20" s="324">
        <v>20206</v>
      </c>
      <c r="Y20" s="324">
        <v>20688</v>
      </c>
      <c r="Z20" s="324">
        <v>21653</v>
      </c>
      <c r="AA20" s="324">
        <v>20009</v>
      </c>
      <c r="AB20" s="324">
        <v>21005</v>
      </c>
      <c r="AC20" s="324">
        <v>19286</v>
      </c>
      <c r="AD20" s="324">
        <v>18236</v>
      </c>
      <c r="AE20" s="324">
        <v>17904</v>
      </c>
      <c r="AF20" s="324">
        <v>19427</v>
      </c>
      <c r="AG20" s="324">
        <v>21140</v>
      </c>
      <c r="AH20" s="324">
        <v>22257</v>
      </c>
      <c r="AI20" s="324">
        <v>20767</v>
      </c>
      <c r="AJ20" s="324">
        <v>19821</v>
      </c>
      <c r="AK20" s="324">
        <v>20967</v>
      </c>
      <c r="AL20" s="324">
        <v>19992</v>
      </c>
      <c r="AM20" s="324">
        <v>20888</v>
      </c>
      <c r="AN20" s="324">
        <v>19446</v>
      </c>
      <c r="AO20" s="324">
        <v>0</v>
      </c>
      <c r="AP20" s="321"/>
      <c r="AQ20" s="321"/>
      <c r="AR20" s="321"/>
      <c r="AS20" s="321"/>
      <c r="AT20" s="321"/>
      <c r="AU20" s="321"/>
      <c r="AV20" s="321"/>
      <c r="AW20" s="321"/>
      <c r="AX20" s="321"/>
      <c r="AY20" s="321"/>
      <c r="AZ20" s="321"/>
      <c r="BA20" s="321"/>
      <c r="BB20" s="321"/>
    </row>
    <row r="21" spans="1:54" x14ac:dyDescent="0.35">
      <c r="A21" s="324" t="s">
        <v>818</v>
      </c>
      <c r="B21" s="324">
        <v>3921</v>
      </c>
      <c r="C21" s="324">
        <v>3963</v>
      </c>
      <c r="D21" s="324">
        <v>4050</v>
      </c>
      <c r="E21" s="324">
        <v>4095</v>
      </c>
      <c r="F21" s="324">
        <v>4222</v>
      </c>
      <c r="G21" s="324">
        <v>3678</v>
      </c>
      <c r="H21" s="324">
        <v>3132</v>
      </c>
      <c r="I21" s="324">
        <v>2500</v>
      </c>
      <c r="J21" s="324">
        <v>2182</v>
      </c>
      <c r="K21" s="324">
        <v>1958</v>
      </c>
      <c r="L21" s="324">
        <v>1720</v>
      </c>
      <c r="M21" s="324">
        <v>1580</v>
      </c>
      <c r="N21" s="324">
        <v>1425</v>
      </c>
      <c r="O21" s="324">
        <v>1335</v>
      </c>
      <c r="P21" s="324">
        <v>1254</v>
      </c>
      <c r="Q21" s="324">
        <v>1176</v>
      </c>
      <c r="R21" s="324">
        <v>1060</v>
      </c>
      <c r="S21" s="324">
        <v>939</v>
      </c>
      <c r="T21" s="324">
        <v>889</v>
      </c>
      <c r="U21" s="324">
        <v>848</v>
      </c>
      <c r="V21" s="324">
        <v>824</v>
      </c>
      <c r="W21" s="324">
        <v>818</v>
      </c>
      <c r="X21" s="324">
        <v>836</v>
      </c>
      <c r="Y21" s="324">
        <v>808</v>
      </c>
      <c r="Z21" s="324">
        <v>761</v>
      </c>
      <c r="AA21" s="324">
        <v>703</v>
      </c>
      <c r="AB21" s="324">
        <v>649</v>
      </c>
      <c r="AC21" s="324">
        <v>623</v>
      </c>
      <c r="AD21" s="324">
        <v>631</v>
      </c>
      <c r="AE21" s="324">
        <v>626</v>
      </c>
      <c r="AF21" s="324">
        <v>370</v>
      </c>
      <c r="AG21" s="324">
        <v>387</v>
      </c>
      <c r="AH21" s="324">
        <v>396</v>
      </c>
      <c r="AI21" s="324">
        <v>425</v>
      </c>
      <c r="AJ21" s="324">
        <v>438</v>
      </c>
      <c r="AK21" s="324">
        <v>477</v>
      </c>
      <c r="AL21" s="324">
        <v>527</v>
      </c>
      <c r="AM21" s="324">
        <v>592</v>
      </c>
      <c r="AN21" s="324">
        <v>619</v>
      </c>
      <c r="AO21" s="324">
        <v>0</v>
      </c>
      <c r="AP21" s="321"/>
      <c r="AQ21" s="321"/>
    </row>
    <row r="22" spans="1:54" x14ac:dyDescent="0.35">
      <c r="A22" s="324" t="s">
        <v>819</v>
      </c>
      <c r="B22" s="324">
        <v>1426</v>
      </c>
      <c r="C22" s="324">
        <v>1456</v>
      </c>
      <c r="D22" s="324">
        <v>1487</v>
      </c>
      <c r="E22" s="324">
        <v>1531</v>
      </c>
      <c r="F22" s="324">
        <v>1556</v>
      </c>
      <c r="G22" s="324">
        <v>1569</v>
      </c>
      <c r="H22" s="324">
        <v>1600</v>
      </c>
      <c r="I22" s="324">
        <v>1556</v>
      </c>
      <c r="J22" s="324">
        <v>1526</v>
      </c>
      <c r="K22" s="324">
        <v>1529</v>
      </c>
      <c r="L22" s="324">
        <v>1406</v>
      </c>
      <c r="M22" s="324">
        <v>1349</v>
      </c>
      <c r="N22" s="324">
        <v>1295</v>
      </c>
      <c r="O22" s="324">
        <v>1284</v>
      </c>
      <c r="P22" s="324">
        <v>1253</v>
      </c>
      <c r="Q22" s="324">
        <v>1269</v>
      </c>
      <c r="R22" s="324">
        <v>1113</v>
      </c>
      <c r="S22" s="324">
        <v>838</v>
      </c>
      <c r="T22" s="324">
        <v>704</v>
      </c>
      <c r="U22" s="324">
        <v>620</v>
      </c>
      <c r="V22" s="324">
        <v>589</v>
      </c>
      <c r="W22" s="324">
        <v>527</v>
      </c>
      <c r="X22" s="324">
        <v>494</v>
      </c>
      <c r="Y22" s="324">
        <v>457</v>
      </c>
      <c r="Z22" s="324">
        <v>433</v>
      </c>
      <c r="AA22" s="324">
        <v>419</v>
      </c>
      <c r="AB22" s="324">
        <v>413</v>
      </c>
      <c r="AC22" s="324">
        <v>408</v>
      </c>
      <c r="AD22" s="324">
        <v>408</v>
      </c>
      <c r="AE22" s="324">
        <v>392</v>
      </c>
      <c r="AF22" s="324">
        <v>237</v>
      </c>
      <c r="AG22" s="324">
        <v>230</v>
      </c>
      <c r="AH22" s="324">
        <v>220</v>
      </c>
      <c r="AI22" s="324">
        <v>224</v>
      </c>
      <c r="AJ22" s="324">
        <v>211</v>
      </c>
      <c r="AK22" s="324">
        <v>216</v>
      </c>
      <c r="AL22" s="324">
        <v>207</v>
      </c>
      <c r="AM22" s="324">
        <v>210</v>
      </c>
      <c r="AN22" s="324">
        <v>198</v>
      </c>
      <c r="AO22" s="324">
        <v>0</v>
      </c>
      <c r="AP22" s="321"/>
      <c r="AQ22" s="321"/>
      <c r="AR22" s="321"/>
      <c r="AS22" s="321"/>
      <c r="AT22" s="321"/>
      <c r="AU22" s="321"/>
      <c r="AV22" s="321"/>
      <c r="AW22" s="321"/>
      <c r="AX22" s="300"/>
      <c r="AY22" s="300"/>
      <c r="AZ22" s="300"/>
    </row>
    <row r="23" spans="1:54" ht="16" thickBot="1" x14ac:dyDescent="0.4">
      <c r="A23" s="325" t="s">
        <v>820</v>
      </c>
      <c r="B23" s="325">
        <v>432</v>
      </c>
      <c r="C23" s="325">
        <v>445</v>
      </c>
      <c r="D23" s="325">
        <v>443</v>
      </c>
      <c r="E23" s="325">
        <v>469</v>
      </c>
      <c r="F23" s="325">
        <v>447</v>
      </c>
      <c r="G23" s="325">
        <v>433</v>
      </c>
      <c r="H23" s="325">
        <v>440</v>
      </c>
      <c r="I23" s="325">
        <v>415</v>
      </c>
      <c r="J23" s="325">
        <v>392</v>
      </c>
      <c r="K23" s="325">
        <v>364</v>
      </c>
      <c r="L23" s="325">
        <v>338</v>
      </c>
      <c r="M23" s="325">
        <v>332</v>
      </c>
      <c r="N23" s="325">
        <v>317</v>
      </c>
      <c r="O23" s="325">
        <v>304</v>
      </c>
      <c r="P23" s="325">
        <v>288</v>
      </c>
      <c r="Q23" s="325">
        <v>276</v>
      </c>
      <c r="R23" s="325">
        <v>262</v>
      </c>
      <c r="S23" s="325">
        <v>232</v>
      </c>
      <c r="T23" s="325">
        <v>206</v>
      </c>
      <c r="U23" s="325">
        <v>201</v>
      </c>
      <c r="V23" s="325">
        <v>195</v>
      </c>
      <c r="W23" s="325">
        <v>201</v>
      </c>
      <c r="X23" s="325">
        <v>200</v>
      </c>
      <c r="Y23" s="325">
        <v>197</v>
      </c>
      <c r="Z23" s="325">
        <v>190</v>
      </c>
      <c r="AA23" s="325">
        <v>189</v>
      </c>
      <c r="AB23" s="325">
        <v>183</v>
      </c>
      <c r="AC23" s="325">
        <v>181</v>
      </c>
      <c r="AD23" s="325">
        <v>179</v>
      </c>
      <c r="AE23" s="325">
        <v>190</v>
      </c>
      <c r="AF23" s="325">
        <v>94</v>
      </c>
      <c r="AG23" s="325">
        <v>94</v>
      </c>
      <c r="AH23" s="325">
        <v>95</v>
      </c>
      <c r="AI23" s="325">
        <v>96</v>
      </c>
      <c r="AJ23" s="325">
        <v>89</v>
      </c>
      <c r="AK23" s="325">
        <v>93</v>
      </c>
      <c r="AL23" s="325">
        <v>91</v>
      </c>
      <c r="AM23" s="325">
        <v>89</v>
      </c>
      <c r="AN23" s="325">
        <v>83</v>
      </c>
      <c r="AO23" s="325">
        <v>0</v>
      </c>
      <c r="AP23" s="321"/>
      <c r="AQ23" s="321"/>
      <c r="AR23" s="321"/>
      <c r="AT23" s="321"/>
      <c r="AU23" s="321"/>
      <c r="AV23" s="321"/>
      <c r="AW23" s="321"/>
    </row>
    <row r="24" spans="1:54" x14ac:dyDescent="0.35">
      <c r="A24" s="326" t="s">
        <v>1</v>
      </c>
      <c r="B24" s="326">
        <f>SUM(B20:B23)</f>
        <v>18965</v>
      </c>
      <c r="C24" s="326">
        <f t="shared" ref="C24:M24" si="0">SUM(C20:C23)</f>
        <v>18470</v>
      </c>
      <c r="D24" s="326">
        <f t="shared" si="0"/>
        <v>18253</v>
      </c>
      <c r="E24" s="326">
        <f t="shared" si="0"/>
        <v>18052</v>
      </c>
      <c r="F24" s="326">
        <f t="shared" si="0"/>
        <v>17541</v>
      </c>
      <c r="G24" s="326">
        <f t="shared" si="0"/>
        <v>17223</v>
      </c>
      <c r="H24" s="326">
        <f t="shared" si="0"/>
        <v>16478</v>
      </c>
      <c r="I24" s="326">
        <f t="shared" si="0"/>
        <v>15007</v>
      </c>
      <c r="J24" s="326">
        <f t="shared" si="0"/>
        <v>14471</v>
      </c>
      <c r="K24" s="326">
        <f t="shared" si="0"/>
        <v>14514</v>
      </c>
      <c r="L24" s="326">
        <f t="shared" si="0"/>
        <v>14291</v>
      </c>
      <c r="M24" s="326">
        <f t="shared" si="0"/>
        <v>13834</v>
      </c>
      <c r="N24" s="326">
        <v>12859</v>
      </c>
      <c r="O24" s="326">
        <v>12634</v>
      </c>
      <c r="P24" s="326">
        <v>12006</v>
      </c>
      <c r="Q24" s="326">
        <v>11966</v>
      </c>
      <c r="R24" s="326">
        <v>12002</v>
      </c>
      <c r="S24" s="326">
        <v>11533</v>
      </c>
      <c r="T24" s="326">
        <v>12548</v>
      </c>
      <c r="U24" s="326">
        <v>14702</v>
      </c>
      <c r="V24" s="326">
        <v>17791</v>
      </c>
      <c r="W24" s="326">
        <v>19448</v>
      </c>
      <c r="X24" s="326">
        <v>21736</v>
      </c>
      <c r="Y24" s="326">
        <v>22150</v>
      </c>
      <c r="Z24" s="326">
        <v>23037</v>
      </c>
      <c r="AA24" s="326">
        <v>21320</v>
      </c>
      <c r="AB24" s="326">
        <v>22250</v>
      </c>
      <c r="AC24" s="326">
        <v>20498</v>
      </c>
      <c r="AD24" s="326">
        <v>19454</v>
      </c>
      <c r="AE24" s="326">
        <v>19112</v>
      </c>
      <c r="AF24" s="326">
        <v>20128</v>
      </c>
      <c r="AG24" s="326">
        <v>21851</v>
      </c>
      <c r="AH24" s="326">
        <v>22968</v>
      </c>
      <c r="AI24" s="326">
        <v>21512</v>
      </c>
      <c r="AJ24" s="326">
        <v>20559</v>
      </c>
      <c r="AK24" s="326">
        <v>21753</v>
      </c>
      <c r="AL24" s="326">
        <v>20817</v>
      </c>
      <c r="AM24" s="326">
        <v>21779</v>
      </c>
      <c r="AN24" s="326">
        <v>20346</v>
      </c>
      <c r="AO24" s="326">
        <v>0</v>
      </c>
      <c r="AP24" s="321"/>
      <c r="AQ24" s="321"/>
      <c r="AR24" s="321"/>
      <c r="AS24" s="321"/>
      <c r="AT24" s="321"/>
      <c r="AU24" s="321"/>
      <c r="AV24" s="321"/>
      <c r="AW24" s="321"/>
      <c r="AX24" s="321"/>
      <c r="AY24" s="321"/>
      <c r="AZ24" s="321"/>
      <c r="BA24" s="321"/>
      <c r="BB24" s="321"/>
    </row>
    <row r="25" spans="1:54" x14ac:dyDescent="0.35">
      <c r="A25" s="322" t="s">
        <v>813</v>
      </c>
      <c r="B25" s="323"/>
      <c r="C25" s="323"/>
      <c r="D25" s="323"/>
      <c r="E25" s="323"/>
      <c r="F25" s="323"/>
      <c r="G25" s="323"/>
      <c r="H25" s="323"/>
      <c r="I25" s="323"/>
      <c r="J25" s="323"/>
      <c r="K25" s="323"/>
      <c r="L25" s="323"/>
      <c r="M25" s="323"/>
      <c r="N25" s="323"/>
      <c r="O25" s="323"/>
      <c r="P25" s="323"/>
      <c r="Q25" s="323"/>
      <c r="R25" s="323"/>
      <c r="S25" s="323"/>
      <c r="T25" s="323"/>
      <c r="U25" s="323"/>
      <c r="V25" s="323"/>
      <c r="W25" s="323"/>
      <c r="X25" s="323"/>
      <c r="Y25" s="323"/>
      <c r="Z25" s="323"/>
      <c r="AA25" s="323"/>
      <c r="AB25" s="323"/>
      <c r="AC25" s="323"/>
      <c r="AD25" s="323"/>
      <c r="AE25" s="323"/>
      <c r="AF25" s="323"/>
      <c r="AG25" s="323"/>
      <c r="AH25" s="323"/>
      <c r="AI25" s="323"/>
      <c r="AJ25" s="323"/>
      <c r="AK25" s="323"/>
      <c r="AL25" s="323"/>
      <c r="AM25" s="323"/>
      <c r="AN25" s="323"/>
      <c r="AO25" s="323"/>
      <c r="AP25" s="321"/>
      <c r="AQ25" s="321"/>
      <c r="AR25" s="321"/>
      <c r="AT25" s="321"/>
      <c r="AU25" s="321"/>
      <c r="AV25" s="321"/>
      <c r="AW25" s="321"/>
      <c r="AX25" s="321"/>
      <c r="AY25" s="321"/>
      <c r="AZ25" s="321"/>
    </row>
    <row r="26" spans="1:54" x14ac:dyDescent="0.35">
      <c r="A26" s="324" t="s">
        <v>817</v>
      </c>
      <c r="B26" s="324">
        <v>244</v>
      </c>
      <c r="C26" s="324">
        <v>197</v>
      </c>
      <c r="D26" s="324">
        <v>99</v>
      </c>
      <c r="E26" s="324">
        <v>116</v>
      </c>
      <c r="F26" s="324">
        <v>89</v>
      </c>
      <c r="G26" s="324">
        <v>228</v>
      </c>
      <c r="H26" s="324">
        <v>209</v>
      </c>
      <c r="I26" s="324">
        <v>146</v>
      </c>
      <c r="J26" s="324">
        <v>149</v>
      </c>
      <c r="K26" s="324">
        <v>211</v>
      </c>
      <c r="L26" s="324">
        <v>153</v>
      </c>
      <c r="M26" s="324">
        <v>227</v>
      </c>
      <c r="N26" s="324">
        <v>164</v>
      </c>
      <c r="O26" s="324">
        <v>554</v>
      </c>
      <c r="P26" s="324">
        <v>416</v>
      </c>
      <c r="Q26" s="324">
        <v>257</v>
      </c>
      <c r="R26" s="324">
        <v>1051</v>
      </c>
      <c r="S26" s="324">
        <v>1225</v>
      </c>
      <c r="T26" s="324">
        <v>1016</v>
      </c>
      <c r="U26" s="324">
        <v>320</v>
      </c>
      <c r="V26" s="324">
        <v>484</v>
      </c>
      <c r="W26" s="324">
        <v>1226</v>
      </c>
      <c r="X26" s="324">
        <v>1119</v>
      </c>
      <c r="Y26" s="324">
        <v>935</v>
      </c>
      <c r="Z26" s="324">
        <v>1135</v>
      </c>
      <c r="AA26" s="324">
        <v>1092</v>
      </c>
      <c r="AB26" s="324">
        <v>1195</v>
      </c>
      <c r="AC26" s="324">
        <v>1165</v>
      </c>
      <c r="AD26" s="324">
        <v>775</v>
      </c>
      <c r="AE26" s="324">
        <v>591</v>
      </c>
      <c r="AF26" s="324">
        <v>1130</v>
      </c>
      <c r="AG26" s="324">
        <v>1031</v>
      </c>
      <c r="AH26" s="324">
        <v>1180</v>
      </c>
      <c r="AI26" s="324">
        <v>1447</v>
      </c>
      <c r="AJ26" s="324">
        <v>1007</v>
      </c>
      <c r="AK26" s="324">
        <v>155</v>
      </c>
      <c r="AL26" s="324">
        <v>313</v>
      </c>
      <c r="AM26" s="324">
        <v>312</v>
      </c>
      <c r="AN26" s="324">
        <v>297</v>
      </c>
      <c r="AO26" s="324">
        <v>0</v>
      </c>
      <c r="AP26" s="321"/>
      <c r="AQ26" s="321"/>
      <c r="AR26" s="321"/>
      <c r="AS26" s="321"/>
      <c r="AT26" s="321"/>
      <c r="AU26" s="321"/>
      <c r="AV26" s="321"/>
      <c r="AW26" s="321"/>
    </row>
    <row r="27" spans="1:54" x14ac:dyDescent="0.35">
      <c r="A27" s="324" t="s">
        <v>818</v>
      </c>
      <c r="B27" s="324">
        <v>42</v>
      </c>
      <c r="C27" s="324">
        <v>40</v>
      </c>
      <c r="D27" s="324">
        <v>40</v>
      </c>
      <c r="E27" s="324">
        <v>26</v>
      </c>
      <c r="F27" s="324">
        <v>12</v>
      </c>
      <c r="G27" s="324">
        <v>10</v>
      </c>
      <c r="H27" s="324">
        <v>12</v>
      </c>
      <c r="I27" s="324">
        <v>2</v>
      </c>
      <c r="J27" s="324">
        <v>2</v>
      </c>
      <c r="K27" s="324">
        <v>2</v>
      </c>
      <c r="L27" s="324">
        <v>2</v>
      </c>
      <c r="M27" s="324">
        <v>0</v>
      </c>
      <c r="N27" s="324">
        <v>0</v>
      </c>
      <c r="O27" s="324">
        <v>0</v>
      </c>
      <c r="P27" s="324">
        <v>0</v>
      </c>
      <c r="Q27" s="324">
        <v>0</v>
      </c>
      <c r="R27" s="324">
        <v>0</v>
      </c>
      <c r="S27" s="324">
        <v>0</v>
      </c>
      <c r="T27" s="324">
        <v>0</v>
      </c>
      <c r="U27" s="324">
        <v>0</v>
      </c>
      <c r="V27" s="324">
        <v>0</v>
      </c>
      <c r="W27" s="324">
        <v>0</v>
      </c>
      <c r="X27" s="324">
        <v>0</v>
      </c>
      <c r="Y27" s="324">
        <v>0</v>
      </c>
      <c r="Z27" s="324">
        <v>0</v>
      </c>
      <c r="AA27" s="324">
        <v>0</v>
      </c>
      <c r="AB27" s="324">
        <v>0</v>
      </c>
      <c r="AC27" s="324">
        <v>0</v>
      </c>
      <c r="AD27" s="324">
        <v>0</v>
      </c>
      <c r="AE27" s="324">
        <v>0</v>
      </c>
      <c r="AF27" s="324">
        <v>0</v>
      </c>
      <c r="AG27" s="324">
        <v>0</v>
      </c>
      <c r="AH27" s="324">
        <v>0</v>
      </c>
      <c r="AI27" s="324">
        <v>0</v>
      </c>
      <c r="AJ27" s="324">
        <v>0</v>
      </c>
      <c r="AK27" s="324">
        <v>0</v>
      </c>
      <c r="AL27" s="324">
        <v>0</v>
      </c>
      <c r="AM27" s="324">
        <v>0</v>
      </c>
      <c r="AN27" s="324">
        <v>0</v>
      </c>
      <c r="AO27" s="324">
        <v>0</v>
      </c>
      <c r="AP27" s="321"/>
      <c r="AQ27" s="321"/>
      <c r="AT27" s="321"/>
      <c r="AU27" s="321"/>
      <c r="AW27" s="321"/>
      <c r="AX27" s="321"/>
      <c r="AY27" s="321"/>
      <c r="AZ27" s="321"/>
    </row>
    <row r="28" spans="1:54" x14ac:dyDescent="0.35">
      <c r="A28" s="324" t="s">
        <v>819</v>
      </c>
      <c r="B28" s="324">
        <v>0</v>
      </c>
      <c r="C28" s="324">
        <v>0</v>
      </c>
      <c r="D28" s="324">
        <v>0</v>
      </c>
      <c r="E28" s="324">
        <v>15</v>
      </c>
      <c r="F28" s="324">
        <v>25</v>
      </c>
      <c r="G28" s="324">
        <v>25</v>
      </c>
      <c r="H28" s="324">
        <v>24</v>
      </c>
      <c r="I28" s="324">
        <v>22</v>
      </c>
      <c r="J28" s="324">
        <v>20</v>
      </c>
      <c r="K28" s="324">
        <v>20</v>
      </c>
      <c r="L28" s="324">
        <v>20</v>
      </c>
      <c r="M28" s="324">
        <v>12</v>
      </c>
      <c r="N28" s="324">
        <v>10</v>
      </c>
      <c r="O28" s="324">
        <v>10</v>
      </c>
      <c r="P28" s="324">
        <v>0</v>
      </c>
      <c r="Q28" s="324">
        <v>0</v>
      </c>
      <c r="R28" s="324">
        <v>0</v>
      </c>
      <c r="S28" s="324">
        <v>0</v>
      </c>
      <c r="T28" s="324">
        <v>0</v>
      </c>
      <c r="U28" s="324">
        <v>0</v>
      </c>
      <c r="V28" s="324">
        <v>0</v>
      </c>
      <c r="W28" s="324">
        <v>0</v>
      </c>
      <c r="X28" s="324">
        <v>0</v>
      </c>
      <c r="Y28" s="324">
        <v>0</v>
      </c>
      <c r="Z28" s="324">
        <v>0</v>
      </c>
      <c r="AA28" s="324">
        <v>0</v>
      </c>
      <c r="AB28" s="324">
        <v>0</v>
      </c>
      <c r="AC28" s="324">
        <v>0</v>
      </c>
      <c r="AD28" s="324">
        <v>0</v>
      </c>
      <c r="AE28" s="324">
        <v>0</v>
      </c>
      <c r="AF28" s="324">
        <v>0</v>
      </c>
      <c r="AG28" s="324">
        <v>0</v>
      </c>
      <c r="AH28" s="324">
        <v>0</v>
      </c>
      <c r="AI28" s="324">
        <v>0</v>
      </c>
      <c r="AJ28" s="324">
        <v>0</v>
      </c>
      <c r="AK28" s="324">
        <v>0</v>
      </c>
      <c r="AL28" s="324">
        <v>0</v>
      </c>
      <c r="AM28" s="324">
        <v>0</v>
      </c>
      <c r="AN28" s="324">
        <v>0</v>
      </c>
      <c r="AO28" s="324">
        <v>0</v>
      </c>
      <c r="AP28" s="321"/>
      <c r="AQ28" s="321"/>
      <c r="AR28" s="321"/>
      <c r="AS28" s="321"/>
      <c r="AT28" s="321"/>
      <c r="AU28" s="321"/>
      <c r="AV28" s="321"/>
      <c r="AW28" s="321"/>
      <c r="AX28" s="321"/>
      <c r="AY28" s="321"/>
      <c r="AZ28" s="321"/>
      <c r="BA28" s="321"/>
      <c r="BB28" s="321"/>
    </row>
    <row r="29" spans="1:54" ht="16" thickBot="1" x14ac:dyDescent="0.4">
      <c r="A29" s="325" t="s">
        <v>820</v>
      </c>
      <c r="B29" s="325">
        <v>0</v>
      </c>
      <c r="C29" s="325">
        <v>0</v>
      </c>
      <c r="D29" s="325">
        <v>0</v>
      </c>
      <c r="E29" s="325">
        <v>0</v>
      </c>
      <c r="F29" s="325">
        <v>0</v>
      </c>
      <c r="G29" s="325">
        <v>0</v>
      </c>
      <c r="H29" s="325">
        <v>0</v>
      </c>
      <c r="I29" s="325">
        <v>0</v>
      </c>
      <c r="J29" s="325">
        <v>0</v>
      </c>
      <c r="K29" s="325">
        <v>0</v>
      </c>
      <c r="L29" s="325">
        <v>0</v>
      </c>
      <c r="M29" s="325">
        <v>0</v>
      </c>
      <c r="N29" s="325">
        <v>0</v>
      </c>
      <c r="O29" s="325">
        <v>0</v>
      </c>
      <c r="P29" s="325">
        <v>0</v>
      </c>
      <c r="Q29" s="325">
        <v>0</v>
      </c>
      <c r="R29" s="325">
        <v>0</v>
      </c>
      <c r="S29" s="325">
        <v>0</v>
      </c>
      <c r="T29" s="325">
        <v>0</v>
      </c>
      <c r="U29" s="325">
        <v>0</v>
      </c>
      <c r="V29" s="325">
        <v>0</v>
      </c>
      <c r="W29" s="325">
        <v>0</v>
      </c>
      <c r="X29" s="325">
        <v>0</v>
      </c>
      <c r="Y29" s="325">
        <v>0</v>
      </c>
      <c r="Z29" s="325">
        <v>0</v>
      </c>
      <c r="AA29" s="325">
        <v>0</v>
      </c>
      <c r="AB29" s="325">
        <v>0</v>
      </c>
      <c r="AC29" s="325">
        <v>0</v>
      </c>
      <c r="AD29" s="325">
        <v>0</v>
      </c>
      <c r="AE29" s="325">
        <v>0</v>
      </c>
      <c r="AF29" s="325">
        <v>0</v>
      </c>
      <c r="AG29" s="325">
        <v>0</v>
      </c>
      <c r="AH29" s="325">
        <v>0</v>
      </c>
      <c r="AI29" s="325">
        <v>0</v>
      </c>
      <c r="AJ29" s="325">
        <v>0</v>
      </c>
      <c r="AK29" s="325">
        <v>0</v>
      </c>
      <c r="AL29" s="325">
        <v>0</v>
      </c>
      <c r="AM29" s="325">
        <v>0</v>
      </c>
      <c r="AN29" s="325">
        <v>0</v>
      </c>
      <c r="AO29" s="325">
        <v>0</v>
      </c>
      <c r="AP29" s="321"/>
      <c r="AS29" s="321"/>
      <c r="AT29" s="321"/>
      <c r="AV29" s="321"/>
      <c r="AW29" s="321"/>
      <c r="AX29" s="321"/>
      <c r="AY29" s="321"/>
    </row>
    <row r="30" spans="1:54" x14ac:dyDescent="0.35">
      <c r="A30" s="326" t="s">
        <v>1</v>
      </c>
      <c r="B30" s="326">
        <f>SUM(B26:B29)</f>
        <v>286</v>
      </c>
      <c r="C30" s="326">
        <f t="shared" ref="C30:M30" si="1">SUM(C26:C29)</f>
        <v>237</v>
      </c>
      <c r="D30" s="326">
        <f t="shared" si="1"/>
        <v>139</v>
      </c>
      <c r="E30" s="326">
        <f t="shared" si="1"/>
        <v>157</v>
      </c>
      <c r="F30" s="326">
        <f t="shared" si="1"/>
        <v>126</v>
      </c>
      <c r="G30" s="326">
        <f t="shared" si="1"/>
        <v>263</v>
      </c>
      <c r="H30" s="326">
        <f t="shared" si="1"/>
        <v>245</v>
      </c>
      <c r="I30" s="326">
        <f t="shared" si="1"/>
        <v>170</v>
      </c>
      <c r="J30" s="326">
        <f t="shared" si="1"/>
        <v>171</v>
      </c>
      <c r="K30" s="326">
        <f t="shared" si="1"/>
        <v>233</v>
      </c>
      <c r="L30" s="326">
        <f t="shared" si="1"/>
        <v>175</v>
      </c>
      <c r="M30" s="326">
        <f t="shared" si="1"/>
        <v>239</v>
      </c>
      <c r="N30" s="326">
        <v>174</v>
      </c>
      <c r="O30" s="326">
        <v>564</v>
      </c>
      <c r="P30" s="326">
        <v>416</v>
      </c>
      <c r="Q30" s="326">
        <v>257</v>
      </c>
      <c r="R30" s="326">
        <v>1051</v>
      </c>
      <c r="S30" s="326">
        <v>1225</v>
      </c>
      <c r="T30" s="326">
        <v>1016</v>
      </c>
      <c r="U30" s="326">
        <v>320</v>
      </c>
      <c r="V30" s="326">
        <v>484</v>
      </c>
      <c r="W30" s="326">
        <v>1226</v>
      </c>
      <c r="X30" s="326">
        <v>1119</v>
      </c>
      <c r="Y30" s="326">
        <v>935</v>
      </c>
      <c r="Z30" s="326">
        <v>1135</v>
      </c>
      <c r="AA30" s="326">
        <v>1092</v>
      </c>
      <c r="AB30" s="326">
        <v>1195</v>
      </c>
      <c r="AC30" s="326">
        <v>1165</v>
      </c>
      <c r="AD30" s="326">
        <v>775</v>
      </c>
      <c r="AE30" s="326">
        <v>591</v>
      </c>
      <c r="AF30" s="326">
        <v>1130</v>
      </c>
      <c r="AG30" s="326">
        <v>1031</v>
      </c>
      <c r="AH30" s="326">
        <v>1180</v>
      </c>
      <c r="AI30" s="326">
        <v>1447</v>
      </c>
      <c r="AJ30" s="326">
        <v>1007</v>
      </c>
      <c r="AK30" s="326">
        <v>155</v>
      </c>
      <c r="AL30" s="326">
        <v>313</v>
      </c>
      <c r="AM30" s="326">
        <v>312</v>
      </c>
      <c r="AN30" s="326">
        <v>297</v>
      </c>
      <c r="AO30" s="326">
        <v>0</v>
      </c>
      <c r="AP30" s="321"/>
      <c r="AQ30" s="321"/>
      <c r="AR30" s="321"/>
      <c r="AS30" s="321"/>
      <c r="AT30" s="321"/>
      <c r="AU30" s="321"/>
      <c r="AV30" s="321"/>
      <c r="AW30" s="321"/>
    </row>
    <row r="31" spans="1:54" x14ac:dyDescent="0.35">
      <c r="A31" s="322" t="s">
        <v>814</v>
      </c>
      <c r="B31" s="323"/>
      <c r="C31" s="323"/>
      <c r="D31" s="323"/>
      <c r="E31" s="323"/>
      <c r="F31" s="323"/>
      <c r="G31" s="323"/>
      <c r="H31" s="323"/>
      <c r="I31" s="323"/>
      <c r="J31" s="323"/>
      <c r="K31" s="323"/>
      <c r="L31" s="323"/>
      <c r="M31" s="323"/>
      <c r="N31" s="323"/>
      <c r="O31" s="323"/>
      <c r="P31" s="323"/>
      <c r="Q31" s="323"/>
      <c r="R31" s="323"/>
      <c r="S31" s="323"/>
      <c r="T31" s="323"/>
      <c r="U31" s="323"/>
      <c r="V31" s="323"/>
      <c r="W31" s="323"/>
      <c r="X31" s="323"/>
      <c r="Y31" s="323"/>
      <c r="Z31" s="323"/>
      <c r="AA31" s="323"/>
      <c r="AB31" s="323"/>
      <c r="AC31" s="323"/>
      <c r="AD31" s="323"/>
      <c r="AE31" s="323"/>
      <c r="AF31" s="323"/>
      <c r="AG31" s="323"/>
      <c r="AH31" s="323"/>
      <c r="AI31" s="323"/>
      <c r="AJ31" s="323"/>
      <c r="AK31" s="323"/>
      <c r="AL31" s="323"/>
      <c r="AM31" s="323"/>
      <c r="AN31" s="323"/>
      <c r="AO31" s="323"/>
      <c r="AP31" s="321"/>
      <c r="AS31" s="321"/>
      <c r="AT31" s="321"/>
      <c r="AV31" s="321"/>
      <c r="AW31" s="321"/>
      <c r="AX31" s="321"/>
      <c r="AY31" s="321"/>
    </row>
    <row r="32" spans="1:54" x14ac:dyDescent="0.35">
      <c r="A32" s="324" t="s">
        <v>817</v>
      </c>
      <c r="B32" s="324">
        <v>1037</v>
      </c>
      <c r="C32" s="324">
        <v>855</v>
      </c>
      <c r="D32" s="324">
        <v>795</v>
      </c>
      <c r="E32" s="324">
        <v>644</v>
      </c>
      <c r="F32" s="324">
        <v>542</v>
      </c>
      <c r="G32" s="324">
        <v>502</v>
      </c>
      <c r="H32" s="324">
        <v>531</v>
      </c>
      <c r="I32" s="324">
        <v>511</v>
      </c>
      <c r="J32" s="324">
        <v>487</v>
      </c>
      <c r="K32" s="324">
        <v>519</v>
      </c>
      <c r="L32" s="324">
        <v>548</v>
      </c>
      <c r="M32" s="324">
        <v>560</v>
      </c>
      <c r="N32" s="324">
        <v>648</v>
      </c>
      <c r="O32" s="324">
        <v>637</v>
      </c>
      <c r="P32" s="324">
        <v>699</v>
      </c>
      <c r="Q32" s="324">
        <v>855</v>
      </c>
      <c r="R32" s="324">
        <v>1097</v>
      </c>
      <c r="S32" s="324">
        <v>1529</v>
      </c>
      <c r="T32" s="324">
        <v>1625</v>
      </c>
      <c r="U32" s="324">
        <v>2075</v>
      </c>
      <c r="V32" s="324">
        <v>2672</v>
      </c>
      <c r="W32" s="324">
        <v>3212</v>
      </c>
      <c r="X32" s="324">
        <v>3691</v>
      </c>
      <c r="Y32" s="324">
        <v>4359</v>
      </c>
      <c r="Z32" s="324">
        <v>3336</v>
      </c>
      <c r="AA32" s="324">
        <v>3326</v>
      </c>
      <c r="AB32" s="324">
        <v>2608</v>
      </c>
      <c r="AC32" s="324">
        <v>2484</v>
      </c>
      <c r="AD32" s="324">
        <v>2225</v>
      </c>
      <c r="AE32" s="324">
        <v>2397</v>
      </c>
      <c r="AF32" s="324">
        <v>1864</v>
      </c>
      <c r="AG32" s="324">
        <v>1257</v>
      </c>
      <c r="AH32" s="324">
        <v>846</v>
      </c>
      <c r="AI32" s="324">
        <v>420</v>
      </c>
      <c r="AJ32" s="324">
        <v>250</v>
      </c>
      <c r="AK32" s="324">
        <v>140</v>
      </c>
      <c r="AL32" s="324">
        <v>89</v>
      </c>
      <c r="AM32" s="324">
        <v>59</v>
      </c>
      <c r="AN32" s="324">
        <v>39</v>
      </c>
      <c r="AO32" s="324">
        <v>0</v>
      </c>
      <c r="AP32" s="321"/>
      <c r="AQ32" s="321"/>
      <c r="AR32" s="321"/>
      <c r="AS32" s="321"/>
      <c r="AT32" s="321"/>
      <c r="AU32" s="321"/>
      <c r="AV32" s="321"/>
      <c r="AW32" s="321"/>
      <c r="AX32" s="321"/>
      <c r="AY32" s="321"/>
      <c r="AZ32" s="321"/>
      <c r="BA32" s="321"/>
      <c r="BB32" s="321"/>
    </row>
    <row r="33" spans="1:54" x14ac:dyDescent="0.35">
      <c r="A33" s="324" t="s">
        <v>818</v>
      </c>
      <c r="B33" s="324">
        <v>1207</v>
      </c>
      <c r="C33" s="324">
        <v>1052</v>
      </c>
      <c r="D33" s="324">
        <v>1013</v>
      </c>
      <c r="E33" s="324">
        <v>879</v>
      </c>
      <c r="F33" s="324">
        <v>781</v>
      </c>
      <c r="G33" s="324">
        <v>678</v>
      </c>
      <c r="H33" s="324">
        <v>552</v>
      </c>
      <c r="I33" s="324">
        <v>428</v>
      </c>
      <c r="J33" s="324">
        <v>343</v>
      </c>
      <c r="K33" s="324">
        <v>306</v>
      </c>
      <c r="L33" s="324">
        <v>257</v>
      </c>
      <c r="M33" s="324">
        <v>210</v>
      </c>
      <c r="N33" s="324">
        <v>189</v>
      </c>
      <c r="O33" s="324">
        <v>159</v>
      </c>
      <c r="P33" s="324">
        <v>130</v>
      </c>
      <c r="Q33" s="324">
        <v>112</v>
      </c>
      <c r="R33" s="324">
        <v>87</v>
      </c>
      <c r="S33" s="324">
        <v>57</v>
      </c>
      <c r="T33" s="324">
        <v>53</v>
      </c>
      <c r="U33" s="324">
        <v>46</v>
      </c>
      <c r="V33" s="324">
        <v>45</v>
      </c>
      <c r="W33" s="324">
        <v>56</v>
      </c>
      <c r="X33" s="324">
        <v>60</v>
      </c>
      <c r="Y33" s="324">
        <v>68</v>
      </c>
      <c r="Z33" s="324">
        <v>61</v>
      </c>
      <c r="AA33" s="324">
        <v>58</v>
      </c>
      <c r="AB33" s="324">
        <v>60</v>
      </c>
      <c r="AC33" s="324">
        <v>70</v>
      </c>
      <c r="AD33" s="324">
        <v>80</v>
      </c>
      <c r="AE33" s="324">
        <v>77</v>
      </c>
      <c r="AF33" s="324">
        <v>53</v>
      </c>
      <c r="AG33" s="324">
        <v>63</v>
      </c>
      <c r="AH33" s="324">
        <v>69</v>
      </c>
      <c r="AI33" s="324">
        <v>68</v>
      </c>
      <c r="AJ33" s="324">
        <v>57</v>
      </c>
      <c r="AK33" s="324">
        <v>58</v>
      </c>
      <c r="AL33" s="324">
        <v>64</v>
      </c>
      <c r="AM33" s="324">
        <v>66</v>
      </c>
      <c r="AN33" s="324">
        <v>60</v>
      </c>
      <c r="AO33" s="324">
        <v>0</v>
      </c>
    </row>
    <row r="34" spans="1:54" x14ac:dyDescent="0.35">
      <c r="A34" s="324" t="s">
        <v>819</v>
      </c>
      <c r="B34" s="324">
        <v>1127</v>
      </c>
      <c r="C34" s="324">
        <v>1220</v>
      </c>
      <c r="D34" s="324">
        <v>1214</v>
      </c>
      <c r="E34" s="324">
        <v>1268</v>
      </c>
      <c r="F34" s="324">
        <v>1278</v>
      </c>
      <c r="G34" s="324">
        <v>1245</v>
      </c>
      <c r="H34" s="324">
        <v>1188</v>
      </c>
      <c r="I34" s="324">
        <v>1150</v>
      </c>
      <c r="J34" s="324">
        <v>1098</v>
      </c>
      <c r="K34" s="324">
        <v>1029</v>
      </c>
      <c r="L34" s="324">
        <v>948</v>
      </c>
      <c r="M34" s="324">
        <v>874</v>
      </c>
      <c r="N34" s="324">
        <v>826</v>
      </c>
      <c r="O34" s="324">
        <v>755</v>
      </c>
      <c r="P34" s="324">
        <v>672</v>
      </c>
      <c r="Q34" s="324">
        <v>623</v>
      </c>
      <c r="R34" s="324">
        <v>477</v>
      </c>
      <c r="S34" s="324">
        <v>181</v>
      </c>
      <c r="T34" s="324">
        <v>84</v>
      </c>
      <c r="U34" s="324">
        <v>56</v>
      </c>
      <c r="V34" s="324">
        <v>48</v>
      </c>
      <c r="W34" s="324">
        <v>41</v>
      </c>
      <c r="X34" s="324">
        <v>40</v>
      </c>
      <c r="Y34" s="324">
        <v>41</v>
      </c>
      <c r="Z34" s="324">
        <v>36</v>
      </c>
      <c r="AA34" s="324">
        <v>40</v>
      </c>
      <c r="AB34" s="324">
        <v>36</v>
      </c>
      <c r="AC34" s="324">
        <v>32</v>
      </c>
      <c r="AD34" s="324">
        <v>30</v>
      </c>
      <c r="AE34" s="324">
        <v>30</v>
      </c>
      <c r="AF34" s="324">
        <v>12</v>
      </c>
      <c r="AG34" s="324">
        <v>15</v>
      </c>
      <c r="AH34" s="324">
        <v>16</v>
      </c>
      <c r="AI34" s="324">
        <v>16</v>
      </c>
      <c r="AJ34" s="324">
        <v>15</v>
      </c>
      <c r="AK34" s="324">
        <v>13</v>
      </c>
      <c r="AL34" s="324">
        <v>13</v>
      </c>
      <c r="AM34" s="324">
        <v>12</v>
      </c>
      <c r="AN34" s="324">
        <v>11</v>
      </c>
      <c r="AO34" s="324">
        <v>0</v>
      </c>
      <c r="AP34" s="321"/>
      <c r="AQ34" s="321"/>
      <c r="AR34" s="321"/>
      <c r="AS34" s="321"/>
      <c r="AT34" s="321"/>
      <c r="AU34" s="321"/>
      <c r="AV34" s="321"/>
      <c r="AW34" s="321"/>
    </row>
    <row r="35" spans="1:54" ht="16" thickBot="1" x14ac:dyDescent="0.4">
      <c r="A35" s="325" t="s">
        <v>820</v>
      </c>
      <c r="B35" s="325">
        <v>1</v>
      </c>
      <c r="C35" s="325">
        <v>1</v>
      </c>
      <c r="D35" s="325">
        <v>1</v>
      </c>
      <c r="E35" s="325">
        <v>1</v>
      </c>
      <c r="F35" s="325">
        <v>1</v>
      </c>
      <c r="G35" s="325">
        <v>10</v>
      </c>
      <c r="H35" s="325">
        <v>12</v>
      </c>
      <c r="I35" s="325">
        <v>17</v>
      </c>
      <c r="J35" s="325">
        <v>20</v>
      </c>
      <c r="K35" s="325">
        <v>23</v>
      </c>
      <c r="L35" s="325">
        <v>32</v>
      </c>
      <c r="M35" s="325">
        <v>38</v>
      </c>
      <c r="N35" s="325">
        <v>54</v>
      </c>
      <c r="O35" s="325">
        <v>57</v>
      </c>
      <c r="P35" s="325">
        <v>65</v>
      </c>
      <c r="Q35" s="325">
        <v>64</v>
      </c>
      <c r="R35" s="325">
        <v>60</v>
      </c>
      <c r="S35" s="325">
        <v>35</v>
      </c>
      <c r="T35" s="325">
        <v>23</v>
      </c>
      <c r="U35" s="325">
        <v>14</v>
      </c>
      <c r="V35" s="325">
        <v>11</v>
      </c>
      <c r="W35" s="325">
        <v>11</v>
      </c>
      <c r="X35" s="325">
        <v>10</v>
      </c>
      <c r="Y35" s="325">
        <v>10</v>
      </c>
      <c r="Z35" s="325">
        <v>11</v>
      </c>
      <c r="AA35" s="325">
        <v>11</v>
      </c>
      <c r="AB35" s="325">
        <v>13</v>
      </c>
      <c r="AC35" s="325">
        <v>12</v>
      </c>
      <c r="AD35" s="325">
        <v>13</v>
      </c>
      <c r="AE35" s="325">
        <v>13</v>
      </c>
      <c r="AF35" s="325">
        <v>0</v>
      </c>
      <c r="AG35" s="325">
        <v>0</v>
      </c>
      <c r="AH35" s="325">
        <v>0</v>
      </c>
      <c r="AI35" s="325">
        <v>1</v>
      </c>
      <c r="AJ35" s="325">
        <v>1</v>
      </c>
      <c r="AK35" s="325">
        <v>2</v>
      </c>
      <c r="AL35" s="325">
        <v>2</v>
      </c>
      <c r="AM35" s="325">
        <v>4</v>
      </c>
      <c r="AN35" s="325">
        <v>4</v>
      </c>
      <c r="AO35" s="325">
        <v>0</v>
      </c>
    </row>
    <row r="36" spans="1:54" x14ac:dyDescent="0.35">
      <c r="A36" s="326" t="s">
        <v>1</v>
      </c>
      <c r="B36" s="326">
        <v>3372</v>
      </c>
      <c r="C36" s="326">
        <v>3128</v>
      </c>
      <c r="D36" s="326">
        <v>3023</v>
      </c>
      <c r="E36" s="326">
        <v>2792</v>
      </c>
      <c r="F36" s="326">
        <v>2602</v>
      </c>
      <c r="G36" s="326">
        <v>2435</v>
      </c>
      <c r="H36" s="326">
        <v>2283</v>
      </c>
      <c r="I36" s="326">
        <v>2106</v>
      </c>
      <c r="J36" s="326">
        <v>1948</v>
      </c>
      <c r="K36" s="326">
        <v>1877</v>
      </c>
      <c r="L36" s="326">
        <v>1785</v>
      </c>
      <c r="M36" s="326">
        <v>1682</v>
      </c>
      <c r="N36" s="326">
        <v>1717</v>
      </c>
      <c r="O36" s="326">
        <v>1608</v>
      </c>
      <c r="P36" s="326">
        <v>1566</v>
      </c>
      <c r="Q36" s="326">
        <v>1654</v>
      </c>
      <c r="R36" s="326">
        <v>1721</v>
      </c>
      <c r="S36" s="326">
        <v>1802</v>
      </c>
      <c r="T36" s="326">
        <v>1785</v>
      </c>
      <c r="U36" s="326">
        <v>2191</v>
      </c>
      <c r="V36" s="326">
        <v>2776</v>
      </c>
      <c r="W36" s="326">
        <v>3320</v>
      </c>
      <c r="X36" s="326">
        <v>3801</v>
      </c>
      <c r="Y36" s="326">
        <v>4478</v>
      </c>
      <c r="Z36" s="326">
        <v>3444</v>
      </c>
      <c r="AA36" s="326">
        <v>3435</v>
      </c>
      <c r="AB36" s="326">
        <v>2717</v>
      </c>
      <c r="AC36" s="326">
        <v>2598</v>
      </c>
      <c r="AD36" s="326">
        <v>2348</v>
      </c>
      <c r="AE36" s="326">
        <v>2517</v>
      </c>
      <c r="AF36" s="326">
        <v>1929</v>
      </c>
      <c r="AG36" s="326">
        <v>1335</v>
      </c>
      <c r="AH36" s="326">
        <v>931</v>
      </c>
      <c r="AI36" s="326">
        <v>505</v>
      </c>
      <c r="AJ36" s="326">
        <v>323</v>
      </c>
      <c r="AK36" s="326">
        <v>213</v>
      </c>
      <c r="AL36" s="326">
        <v>168</v>
      </c>
      <c r="AM36" s="326">
        <v>141</v>
      </c>
      <c r="AN36" s="326">
        <v>114</v>
      </c>
      <c r="AO36" s="326">
        <v>0</v>
      </c>
      <c r="AP36" s="321"/>
      <c r="AQ36" s="321"/>
      <c r="AR36" s="321"/>
      <c r="AS36" s="321"/>
      <c r="AT36" s="321"/>
      <c r="AU36" s="321"/>
      <c r="AV36" s="321"/>
      <c r="AW36" s="321"/>
      <c r="AX36" s="321"/>
      <c r="AY36" s="321"/>
      <c r="AZ36" s="321"/>
      <c r="BA36" s="321"/>
      <c r="BB36" s="321"/>
    </row>
    <row r="37" spans="1:54" x14ac:dyDescent="0.35">
      <c r="A37" s="322" t="s">
        <v>815</v>
      </c>
      <c r="B37" s="323"/>
      <c r="C37" s="323"/>
      <c r="D37" s="323"/>
      <c r="E37" s="323"/>
      <c r="F37" s="323"/>
      <c r="G37" s="323"/>
      <c r="H37" s="323"/>
      <c r="I37" s="323"/>
      <c r="J37" s="323"/>
      <c r="K37" s="323"/>
      <c r="L37" s="323"/>
      <c r="M37" s="323"/>
      <c r="N37" s="323"/>
      <c r="O37" s="323"/>
      <c r="P37" s="323"/>
      <c r="Q37" s="323"/>
      <c r="R37" s="323"/>
      <c r="S37" s="323"/>
      <c r="T37" s="323"/>
      <c r="U37" s="323"/>
      <c r="V37" s="323"/>
      <c r="W37" s="323"/>
      <c r="X37" s="323"/>
      <c r="Y37" s="323"/>
      <c r="Z37" s="323"/>
      <c r="AA37" s="323"/>
      <c r="AB37" s="323"/>
      <c r="AC37" s="323"/>
      <c r="AD37" s="323"/>
      <c r="AE37" s="323"/>
      <c r="AF37" s="323"/>
      <c r="AG37" s="323"/>
      <c r="AH37" s="323"/>
      <c r="AI37" s="323"/>
      <c r="AJ37" s="323"/>
      <c r="AK37" s="323"/>
      <c r="AL37" s="323"/>
      <c r="AM37" s="323"/>
      <c r="AN37" s="323"/>
      <c r="AO37" s="323"/>
      <c r="AP37" s="321"/>
      <c r="AQ37" s="321"/>
    </row>
    <row r="38" spans="1:54" x14ac:dyDescent="0.35">
      <c r="A38" s="324" t="s">
        <v>817</v>
      </c>
      <c r="B38" s="324">
        <v>38</v>
      </c>
      <c r="C38" s="324">
        <v>54</v>
      </c>
      <c r="D38" s="324">
        <v>46</v>
      </c>
      <c r="E38" s="324">
        <v>30</v>
      </c>
      <c r="F38" s="324">
        <v>7</v>
      </c>
      <c r="G38" s="324">
        <v>13</v>
      </c>
      <c r="H38" s="324">
        <v>46</v>
      </c>
      <c r="I38" s="324">
        <v>39</v>
      </c>
      <c r="J38" s="324">
        <v>20</v>
      </c>
      <c r="K38" s="324">
        <v>64</v>
      </c>
      <c r="L38" s="324">
        <v>33</v>
      </c>
      <c r="M38" s="324">
        <v>58</v>
      </c>
      <c r="N38" s="324">
        <v>90</v>
      </c>
      <c r="O38" s="324">
        <v>76</v>
      </c>
      <c r="P38" s="324">
        <v>78</v>
      </c>
      <c r="Q38" s="324">
        <v>62</v>
      </c>
      <c r="R38" s="324">
        <v>0</v>
      </c>
      <c r="S38" s="324">
        <v>0</v>
      </c>
      <c r="T38" s="324">
        <v>0</v>
      </c>
      <c r="U38" s="324">
        <v>0</v>
      </c>
      <c r="V38" s="324">
        <v>0</v>
      </c>
      <c r="W38" s="324">
        <v>0</v>
      </c>
      <c r="X38" s="324">
        <v>0</v>
      </c>
      <c r="Y38" s="324">
        <v>0</v>
      </c>
      <c r="Z38" s="324">
        <v>0</v>
      </c>
      <c r="AA38" s="324">
        <v>5</v>
      </c>
      <c r="AB38" s="324">
        <v>0</v>
      </c>
      <c r="AC38" s="324">
        <v>0</v>
      </c>
      <c r="AD38" s="324">
        <v>0</v>
      </c>
      <c r="AE38" s="324">
        <v>0</v>
      </c>
      <c r="AF38" s="324">
        <v>0</v>
      </c>
      <c r="AG38" s="324">
        <v>0</v>
      </c>
      <c r="AH38" s="324">
        <v>0</v>
      </c>
      <c r="AI38" s="324">
        <v>0</v>
      </c>
      <c r="AJ38" s="324">
        <v>0</v>
      </c>
      <c r="AK38" s="324">
        <v>0</v>
      </c>
      <c r="AL38" s="324">
        <v>0</v>
      </c>
      <c r="AM38" s="324">
        <v>0</v>
      </c>
      <c r="AN38" s="324">
        <v>0</v>
      </c>
      <c r="AO38" s="324">
        <v>0</v>
      </c>
    </row>
    <row r="39" spans="1:54" x14ac:dyDescent="0.35">
      <c r="A39" s="324" t="s">
        <v>818</v>
      </c>
      <c r="B39" s="324">
        <v>49</v>
      </c>
      <c r="C39" s="324">
        <v>52</v>
      </c>
      <c r="D39" s="324">
        <v>52</v>
      </c>
      <c r="E39" s="324">
        <v>30</v>
      </c>
      <c r="F39" s="324">
        <v>36</v>
      </c>
      <c r="G39" s="324">
        <v>22</v>
      </c>
      <c r="H39" s="324">
        <v>10</v>
      </c>
      <c r="I39" s="324">
        <v>10</v>
      </c>
      <c r="J39" s="324">
        <v>10</v>
      </c>
      <c r="K39" s="324">
        <v>10</v>
      </c>
      <c r="L39" s="324">
        <v>6</v>
      </c>
      <c r="M39" s="324">
        <v>6</v>
      </c>
      <c r="N39" s="324">
        <v>3</v>
      </c>
      <c r="O39" s="324">
        <v>0</v>
      </c>
      <c r="P39" s="324">
        <v>0</v>
      </c>
      <c r="Q39" s="324">
        <v>0</v>
      </c>
      <c r="R39" s="324">
        <v>0</v>
      </c>
      <c r="S39" s="324">
        <v>0</v>
      </c>
      <c r="T39" s="324">
        <v>0</v>
      </c>
      <c r="U39" s="324">
        <v>0</v>
      </c>
      <c r="V39" s="324">
        <v>0</v>
      </c>
      <c r="W39" s="324">
        <v>0</v>
      </c>
      <c r="X39" s="324">
        <v>0</v>
      </c>
      <c r="Y39" s="324">
        <v>0</v>
      </c>
      <c r="Z39" s="324">
        <v>0</v>
      </c>
      <c r="AA39" s="324">
        <v>0</v>
      </c>
      <c r="AB39" s="324">
        <v>0</v>
      </c>
      <c r="AC39" s="324">
        <v>0</v>
      </c>
      <c r="AD39" s="324">
        <v>0</v>
      </c>
      <c r="AE39" s="324">
        <v>0</v>
      </c>
      <c r="AF39" s="324">
        <v>0</v>
      </c>
      <c r="AG39" s="324">
        <v>0</v>
      </c>
      <c r="AH39" s="324">
        <v>0</v>
      </c>
      <c r="AI39" s="324">
        <v>0</v>
      </c>
      <c r="AJ39" s="324">
        <v>0</v>
      </c>
      <c r="AK39" s="324">
        <v>0</v>
      </c>
      <c r="AL39" s="324">
        <v>0</v>
      </c>
      <c r="AM39" s="324">
        <v>0</v>
      </c>
      <c r="AN39" s="324">
        <v>0</v>
      </c>
      <c r="AO39" s="324">
        <v>0</v>
      </c>
    </row>
    <row r="40" spans="1:54" x14ac:dyDescent="0.35">
      <c r="A40" s="324" t="s">
        <v>819</v>
      </c>
      <c r="B40" s="324">
        <v>0</v>
      </c>
      <c r="C40" s="324">
        <v>0</v>
      </c>
      <c r="D40" s="324">
        <v>0</v>
      </c>
      <c r="E40" s="324">
        <v>22</v>
      </c>
      <c r="F40" s="324">
        <v>26</v>
      </c>
      <c r="G40" s="324">
        <v>30</v>
      </c>
      <c r="H40" s="324">
        <v>33</v>
      </c>
      <c r="I40" s="324">
        <v>21</v>
      </c>
      <c r="J40" s="324">
        <v>21</v>
      </c>
      <c r="K40" s="324">
        <v>21</v>
      </c>
      <c r="L40" s="324">
        <v>21</v>
      </c>
      <c r="M40" s="324">
        <v>0</v>
      </c>
      <c r="N40" s="324">
        <v>0</v>
      </c>
      <c r="O40" s="324">
        <v>0</v>
      </c>
      <c r="P40" s="324">
        <v>0</v>
      </c>
      <c r="Q40" s="324">
        <v>0</v>
      </c>
      <c r="R40" s="324">
        <v>0</v>
      </c>
      <c r="S40" s="324">
        <v>0</v>
      </c>
      <c r="T40" s="324">
        <v>0</v>
      </c>
      <c r="U40" s="324">
        <v>0</v>
      </c>
      <c r="V40" s="324">
        <v>0</v>
      </c>
      <c r="W40" s="324">
        <v>0</v>
      </c>
      <c r="X40" s="324">
        <v>0</v>
      </c>
      <c r="Y40" s="324">
        <v>0</v>
      </c>
      <c r="Z40" s="324">
        <v>0</v>
      </c>
      <c r="AA40" s="324">
        <v>0</v>
      </c>
      <c r="AB40" s="324">
        <v>0</v>
      </c>
      <c r="AC40" s="324">
        <v>0</v>
      </c>
      <c r="AD40" s="324">
        <v>0</v>
      </c>
      <c r="AE40" s="324">
        <v>0</v>
      </c>
      <c r="AF40" s="324">
        <v>0</v>
      </c>
      <c r="AG40" s="324">
        <v>0</v>
      </c>
      <c r="AH40" s="324">
        <v>0</v>
      </c>
      <c r="AI40" s="324">
        <v>0</v>
      </c>
      <c r="AJ40" s="324">
        <v>0</v>
      </c>
      <c r="AK40" s="324">
        <v>0</v>
      </c>
      <c r="AL40" s="324">
        <v>0</v>
      </c>
      <c r="AM40" s="324">
        <v>0</v>
      </c>
      <c r="AN40" s="324">
        <v>0</v>
      </c>
      <c r="AO40" s="324">
        <v>0</v>
      </c>
      <c r="AP40" s="321"/>
      <c r="AQ40" s="321"/>
      <c r="AR40" s="321"/>
      <c r="AS40" s="321"/>
      <c r="AT40" s="321"/>
      <c r="AU40" s="321"/>
      <c r="AV40" s="321"/>
      <c r="AW40" s="321"/>
      <c r="AX40" s="321"/>
      <c r="AY40" s="321"/>
      <c r="AZ40" s="321"/>
    </row>
    <row r="41" spans="1:54" ht="16" thickBot="1" x14ac:dyDescent="0.4">
      <c r="A41" s="325" t="s">
        <v>820</v>
      </c>
      <c r="B41" s="325">
        <v>0</v>
      </c>
      <c r="C41" s="325">
        <v>0</v>
      </c>
      <c r="D41" s="325">
        <v>0</v>
      </c>
      <c r="E41" s="325">
        <v>0</v>
      </c>
      <c r="F41" s="325">
        <v>0</v>
      </c>
      <c r="G41" s="325">
        <v>0</v>
      </c>
      <c r="H41" s="325">
        <v>0</v>
      </c>
      <c r="I41" s="325">
        <v>0</v>
      </c>
      <c r="J41" s="325">
        <v>0</v>
      </c>
      <c r="K41" s="325">
        <v>0</v>
      </c>
      <c r="L41" s="325">
        <v>0</v>
      </c>
      <c r="M41" s="325">
        <v>0</v>
      </c>
      <c r="N41" s="325">
        <v>0</v>
      </c>
      <c r="O41" s="325">
        <v>0</v>
      </c>
      <c r="P41" s="325">
        <v>0</v>
      </c>
      <c r="Q41" s="325">
        <v>0</v>
      </c>
      <c r="R41" s="325">
        <v>0</v>
      </c>
      <c r="S41" s="325">
        <v>0</v>
      </c>
      <c r="T41" s="325">
        <v>0</v>
      </c>
      <c r="U41" s="325">
        <v>0</v>
      </c>
      <c r="V41" s="325">
        <v>0</v>
      </c>
      <c r="W41" s="325">
        <v>0</v>
      </c>
      <c r="X41" s="325">
        <v>0</v>
      </c>
      <c r="Y41" s="325">
        <v>0</v>
      </c>
      <c r="Z41" s="325">
        <v>0</v>
      </c>
      <c r="AA41" s="325">
        <v>0</v>
      </c>
      <c r="AB41" s="325">
        <v>0</v>
      </c>
      <c r="AC41" s="325">
        <v>0</v>
      </c>
      <c r="AD41" s="325">
        <v>0</v>
      </c>
      <c r="AE41" s="325">
        <v>0</v>
      </c>
      <c r="AF41" s="325">
        <v>0</v>
      </c>
      <c r="AG41" s="325">
        <v>0</v>
      </c>
      <c r="AH41" s="325">
        <v>0</v>
      </c>
      <c r="AI41" s="325">
        <v>0</v>
      </c>
      <c r="AJ41" s="325">
        <v>0</v>
      </c>
      <c r="AK41" s="325">
        <v>0</v>
      </c>
      <c r="AL41" s="325">
        <v>0</v>
      </c>
      <c r="AM41" s="325">
        <v>0</v>
      </c>
      <c r="AN41" s="325">
        <v>0</v>
      </c>
      <c r="AO41" s="325">
        <v>0</v>
      </c>
    </row>
    <row r="42" spans="1:54" x14ac:dyDescent="0.35">
      <c r="A42" s="326" t="s">
        <v>1</v>
      </c>
      <c r="B42" s="326">
        <v>87</v>
      </c>
      <c r="C42" s="326">
        <v>106</v>
      </c>
      <c r="D42" s="326">
        <v>98</v>
      </c>
      <c r="E42" s="326">
        <v>82</v>
      </c>
      <c r="F42" s="326">
        <v>69</v>
      </c>
      <c r="G42" s="326">
        <v>65</v>
      </c>
      <c r="H42" s="326">
        <v>89</v>
      </c>
      <c r="I42" s="326">
        <v>70</v>
      </c>
      <c r="J42" s="326">
        <v>51</v>
      </c>
      <c r="K42" s="326">
        <v>95</v>
      </c>
      <c r="L42" s="326">
        <v>60</v>
      </c>
      <c r="M42" s="326">
        <v>64</v>
      </c>
      <c r="N42" s="326">
        <v>93</v>
      </c>
      <c r="O42" s="326">
        <v>76</v>
      </c>
      <c r="P42" s="326">
        <v>78</v>
      </c>
      <c r="Q42" s="326">
        <v>62</v>
      </c>
      <c r="R42" s="326">
        <v>0</v>
      </c>
      <c r="S42" s="326">
        <v>0</v>
      </c>
      <c r="T42" s="326">
        <v>0</v>
      </c>
      <c r="U42" s="326">
        <v>0</v>
      </c>
      <c r="V42" s="326">
        <v>0</v>
      </c>
      <c r="W42" s="326">
        <v>0</v>
      </c>
      <c r="X42" s="326">
        <v>0</v>
      </c>
      <c r="Y42" s="326">
        <v>0</v>
      </c>
      <c r="Z42" s="326">
        <v>0</v>
      </c>
      <c r="AA42" s="326">
        <v>5</v>
      </c>
      <c r="AB42" s="326">
        <v>0</v>
      </c>
      <c r="AC42" s="326">
        <v>0</v>
      </c>
      <c r="AD42" s="326">
        <v>0</v>
      </c>
      <c r="AE42" s="326">
        <v>0</v>
      </c>
      <c r="AF42" s="326">
        <v>0</v>
      </c>
      <c r="AG42" s="326">
        <v>0</v>
      </c>
      <c r="AH42" s="326">
        <v>0</v>
      </c>
      <c r="AI42" s="326">
        <v>0</v>
      </c>
      <c r="AJ42" s="326">
        <v>0</v>
      </c>
      <c r="AK42" s="326">
        <v>0</v>
      </c>
      <c r="AL42" s="326">
        <v>0</v>
      </c>
      <c r="AM42" s="326">
        <v>0</v>
      </c>
      <c r="AN42" s="326">
        <v>0</v>
      </c>
      <c r="AO42" s="326">
        <v>0</v>
      </c>
    </row>
    <row r="43" spans="1:54" x14ac:dyDescent="0.35">
      <c r="A43" s="322" t="s">
        <v>1</v>
      </c>
      <c r="B43" s="323"/>
      <c r="C43" s="323"/>
      <c r="D43" s="323"/>
      <c r="E43" s="323"/>
      <c r="F43" s="323"/>
      <c r="G43" s="323"/>
      <c r="H43" s="323"/>
      <c r="I43" s="323"/>
      <c r="J43" s="323"/>
      <c r="K43" s="323"/>
      <c r="L43" s="323"/>
      <c r="M43" s="323"/>
      <c r="N43" s="323"/>
      <c r="O43" s="323"/>
      <c r="P43" s="323"/>
      <c r="Q43" s="323"/>
      <c r="R43" s="323"/>
      <c r="S43" s="323"/>
      <c r="T43" s="323"/>
      <c r="U43" s="323"/>
      <c r="V43" s="323"/>
      <c r="W43" s="323"/>
      <c r="X43" s="323"/>
      <c r="Y43" s="323"/>
      <c r="Z43" s="323"/>
      <c r="AA43" s="323"/>
      <c r="AB43" s="323"/>
      <c r="AC43" s="323"/>
      <c r="AD43" s="323"/>
      <c r="AE43" s="323"/>
      <c r="AF43" s="323"/>
      <c r="AG43" s="323"/>
      <c r="AH43" s="323"/>
      <c r="AI43" s="323"/>
      <c r="AJ43" s="323"/>
      <c r="AK43" s="323"/>
      <c r="AL43" s="323"/>
      <c r="AM43" s="323"/>
      <c r="AN43" s="323"/>
      <c r="AO43" s="323"/>
    </row>
    <row r="44" spans="1:54" x14ac:dyDescent="0.35">
      <c r="A44" s="324" t="s">
        <v>817</v>
      </c>
      <c r="B44" s="324">
        <f t="shared" ref="B44:AE47" si="2">SUM(B20,B26,B32,B38)</f>
        <v>14505</v>
      </c>
      <c r="C44" s="324">
        <f t="shared" si="2"/>
        <v>13712</v>
      </c>
      <c r="D44" s="324">
        <f t="shared" si="2"/>
        <v>13213</v>
      </c>
      <c r="E44" s="324">
        <f t="shared" si="2"/>
        <v>12747</v>
      </c>
      <c r="F44" s="324">
        <f t="shared" si="2"/>
        <v>11954</v>
      </c>
      <c r="G44" s="324">
        <f t="shared" si="2"/>
        <v>12286</v>
      </c>
      <c r="H44" s="324">
        <f>SUM(H20,H26,H32,H38)</f>
        <v>12092</v>
      </c>
      <c r="I44" s="324">
        <f t="shared" si="2"/>
        <v>11232</v>
      </c>
      <c r="J44" s="324">
        <f t="shared" si="2"/>
        <v>11027</v>
      </c>
      <c r="K44" s="324">
        <f t="shared" si="2"/>
        <v>11457</v>
      </c>
      <c r="L44" s="324">
        <f t="shared" si="2"/>
        <v>11561</v>
      </c>
      <c r="M44" s="324">
        <f t="shared" si="2"/>
        <v>11418</v>
      </c>
      <c r="N44" s="324">
        <f t="shared" si="2"/>
        <v>10724</v>
      </c>
      <c r="O44" s="324">
        <f t="shared" si="2"/>
        <v>10978</v>
      </c>
      <c r="P44" s="324">
        <f t="shared" si="2"/>
        <v>10404</v>
      </c>
      <c r="Q44" s="324">
        <f t="shared" si="2"/>
        <v>10419</v>
      </c>
      <c r="R44" s="324">
        <f t="shared" si="2"/>
        <v>11715</v>
      </c>
      <c r="S44" s="324">
        <f t="shared" si="2"/>
        <v>12278</v>
      </c>
      <c r="T44" s="324">
        <f t="shared" si="2"/>
        <v>13390</v>
      </c>
      <c r="U44" s="324">
        <f t="shared" si="2"/>
        <v>15428</v>
      </c>
      <c r="V44" s="324">
        <f t="shared" si="2"/>
        <v>19339</v>
      </c>
      <c r="W44" s="324">
        <f t="shared" si="2"/>
        <v>22340</v>
      </c>
      <c r="X44" s="324">
        <f t="shared" si="2"/>
        <v>25016</v>
      </c>
      <c r="Y44" s="324">
        <f t="shared" si="2"/>
        <v>25982</v>
      </c>
      <c r="Z44" s="324">
        <f t="shared" si="2"/>
        <v>26124</v>
      </c>
      <c r="AA44" s="324">
        <f t="shared" si="2"/>
        <v>24432</v>
      </c>
      <c r="AB44" s="324">
        <f t="shared" si="2"/>
        <v>24808</v>
      </c>
      <c r="AC44" s="324">
        <f t="shared" si="2"/>
        <v>22935</v>
      </c>
      <c r="AD44" s="324">
        <f t="shared" si="2"/>
        <v>21236</v>
      </c>
      <c r="AE44" s="324">
        <f t="shared" si="2"/>
        <v>20892</v>
      </c>
      <c r="AF44" s="324">
        <v>22421</v>
      </c>
      <c r="AG44" s="324">
        <v>23428</v>
      </c>
      <c r="AH44" s="324">
        <v>24283</v>
      </c>
      <c r="AI44" s="324">
        <v>22634</v>
      </c>
      <c r="AJ44" s="324">
        <v>21078</v>
      </c>
      <c r="AK44" s="324">
        <v>21262</v>
      </c>
      <c r="AL44" s="324">
        <v>20394</v>
      </c>
      <c r="AM44" s="324">
        <v>21259</v>
      </c>
      <c r="AN44" s="324">
        <v>19782</v>
      </c>
      <c r="AO44" s="324">
        <f t="shared" ref="AO44:AO47" si="3">SUM(AO20,AO26,AO32,AO38)</f>
        <v>0</v>
      </c>
    </row>
    <row r="45" spans="1:54" x14ac:dyDescent="0.35">
      <c r="A45" s="324" t="s">
        <v>818</v>
      </c>
      <c r="B45" s="324">
        <f t="shared" si="2"/>
        <v>5219</v>
      </c>
      <c r="C45" s="324">
        <f t="shared" si="2"/>
        <v>5107</v>
      </c>
      <c r="D45" s="324">
        <f t="shared" si="2"/>
        <v>5155</v>
      </c>
      <c r="E45" s="324">
        <f t="shared" si="2"/>
        <v>5030</v>
      </c>
      <c r="F45" s="324">
        <f t="shared" si="2"/>
        <v>5051</v>
      </c>
      <c r="G45" s="324">
        <f t="shared" si="2"/>
        <v>4388</v>
      </c>
      <c r="H45" s="324">
        <f t="shared" si="2"/>
        <v>3706</v>
      </c>
      <c r="I45" s="324">
        <f t="shared" si="2"/>
        <v>2940</v>
      </c>
      <c r="J45" s="324">
        <f t="shared" si="2"/>
        <v>2537</v>
      </c>
      <c r="K45" s="324">
        <f t="shared" si="2"/>
        <v>2276</v>
      </c>
      <c r="L45" s="324">
        <f t="shared" si="2"/>
        <v>1985</v>
      </c>
      <c r="M45" s="324">
        <f t="shared" si="2"/>
        <v>1796</v>
      </c>
      <c r="N45" s="324">
        <f t="shared" si="2"/>
        <v>1617</v>
      </c>
      <c r="O45" s="324">
        <f t="shared" si="2"/>
        <v>1494</v>
      </c>
      <c r="P45" s="324">
        <f t="shared" si="2"/>
        <v>1384</v>
      </c>
      <c r="Q45" s="324">
        <f t="shared" si="2"/>
        <v>1288</v>
      </c>
      <c r="R45" s="324">
        <f t="shared" si="2"/>
        <v>1147</v>
      </c>
      <c r="S45" s="324">
        <f t="shared" si="2"/>
        <v>996</v>
      </c>
      <c r="T45" s="324">
        <f t="shared" si="2"/>
        <v>942</v>
      </c>
      <c r="U45" s="324">
        <f t="shared" si="2"/>
        <v>894</v>
      </c>
      <c r="V45" s="324">
        <f t="shared" si="2"/>
        <v>869</v>
      </c>
      <c r="W45" s="324">
        <f t="shared" si="2"/>
        <v>874</v>
      </c>
      <c r="X45" s="324">
        <f t="shared" si="2"/>
        <v>896</v>
      </c>
      <c r="Y45" s="324">
        <f t="shared" si="2"/>
        <v>876</v>
      </c>
      <c r="Z45" s="324">
        <f t="shared" si="2"/>
        <v>822</v>
      </c>
      <c r="AA45" s="324">
        <f t="shared" si="2"/>
        <v>761</v>
      </c>
      <c r="AB45" s="324">
        <f t="shared" si="2"/>
        <v>709</v>
      </c>
      <c r="AC45" s="324">
        <f t="shared" si="2"/>
        <v>693</v>
      </c>
      <c r="AD45" s="324">
        <f t="shared" si="2"/>
        <v>711</v>
      </c>
      <c r="AE45" s="324">
        <f t="shared" si="2"/>
        <v>703</v>
      </c>
      <c r="AF45" s="324">
        <v>423</v>
      </c>
      <c r="AG45" s="324">
        <v>450</v>
      </c>
      <c r="AH45" s="324">
        <v>465</v>
      </c>
      <c r="AI45" s="324">
        <v>493</v>
      </c>
      <c r="AJ45" s="324">
        <v>495</v>
      </c>
      <c r="AK45" s="324">
        <v>535</v>
      </c>
      <c r="AL45" s="324">
        <v>591</v>
      </c>
      <c r="AM45" s="324">
        <v>658</v>
      </c>
      <c r="AN45" s="324">
        <v>679</v>
      </c>
      <c r="AO45" s="324">
        <f t="shared" si="3"/>
        <v>0</v>
      </c>
    </row>
    <row r="46" spans="1:54" x14ac:dyDescent="0.35">
      <c r="A46" s="324" t="s">
        <v>819</v>
      </c>
      <c r="B46" s="324">
        <f t="shared" si="2"/>
        <v>2553</v>
      </c>
      <c r="C46" s="324">
        <f t="shared" si="2"/>
        <v>2676</v>
      </c>
      <c r="D46" s="324">
        <f t="shared" si="2"/>
        <v>2701</v>
      </c>
      <c r="E46" s="324">
        <f t="shared" si="2"/>
        <v>2836</v>
      </c>
      <c r="F46" s="324">
        <f t="shared" si="2"/>
        <v>2885</v>
      </c>
      <c r="G46" s="324">
        <f t="shared" si="2"/>
        <v>2869</v>
      </c>
      <c r="H46" s="324">
        <f t="shared" si="2"/>
        <v>2845</v>
      </c>
      <c r="I46" s="324">
        <f t="shared" si="2"/>
        <v>2749</v>
      </c>
      <c r="J46" s="324">
        <f t="shared" si="2"/>
        <v>2665</v>
      </c>
      <c r="K46" s="324">
        <f t="shared" si="2"/>
        <v>2599</v>
      </c>
      <c r="L46" s="324">
        <f t="shared" si="2"/>
        <v>2395</v>
      </c>
      <c r="M46" s="324">
        <f t="shared" si="2"/>
        <v>2235</v>
      </c>
      <c r="N46" s="324">
        <f t="shared" si="2"/>
        <v>2131</v>
      </c>
      <c r="O46" s="324">
        <f t="shared" si="2"/>
        <v>2049</v>
      </c>
      <c r="P46" s="324">
        <f t="shared" si="2"/>
        <v>1925</v>
      </c>
      <c r="Q46" s="324">
        <f t="shared" si="2"/>
        <v>1892</v>
      </c>
      <c r="R46" s="324">
        <f t="shared" si="2"/>
        <v>1590</v>
      </c>
      <c r="S46" s="324">
        <f t="shared" si="2"/>
        <v>1019</v>
      </c>
      <c r="T46" s="324">
        <f t="shared" si="2"/>
        <v>788</v>
      </c>
      <c r="U46" s="324">
        <f t="shared" si="2"/>
        <v>676</v>
      </c>
      <c r="V46" s="324">
        <f t="shared" si="2"/>
        <v>637</v>
      </c>
      <c r="W46" s="324">
        <f t="shared" si="2"/>
        <v>568</v>
      </c>
      <c r="X46" s="324">
        <f t="shared" si="2"/>
        <v>534</v>
      </c>
      <c r="Y46" s="324">
        <f t="shared" si="2"/>
        <v>498</v>
      </c>
      <c r="Z46" s="324">
        <f t="shared" si="2"/>
        <v>469</v>
      </c>
      <c r="AA46" s="324">
        <f t="shared" si="2"/>
        <v>459</v>
      </c>
      <c r="AB46" s="324">
        <f t="shared" si="2"/>
        <v>449</v>
      </c>
      <c r="AC46" s="324">
        <f t="shared" si="2"/>
        <v>440</v>
      </c>
      <c r="AD46" s="324">
        <f t="shared" si="2"/>
        <v>438</v>
      </c>
      <c r="AE46" s="324">
        <f t="shared" si="2"/>
        <v>422</v>
      </c>
      <c r="AF46" s="324">
        <v>249</v>
      </c>
      <c r="AG46" s="324">
        <v>245</v>
      </c>
      <c r="AH46" s="324">
        <v>236</v>
      </c>
      <c r="AI46" s="324">
        <v>240</v>
      </c>
      <c r="AJ46" s="324">
        <v>226</v>
      </c>
      <c r="AK46" s="324">
        <v>229</v>
      </c>
      <c r="AL46" s="324">
        <v>220</v>
      </c>
      <c r="AM46" s="324">
        <v>222</v>
      </c>
      <c r="AN46" s="324">
        <v>209</v>
      </c>
      <c r="AO46" s="324">
        <f t="shared" si="3"/>
        <v>0</v>
      </c>
    </row>
    <row r="47" spans="1:54" ht="16" thickBot="1" x14ac:dyDescent="0.4">
      <c r="A47" s="325" t="s">
        <v>820</v>
      </c>
      <c r="B47" s="325">
        <f t="shared" si="2"/>
        <v>433</v>
      </c>
      <c r="C47" s="325">
        <f t="shared" si="2"/>
        <v>446</v>
      </c>
      <c r="D47" s="325">
        <f t="shared" si="2"/>
        <v>444</v>
      </c>
      <c r="E47" s="325">
        <f t="shared" si="2"/>
        <v>470</v>
      </c>
      <c r="F47" s="325">
        <f t="shared" si="2"/>
        <v>448</v>
      </c>
      <c r="G47" s="325">
        <f t="shared" si="2"/>
        <v>443</v>
      </c>
      <c r="H47" s="325">
        <f t="shared" si="2"/>
        <v>452</v>
      </c>
      <c r="I47" s="325">
        <f t="shared" si="2"/>
        <v>432</v>
      </c>
      <c r="J47" s="325">
        <f t="shared" si="2"/>
        <v>412</v>
      </c>
      <c r="K47" s="325">
        <f t="shared" si="2"/>
        <v>387</v>
      </c>
      <c r="L47" s="325">
        <f t="shared" si="2"/>
        <v>370</v>
      </c>
      <c r="M47" s="325">
        <f t="shared" si="2"/>
        <v>370</v>
      </c>
      <c r="N47" s="325">
        <f t="shared" si="2"/>
        <v>371</v>
      </c>
      <c r="O47" s="325">
        <f t="shared" si="2"/>
        <v>361</v>
      </c>
      <c r="P47" s="325">
        <f t="shared" si="2"/>
        <v>353</v>
      </c>
      <c r="Q47" s="325">
        <f t="shared" si="2"/>
        <v>340</v>
      </c>
      <c r="R47" s="325">
        <f t="shared" si="2"/>
        <v>322</v>
      </c>
      <c r="S47" s="325">
        <f t="shared" si="2"/>
        <v>267</v>
      </c>
      <c r="T47" s="325">
        <f t="shared" si="2"/>
        <v>229</v>
      </c>
      <c r="U47" s="325">
        <f t="shared" si="2"/>
        <v>215</v>
      </c>
      <c r="V47" s="325">
        <f t="shared" si="2"/>
        <v>206</v>
      </c>
      <c r="W47" s="325">
        <f t="shared" si="2"/>
        <v>212</v>
      </c>
      <c r="X47" s="325">
        <f t="shared" si="2"/>
        <v>210</v>
      </c>
      <c r="Y47" s="325">
        <f t="shared" si="2"/>
        <v>207</v>
      </c>
      <c r="Z47" s="325">
        <f t="shared" si="2"/>
        <v>201</v>
      </c>
      <c r="AA47" s="325">
        <f t="shared" si="2"/>
        <v>200</v>
      </c>
      <c r="AB47" s="325">
        <f t="shared" si="2"/>
        <v>196</v>
      </c>
      <c r="AC47" s="325">
        <f t="shared" si="2"/>
        <v>193</v>
      </c>
      <c r="AD47" s="325">
        <f t="shared" si="2"/>
        <v>192</v>
      </c>
      <c r="AE47" s="325">
        <f t="shared" si="2"/>
        <v>203</v>
      </c>
      <c r="AF47" s="325">
        <v>94</v>
      </c>
      <c r="AG47" s="325">
        <v>94</v>
      </c>
      <c r="AH47" s="325">
        <v>95</v>
      </c>
      <c r="AI47" s="325">
        <v>97</v>
      </c>
      <c r="AJ47" s="325">
        <v>90</v>
      </c>
      <c r="AK47" s="325">
        <v>95</v>
      </c>
      <c r="AL47" s="325">
        <v>93</v>
      </c>
      <c r="AM47" s="325">
        <v>93</v>
      </c>
      <c r="AN47" s="325">
        <v>87</v>
      </c>
      <c r="AO47" s="325">
        <f t="shared" si="3"/>
        <v>0</v>
      </c>
    </row>
    <row r="48" spans="1:54" x14ac:dyDescent="0.35">
      <c r="A48" s="326" t="s">
        <v>1</v>
      </c>
      <c r="B48" s="326">
        <f t="shared" ref="B48:N48" si="4">SUM(B44:B47)</f>
        <v>22710</v>
      </c>
      <c r="C48" s="326">
        <f t="shared" si="4"/>
        <v>21941</v>
      </c>
      <c r="D48" s="326">
        <f t="shared" si="4"/>
        <v>21513</v>
      </c>
      <c r="E48" s="326">
        <f t="shared" si="4"/>
        <v>21083</v>
      </c>
      <c r="F48" s="326">
        <f t="shared" si="4"/>
        <v>20338</v>
      </c>
      <c r="G48" s="326">
        <f t="shared" si="4"/>
        <v>19986</v>
      </c>
      <c r="H48" s="326">
        <f t="shared" si="4"/>
        <v>19095</v>
      </c>
      <c r="I48" s="326">
        <f t="shared" si="4"/>
        <v>17353</v>
      </c>
      <c r="J48" s="326">
        <f t="shared" si="4"/>
        <v>16641</v>
      </c>
      <c r="K48" s="326">
        <f t="shared" si="4"/>
        <v>16719</v>
      </c>
      <c r="L48" s="326">
        <f t="shared" si="4"/>
        <v>16311</v>
      </c>
      <c r="M48" s="326">
        <f t="shared" si="4"/>
        <v>15819</v>
      </c>
      <c r="N48" s="326">
        <f t="shared" si="4"/>
        <v>14843</v>
      </c>
      <c r="O48" s="326">
        <f t="shared" ref="O48:AE48" si="5">SUM(O44:O47)</f>
        <v>14882</v>
      </c>
      <c r="P48" s="326">
        <f t="shared" si="5"/>
        <v>14066</v>
      </c>
      <c r="Q48" s="326">
        <f t="shared" si="5"/>
        <v>13939</v>
      </c>
      <c r="R48" s="326">
        <f t="shared" si="5"/>
        <v>14774</v>
      </c>
      <c r="S48" s="326">
        <f t="shared" si="5"/>
        <v>14560</v>
      </c>
      <c r="T48" s="326">
        <f t="shared" si="5"/>
        <v>15349</v>
      </c>
      <c r="U48" s="326">
        <f t="shared" si="5"/>
        <v>17213</v>
      </c>
      <c r="V48" s="326">
        <f t="shared" si="5"/>
        <v>21051</v>
      </c>
      <c r="W48" s="326">
        <f t="shared" si="5"/>
        <v>23994</v>
      </c>
      <c r="X48" s="326">
        <f t="shared" si="5"/>
        <v>26656</v>
      </c>
      <c r="Y48" s="326">
        <f t="shared" si="5"/>
        <v>27563</v>
      </c>
      <c r="Z48" s="326">
        <f t="shared" si="5"/>
        <v>27616</v>
      </c>
      <c r="AA48" s="326">
        <f t="shared" si="5"/>
        <v>25852</v>
      </c>
      <c r="AB48" s="326">
        <f t="shared" si="5"/>
        <v>26162</v>
      </c>
      <c r="AC48" s="326">
        <f t="shared" si="5"/>
        <v>24261</v>
      </c>
      <c r="AD48" s="326">
        <f t="shared" si="5"/>
        <v>22577</v>
      </c>
      <c r="AE48" s="326">
        <f t="shared" si="5"/>
        <v>22220</v>
      </c>
      <c r="AF48" s="326">
        <v>23187</v>
      </c>
      <c r="AG48" s="326">
        <v>24217</v>
      </c>
      <c r="AH48" s="326">
        <v>25079</v>
      </c>
      <c r="AI48" s="326">
        <v>23464</v>
      </c>
      <c r="AJ48" s="326">
        <v>21889</v>
      </c>
      <c r="AK48" s="326">
        <v>22121</v>
      </c>
      <c r="AL48" s="326">
        <v>21298</v>
      </c>
      <c r="AM48" s="326">
        <v>22232</v>
      </c>
      <c r="AN48" s="326">
        <v>20757</v>
      </c>
      <c r="AO48" s="326">
        <f t="shared" ref="AO48" si="6">SUM(AO44:AO47)</f>
        <v>0</v>
      </c>
    </row>
    <row r="49" spans="2:40" x14ac:dyDescent="0.35">
      <c r="B49" s="321"/>
      <c r="C49" s="321"/>
      <c r="D49" s="321"/>
      <c r="E49" s="321"/>
      <c r="F49" s="321"/>
      <c r="G49" s="321"/>
      <c r="H49" s="321"/>
      <c r="I49" s="321"/>
      <c r="J49" s="321"/>
      <c r="K49" s="321"/>
      <c r="L49" s="321"/>
      <c r="M49" s="321"/>
    </row>
    <row r="50" spans="2:40" x14ac:dyDescent="0.35">
      <c r="N50" s="321"/>
      <c r="O50" s="321"/>
      <c r="P50" s="321"/>
      <c r="Q50" s="321"/>
      <c r="R50" s="321"/>
      <c r="S50" s="321"/>
      <c r="T50" s="321"/>
      <c r="U50" s="321"/>
      <c r="V50" s="321"/>
      <c r="W50" s="321"/>
      <c r="X50" s="321"/>
      <c r="Y50" s="321"/>
      <c r="Z50" s="321"/>
      <c r="AA50" s="321"/>
      <c r="AB50" s="321"/>
      <c r="AC50" s="321"/>
      <c r="AD50" s="321"/>
      <c r="AE50" s="300"/>
      <c r="AF50" s="300"/>
      <c r="AG50" s="300"/>
      <c r="AH50" s="300"/>
      <c r="AI50" s="300"/>
      <c r="AJ50" s="300"/>
      <c r="AK50" s="300"/>
      <c r="AL50" s="300"/>
      <c r="AM50" s="300"/>
      <c r="AN50" s="300"/>
    </row>
    <row r="51" spans="2:40" x14ac:dyDescent="0.35">
      <c r="AE51" s="300"/>
      <c r="AF51" s="300"/>
      <c r="AG51" s="300"/>
      <c r="AH51" s="300"/>
      <c r="AI51" s="300"/>
      <c r="AJ51" s="300"/>
      <c r="AK51" s="300"/>
      <c r="AL51" s="300"/>
      <c r="AM51" s="300"/>
      <c r="AN51" s="300"/>
    </row>
    <row r="52" spans="2:40" x14ac:dyDescent="0.35">
      <c r="N52" s="321"/>
      <c r="O52" s="321"/>
      <c r="P52" s="321"/>
      <c r="Q52" s="321"/>
      <c r="R52" s="321"/>
      <c r="S52" s="321"/>
      <c r="T52" s="321"/>
      <c r="U52" s="321"/>
      <c r="V52" s="321"/>
      <c r="W52" s="321"/>
      <c r="X52" s="321"/>
      <c r="Y52" s="321"/>
      <c r="Z52" s="321"/>
      <c r="AA52" s="321"/>
      <c r="AB52" s="321"/>
      <c r="AC52" s="321"/>
      <c r="AD52" s="321"/>
      <c r="AE52" s="300"/>
      <c r="AF52" s="300"/>
      <c r="AG52" s="300"/>
      <c r="AH52" s="300"/>
      <c r="AI52" s="300"/>
      <c r="AJ52" s="300"/>
      <c r="AK52" s="300"/>
      <c r="AL52" s="300"/>
      <c r="AM52" s="300"/>
      <c r="AN52" s="300"/>
    </row>
    <row r="53" spans="2:40" x14ac:dyDescent="0.35">
      <c r="N53" s="321"/>
      <c r="O53" s="321"/>
      <c r="P53" s="321"/>
      <c r="Q53" s="321"/>
      <c r="R53" s="321"/>
      <c r="S53" s="321"/>
      <c r="AE53" s="300"/>
      <c r="AF53" s="300"/>
      <c r="AG53" s="300"/>
      <c r="AH53" s="300"/>
      <c r="AI53" s="300"/>
      <c r="AJ53" s="300"/>
      <c r="AK53" s="300"/>
      <c r="AL53" s="300"/>
      <c r="AM53" s="300"/>
      <c r="AN53" s="300"/>
    </row>
    <row r="54" spans="2:40" x14ac:dyDescent="0.35">
      <c r="N54" s="321"/>
      <c r="O54" s="321"/>
      <c r="P54" s="321"/>
      <c r="Q54" s="321"/>
      <c r="R54" s="321"/>
      <c r="S54" s="321"/>
      <c r="T54" s="321"/>
      <c r="AE54" s="300"/>
      <c r="AF54" s="300"/>
      <c r="AG54" s="300"/>
      <c r="AH54" s="300"/>
      <c r="AI54" s="300"/>
      <c r="AJ54" s="300"/>
      <c r="AK54" s="300"/>
      <c r="AL54" s="300"/>
      <c r="AM54" s="300"/>
      <c r="AN54" s="300"/>
    </row>
    <row r="55" spans="2:40" x14ac:dyDescent="0.35">
      <c r="AE55" s="300"/>
      <c r="AF55" s="300"/>
      <c r="AG55" s="300"/>
      <c r="AH55" s="300"/>
      <c r="AI55" s="300"/>
      <c r="AJ55" s="300"/>
      <c r="AK55" s="300"/>
      <c r="AL55" s="300"/>
      <c r="AM55" s="300"/>
      <c r="AN55" s="300"/>
    </row>
    <row r="56" spans="2:40" x14ac:dyDescent="0.35">
      <c r="N56" s="321"/>
      <c r="O56" s="321"/>
      <c r="P56" s="321"/>
      <c r="Q56" s="321"/>
      <c r="R56" s="321"/>
      <c r="S56" s="321"/>
      <c r="T56" s="321"/>
      <c r="U56" s="321"/>
      <c r="V56" s="321"/>
      <c r="W56" s="321"/>
      <c r="X56" s="321"/>
      <c r="Y56" s="321"/>
      <c r="Z56" s="321"/>
      <c r="AA56" s="321"/>
      <c r="AB56" s="321"/>
      <c r="AC56" s="321"/>
      <c r="AD56" s="321"/>
      <c r="AE56" s="300"/>
      <c r="AF56" s="300"/>
      <c r="AG56" s="300"/>
      <c r="AH56" s="300"/>
      <c r="AI56" s="300"/>
      <c r="AJ56" s="300"/>
      <c r="AK56" s="300"/>
      <c r="AL56" s="300"/>
      <c r="AM56" s="300"/>
      <c r="AN56" s="300"/>
    </row>
    <row r="57" spans="2:40" x14ac:dyDescent="0.35">
      <c r="AE57" s="300"/>
      <c r="AF57" s="300"/>
      <c r="AG57" s="300"/>
      <c r="AH57" s="300"/>
      <c r="AI57" s="300"/>
      <c r="AJ57" s="300"/>
      <c r="AK57" s="300"/>
      <c r="AL57" s="300"/>
      <c r="AM57" s="300"/>
      <c r="AN57" s="300"/>
    </row>
    <row r="58" spans="2:40" x14ac:dyDescent="0.35">
      <c r="AE58" s="300"/>
      <c r="AF58" s="300"/>
      <c r="AG58" s="300"/>
      <c r="AH58" s="300"/>
      <c r="AI58" s="300"/>
      <c r="AJ58" s="300"/>
      <c r="AK58" s="300"/>
      <c r="AL58" s="300"/>
      <c r="AM58" s="300"/>
      <c r="AN58" s="300"/>
    </row>
    <row r="59" spans="2:40" x14ac:dyDescent="0.35">
      <c r="AE59" s="300"/>
      <c r="AF59" s="300"/>
      <c r="AG59" s="300"/>
      <c r="AH59" s="300"/>
      <c r="AI59" s="300"/>
      <c r="AJ59" s="300"/>
      <c r="AK59" s="300"/>
      <c r="AL59" s="300"/>
      <c r="AM59" s="300"/>
      <c r="AN59" s="300"/>
    </row>
    <row r="60" spans="2:40" x14ac:dyDescent="0.35">
      <c r="AF60" s="300"/>
      <c r="AG60" s="300"/>
      <c r="AH60" s="300"/>
      <c r="AI60" s="300"/>
      <c r="AJ60" s="300"/>
      <c r="AK60" s="300"/>
      <c r="AL60" s="300"/>
      <c r="AM60" s="300"/>
      <c r="AN60" s="300"/>
    </row>
  </sheetData>
  <mergeCells count="42">
    <mergeCell ref="AL17:AM17"/>
    <mergeCell ref="AN17:AO17"/>
    <mergeCell ref="Z17:AA17"/>
    <mergeCell ref="AB17:AC17"/>
    <mergeCell ref="AD17:AE17"/>
    <mergeCell ref="AF17:AG17"/>
    <mergeCell ref="AH17:AI17"/>
    <mergeCell ref="AJ17:AK17"/>
    <mergeCell ref="N17:O17"/>
    <mergeCell ref="P17:Q17"/>
    <mergeCell ref="R17:S17"/>
    <mergeCell ref="T17:U17"/>
    <mergeCell ref="V17:W17"/>
    <mergeCell ref="X17:Y17"/>
    <mergeCell ref="AJ5:AK5"/>
    <mergeCell ref="AL5:AM5"/>
    <mergeCell ref="AN5:AO5"/>
    <mergeCell ref="A16:A18"/>
    <mergeCell ref="B17:C17"/>
    <mergeCell ref="D17:E17"/>
    <mergeCell ref="F17:G17"/>
    <mergeCell ref="H17:I17"/>
    <mergeCell ref="J17:K17"/>
    <mergeCell ref="L17:M17"/>
    <mergeCell ref="X5:Y5"/>
    <mergeCell ref="Z5:AA5"/>
    <mergeCell ref="AB5:AC5"/>
    <mergeCell ref="AD5:AE5"/>
    <mergeCell ref="AF5:AG5"/>
    <mergeCell ref="AH5:AI5"/>
    <mergeCell ref="L5:M5"/>
    <mergeCell ref="N5:O5"/>
    <mergeCell ref="P5:Q5"/>
    <mergeCell ref="R5:S5"/>
    <mergeCell ref="T5:U5"/>
    <mergeCell ref="V5:W5"/>
    <mergeCell ref="A4:A6"/>
    <mergeCell ref="B5:C5"/>
    <mergeCell ref="D5:E5"/>
    <mergeCell ref="F5:G5"/>
    <mergeCell ref="H5:I5"/>
    <mergeCell ref="J5:K5"/>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5E519F-B668-4271-B799-24EDBDCC1E1B}">
  <dimension ref="A1:AD135"/>
  <sheetViews>
    <sheetView zoomScale="80" zoomScaleNormal="80" workbookViewId="0">
      <selection sqref="A1:D1"/>
    </sheetView>
  </sheetViews>
  <sheetFormatPr defaultColWidth="9.453125" defaultRowHeight="14.5" x14ac:dyDescent="0.35"/>
  <cols>
    <col min="1" max="1" width="72.54296875" customWidth="1"/>
    <col min="2" max="2" width="40.54296875" customWidth="1"/>
    <col min="3" max="3" width="27.54296875" customWidth="1"/>
    <col min="4" max="4" width="10" customWidth="1"/>
    <col min="5" max="5" width="8" customWidth="1"/>
    <col min="6" max="6" width="10.453125" customWidth="1"/>
    <col min="7" max="7" width="23.54296875" customWidth="1"/>
    <col min="8" max="8" width="14.453125" customWidth="1"/>
    <col min="9" max="9" width="23.453125" customWidth="1"/>
    <col min="10" max="10" width="17.54296875" customWidth="1"/>
    <col min="11" max="11" width="20" customWidth="1"/>
    <col min="12" max="12" width="11.54296875" customWidth="1"/>
    <col min="13" max="13" width="13.453125" customWidth="1"/>
    <col min="14" max="15" width="14.54296875" customWidth="1"/>
    <col min="16" max="19" width="13.453125" customWidth="1"/>
    <col min="20" max="21" width="12" customWidth="1"/>
    <col min="22" max="22" width="18.54296875" customWidth="1"/>
    <col min="23" max="23" width="14.54296875" customWidth="1"/>
    <col min="24" max="24" width="12.453125" customWidth="1"/>
    <col min="25" max="25" width="28.81640625" customWidth="1"/>
    <col min="26" max="26" width="23.453125" customWidth="1"/>
    <col min="27" max="27" width="16.54296875" style="136" customWidth="1"/>
    <col min="28" max="28" width="16.453125" customWidth="1"/>
    <col min="29" max="29" width="20.54296875" customWidth="1"/>
    <col min="30" max="30" width="16.453125" style="136" customWidth="1"/>
  </cols>
  <sheetData>
    <row r="1" spans="1:30" s="8" customFormat="1" ht="26" x14ac:dyDescent="0.35">
      <c r="A1" s="164" t="s">
        <v>49</v>
      </c>
      <c r="B1" s="164"/>
      <c r="C1" s="164"/>
      <c r="D1" s="164"/>
      <c r="E1" s="10"/>
      <c r="F1" s="10"/>
      <c r="G1" s="10"/>
      <c r="H1" s="10"/>
      <c r="I1" s="10"/>
      <c r="J1" s="10"/>
      <c r="K1" s="10"/>
      <c r="L1" s="10"/>
      <c r="M1" s="10"/>
      <c r="N1" s="10"/>
      <c r="O1" s="10"/>
      <c r="P1" s="10"/>
      <c r="Q1" s="10"/>
      <c r="R1" s="10"/>
      <c r="S1" s="10"/>
      <c r="T1" s="10"/>
      <c r="U1" s="10"/>
      <c r="V1" s="10"/>
      <c r="W1" s="10"/>
      <c r="X1" s="10"/>
      <c r="Y1" s="10"/>
      <c r="Z1" s="10"/>
      <c r="AA1" s="161"/>
      <c r="AB1" s="10"/>
      <c r="AC1" s="10"/>
      <c r="AD1" s="161"/>
    </row>
    <row r="2" spans="1:30" s="8" customFormat="1" ht="74.25" customHeight="1" x14ac:dyDescent="0.35">
      <c r="A2" s="165" t="s">
        <v>50</v>
      </c>
      <c r="B2" s="165"/>
      <c r="C2" s="165"/>
      <c r="D2" s="165"/>
      <c r="E2" s="10"/>
      <c r="F2" s="10"/>
      <c r="G2" s="10"/>
      <c r="H2" s="10"/>
      <c r="I2" s="10"/>
      <c r="J2" s="10"/>
      <c r="K2" s="10"/>
      <c r="L2" s="10"/>
      <c r="M2" s="10"/>
      <c r="N2" s="10"/>
      <c r="O2" s="10"/>
      <c r="P2" s="10"/>
      <c r="Q2" s="10"/>
      <c r="R2" s="10"/>
      <c r="S2" s="10"/>
      <c r="T2" s="10"/>
      <c r="U2" s="10"/>
      <c r="V2" s="10"/>
      <c r="W2" s="10"/>
      <c r="X2" s="10"/>
      <c r="Y2" s="10"/>
      <c r="Z2" s="10"/>
      <c r="AA2" s="161"/>
      <c r="AB2" s="10"/>
      <c r="AC2" s="10"/>
      <c r="AD2" s="161"/>
    </row>
    <row r="3" spans="1:30" s="8" customFormat="1" ht="48.65" customHeight="1" x14ac:dyDescent="0.35">
      <c r="A3" s="163" t="s">
        <v>780</v>
      </c>
      <c r="B3" s="163"/>
      <c r="C3" s="163"/>
      <c r="D3" s="163"/>
      <c r="E3" s="163"/>
      <c r="F3" s="163"/>
      <c r="G3" s="163"/>
      <c r="H3" s="163"/>
      <c r="I3" s="163"/>
      <c r="J3" s="163"/>
      <c r="K3" s="163"/>
      <c r="L3" s="163"/>
      <c r="M3" s="163"/>
      <c r="N3" s="163"/>
      <c r="O3" s="163"/>
      <c r="P3" s="163"/>
      <c r="Q3" s="163"/>
      <c r="R3" s="163"/>
      <c r="S3" s="163"/>
      <c r="T3" s="163"/>
      <c r="U3" s="163"/>
      <c r="V3" s="163"/>
      <c r="W3" s="163"/>
      <c r="X3" s="163"/>
      <c r="Y3" s="163"/>
      <c r="Z3" s="163"/>
      <c r="AA3" s="163"/>
      <c r="AB3" s="163"/>
      <c r="AC3" s="163"/>
      <c r="AD3" s="163"/>
    </row>
    <row r="4" spans="1:30" s="6" customFormat="1" ht="30.75" customHeight="1" thickBot="1" x14ac:dyDescent="0.35">
      <c r="A4" s="201" t="s">
        <v>779</v>
      </c>
      <c r="B4" s="201"/>
      <c r="C4" s="201"/>
      <c r="D4" s="201"/>
      <c r="E4" s="201"/>
      <c r="F4" s="201"/>
      <c r="G4" s="201"/>
      <c r="H4" s="201"/>
      <c r="I4" s="201"/>
      <c r="J4" s="201"/>
      <c r="K4" s="201"/>
      <c r="L4" s="201"/>
      <c r="M4" s="201"/>
      <c r="N4" s="201"/>
      <c r="O4" s="201"/>
      <c r="P4" s="201"/>
      <c r="Q4" s="201"/>
      <c r="R4" s="201"/>
      <c r="S4" s="201"/>
      <c r="T4" s="201"/>
      <c r="U4" s="201"/>
      <c r="V4" s="201"/>
      <c r="W4" s="160"/>
      <c r="X4" s="160"/>
      <c r="Y4" s="160"/>
      <c r="Z4" s="160"/>
      <c r="AA4" s="159"/>
      <c r="AD4" s="159"/>
    </row>
    <row r="5" spans="1:30" s="142" customFormat="1" ht="36" customHeight="1" x14ac:dyDescent="0.25">
      <c r="A5" s="24" t="s">
        <v>152</v>
      </c>
      <c r="B5" s="9"/>
      <c r="C5" s="9"/>
      <c r="D5" s="9"/>
      <c r="E5" s="9"/>
      <c r="F5" s="9"/>
      <c r="G5" s="9"/>
      <c r="H5" s="9"/>
      <c r="I5" s="9" t="s">
        <v>153</v>
      </c>
      <c r="J5" s="202" t="s">
        <v>778</v>
      </c>
      <c r="K5" s="202"/>
      <c r="L5" s="202"/>
      <c r="M5" s="202"/>
      <c r="N5" s="203" t="s">
        <v>777</v>
      </c>
      <c r="O5" s="203"/>
      <c r="P5" s="203"/>
      <c r="Q5" s="203"/>
      <c r="R5" s="204" t="s">
        <v>776</v>
      </c>
      <c r="S5" s="204"/>
      <c r="T5" s="204"/>
      <c r="U5" s="204"/>
      <c r="V5" s="11" t="s">
        <v>775</v>
      </c>
      <c r="W5" s="204" t="s">
        <v>154</v>
      </c>
      <c r="X5" s="204"/>
      <c r="Y5" s="204"/>
      <c r="Z5" s="204"/>
      <c r="AA5" s="204"/>
      <c r="AB5" s="204"/>
      <c r="AC5" s="204"/>
      <c r="AD5" s="204"/>
    </row>
    <row r="6" spans="1:30" s="142" customFormat="1" ht="20.25" customHeight="1" x14ac:dyDescent="0.25">
      <c r="A6" s="25" t="s">
        <v>774</v>
      </c>
      <c r="B6" s="157"/>
      <c r="C6" s="157"/>
      <c r="D6" s="157"/>
      <c r="E6" s="157"/>
      <c r="F6" s="157"/>
      <c r="G6" s="157"/>
      <c r="H6" s="157"/>
      <c r="I6" s="158"/>
      <c r="J6" s="157"/>
      <c r="K6" s="157"/>
      <c r="L6" s="157"/>
      <c r="M6" s="157"/>
      <c r="N6" s="157"/>
      <c r="O6" s="157"/>
      <c r="P6" s="157"/>
      <c r="Q6" s="157"/>
      <c r="R6" s="117"/>
      <c r="S6" s="117"/>
      <c r="T6" s="117"/>
      <c r="U6" s="117"/>
      <c r="V6" s="11"/>
      <c r="W6" s="117"/>
      <c r="X6" s="117"/>
      <c r="Y6" s="117"/>
      <c r="Z6" s="117"/>
      <c r="AA6" s="156"/>
      <c r="AB6" s="117"/>
      <c r="AC6" s="117"/>
      <c r="AD6" s="156"/>
    </row>
    <row r="7" spans="1:30" s="142" customFormat="1" ht="48" customHeight="1" x14ac:dyDescent="0.3">
      <c r="A7" s="155" t="s">
        <v>155</v>
      </c>
      <c r="B7" s="144" t="s">
        <v>156</v>
      </c>
      <c r="C7" s="144" t="s">
        <v>157</v>
      </c>
      <c r="D7" s="144" t="s">
        <v>158</v>
      </c>
      <c r="E7" s="154" t="s">
        <v>159</v>
      </c>
      <c r="F7" s="144" t="s">
        <v>57</v>
      </c>
      <c r="G7" s="153" t="s">
        <v>160</v>
      </c>
      <c r="H7" s="152" t="s">
        <v>93</v>
      </c>
      <c r="I7" s="151" t="s">
        <v>773</v>
      </c>
      <c r="J7" s="147" t="s">
        <v>161</v>
      </c>
      <c r="K7" s="146" t="s">
        <v>162</v>
      </c>
      <c r="L7" s="149" t="s">
        <v>163</v>
      </c>
      <c r="M7" s="148" t="s">
        <v>164</v>
      </c>
      <c r="N7" s="147" t="s">
        <v>165</v>
      </c>
      <c r="O7" s="146" t="s">
        <v>166</v>
      </c>
      <c r="P7" s="149" t="s">
        <v>167</v>
      </c>
      <c r="Q7" s="150" t="s">
        <v>168</v>
      </c>
      <c r="R7" s="147" t="s">
        <v>169</v>
      </c>
      <c r="S7" s="146" t="s">
        <v>170</v>
      </c>
      <c r="T7" s="149" t="s">
        <v>171</v>
      </c>
      <c r="U7" s="148" t="s">
        <v>172</v>
      </c>
      <c r="V7" s="147" t="s">
        <v>173</v>
      </c>
      <c r="W7" s="146" t="s">
        <v>174</v>
      </c>
      <c r="X7" s="144" t="s">
        <v>175</v>
      </c>
      <c r="Y7" s="144" t="s">
        <v>91</v>
      </c>
      <c r="Z7" s="144" t="s">
        <v>176</v>
      </c>
      <c r="AA7" s="145" t="s">
        <v>87</v>
      </c>
      <c r="AB7" s="144" t="s">
        <v>177</v>
      </c>
      <c r="AC7" s="144" t="s">
        <v>101</v>
      </c>
      <c r="AD7" s="143" t="s">
        <v>105</v>
      </c>
    </row>
    <row r="8" spans="1:30" ht="12.75" customHeight="1" x14ac:dyDescent="0.35">
      <c r="A8" s="140" t="s">
        <v>187</v>
      </c>
      <c r="B8" s="140" t="s">
        <v>188</v>
      </c>
      <c r="C8" s="140" t="s">
        <v>189</v>
      </c>
      <c r="D8" s="140" t="s">
        <v>190</v>
      </c>
      <c r="E8" s="140">
        <v>31815</v>
      </c>
      <c r="F8" s="140" t="s">
        <v>191</v>
      </c>
      <c r="G8" s="140" t="s">
        <v>182</v>
      </c>
      <c r="H8" s="140" t="s">
        <v>5</v>
      </c>
      <c r="I8" s="140">
        <v>40.909196402668996</v>
      </c>
      <c r="J8" s="140">
        <v>727.78472222221887</v>
      </c>
      <c r="K8" s="140">
        <v>98.1041666666667</v>
      </c>
      <c r="L8" s="140">
        <v>129.15277777777783</v>
      </c>
      <c r="M8" s="140">
        <v>178.49305555555569</v>
      </c>
      <c r="N8" s="140">
        <v>336.28472222222234</v>
      </c>
      <c r="O8" s="140">
        <v>434.63888888888744</v>
      </c>
      <c r="P8" s="140">
        <v>17.1875</v>
      </c>
      <c r="Q8" s="140">
        <v>345.42361111110966</v>
      </c>
      <c r="R8" s="140">
        <v>180.29166666666677</v>
      </c>
      <c r="S8" s="140">
        <v>44.458333333333307</v>
      </c>
      <c r="T8" s="140">
        <v>40.534722222222221</v>
      </c>
      <c r="U8" s="140">
        <v>868.24999999999693</v>
      </c>
      <c r="V8" s="140">
        <v>613.06249999999875</v>
      </c>
      <c r="W8" s="138">
        <v>1600</v>
      </c>
      <c r="X8" s="138" t="s">
        <v>184</v>
      </c>
      <c r="Y8" s="138" t="s">
        <v>706</v>
      </c>
      <c r="Z8" s="138" t="s">
        <v>186</v>
      </c>
      <c r="AA8" s="137" t="s">
        <v>732</v>
      </c>
      <c r="AB8" s="138" t="s">
        <v>184</v>
      </c>
      <c r="AC8" s="138" t="s">
        <v>185</v>
      </c>
      <c r="AD8" s="137">
        <v>44098</v>
      </c>
    </row>
    <row r="9" spans="1:30" ht="15.5" x14ac:dyDescent="0.35">
      <c r="A9" s="140" t="s">
        <v>18</v>
      </c>
      <c r="B9" s="140" t="s">
        <v>192</v>
      </c>
      <c r="C9" s="140" t="s">
        <v>193</v>
      </c>
      <c r="D9" s="140" t="s">
        <v>194</v>
      </c>
      <c r="E9" s="140">
        <v>78061</v>
      </c>
      <c r="F9" s="140" t="s">
        <v>195</v>
      </c>
      <c r="G9" s="140" t="s">
        <v>196</v>
      </c>
      <c r="H9" s="140" t="s">
        <v>183</v>
      </c>
      <c r="I9" s="140">
        <v>28.862511627907001</v>
      </c>
      <c r="J9" s="140">
        <v>960.18055555555532</v>
      </c>
      <c r="K9" s="140">
        <v>35.263888888888928</v>
      </c>
      <c r="L9" s="140">
        <v>45.118055555555529</v>
      </c>
      <c r="M9" s="140">
        <v>41.326388888888893</v>
      </c>
      <c r="N9" s="140">
        <v>114.34027777777771</v>
      </c>
      <c r="O9" s="140">
        <v>967.23611111111052</v>
      </c>
      <c r="P9" s="140">
        <v>0</v>
      </c>
      <c r="Q9" s="140">
        <v>0.3125</v>
      </c>
      <c r="R9" s="140">
        <v>40.999999999999972</v>
      </c>
      <c r="S9" s="140">
        <v>13.763888888888898</v>
      </c>
      <c r="T9" s="140">
        <v>22.201388888888886</v>
      </c>
      <c r="U9" s="140">
        <v>1004.9236111111111</v>
      </c>
      <c r="V9" s="140">
        <v>585.10416666666515</v>
      </c>
      <c r="W9" s="138">
        <v>1350</v>
      </c>
      <c r="X9" s="138" t="s">
        <v>184</v>
      </c>
      <c r="Y9" s="138" t="s">
        <v>706</v>
      </c>
      <c r="Z9" s="138" t="s">
        <v>186</v>
      </c>
      <c r="AA9" s="137" t="s">
        <v>772</v>
      </c>
      <c r="AB9" s="138" t="s">
        <v>184</v>
      </c>
      <c r="AC9" s="138" t="s">
        <v>185</v>
      </c>
      <c r="AD9" s="137">
        <v>43888</v>
      </c>
    </row>
    <row r="10" spans="1:30" ht="15.5" x14ac:dyDescent="0.35">
      <c r="A10" s="140" t="s">
        <v>291</v>
      </c>
      <c r="B10" s="140" t="s">
        <v>208</v>
      </c>
      <c r="C10" s="140" t="s">
        <v>34</v>
      </c>
      <c r="D10" s="140" t="s">
        <v>209</v>
      </c>
      <c r="E10" s="140">
        <v>85131</v>
      </c>
      <c r="F10" s="140" t="s">
        <v>210</v>
      </c>
      <c r="G10" s="140" t="s">
        <v>182</v>
      </c>
      <c r="H10" s="140" t="s">
        <v>5</v>
      </c>
      <c r="I10" s="140">
        <v>27.256326687116601</v>
      </c>
      <c r="J10" s="140">
        <v>856.87499999999159</v>
      </c>
      <c r="K10" s="140">
        <v>19.472222222222218</v>
      </c>
      <c r="L10" s="140">
        <v>16.256944444444443</v>
      </c>
      <c r="M10" s="140">
        <v>26.138888888888886</v>
      </c>
      <c r="N10" s="140">
        <v>45.916666666666664</v>
      </c>
      <c r="O10" s="140">
        <v>872.61111111110199</v>
      </c>
      <c r="P10" s="140">
        <v>0</v>
      </c>
      <c r="Q10" s="140">
        <v>0.21527777777777776</v>
      </c>
      <c r="R10" s="140">
        <v>2.0555555555555558</v>
      </c>
      <c r="S10" s="140">
        <v>0.86805555555555558</v>
      </c>
      <c r="T10" s="140">
        <v>0.97916666666666663</v>
      </c>
      <c r="U10" s="140">
        <v>914.84027777776805</v>
      </c>
      <c r="V10" s="140">
        <v>274.20138888888863</v>
      </c>
      <c r="W10" s="138">
        <v>1800</v>
      </c>
      <c r="X10" s="138" t="s">
        <v>184</v>
      </c>
      <c r="Y10" s="138" t="s">
        <v>706</v>
      </c>
      <c r="Z10" s="138" t="s">
        <v>186</v>
      </c>
      <c r="AA10" s="137" t="s">
        <v>725</v>
      </c>
      <c r="AB10" s="138" t="s">
        <v>184</v>
      </c>
      <c r="AC10" s="138" t="s">
        <v>706</v>
      </c>
      <c r="AD10" s="137">
        <v>44140</v>
      </c>
    </row>
    <row r="11" spans="1:30" ht="15.5" x14ac:dyDescent="0.35">
      <c r="A11" s="140" t="s">
        <v>15</v>
      </c>
      <c r="B11" s="140" t="s">
        <v>208</v>
      </c>
      <c r="C11" s="140" t="s">
        <v>34</v>
      </c>
      <c r="D11" s="140" t="s">
        <v>209</v>
      </c>
      <c r="E11" s="140">
        <v>85131</v>
      </c>
      <c r="F11" s="140" t="s">
        <v>210</v>
      </c>
      <c r="G11" s="140" t="s">
        <v>182</v>
      </c>
      <c r="H11" s="140" t="s">
        <v>5</v>
      </c>
      <c r="I11" s="140">
        <v>25.8308874912649</v>
      </c>
      <c r="J11" s="140">
        <v>798.88888888889403</v>
      </c>
      <c r="K11" s="140">
        <v>12.256944444444441</v>
      </c>
      <c r="L11" s="140">
        <v>6.1527777777777777</v>
      </c>
      <c r="M11" s="140">
        <v>8.7638888888888875</v>
      </c>
      <c r="N11" s="140">
        <v>24.972222222222218</v>
      </c>
      <c r="O11" s="140">
        <v>801.09027777778283</v>
      </c>
      <c r="P11" s="140">
        <v>0</v>
      </c>
      <c r="Q11" s="140">
        <v>0</v>
      </c>
      <c r="R11" s="140">
        <v>2.3680555555555562</v>
      </c>
      <c r="S11" s="140">
        <v>3.0555555555555558</v>
      </c>
      <c r="T11" s="140">
        <v>4.8055555555555554</v>
      </c>
      <c r="U11" s="140">
        <v>815.83333333333928</v>
      </c>
      <c r="V11" s="140">
        <v>220.75694444444548</v>
      </c>
      <c r="W11" s="138"/>
      <c r="X11" s="138" t="s">
        <v>184</v>
      </c>
      <c r="Y11" s="138" t="s">
        <v>706</v>
      </c>
      <c r="Z11" s="138" t="s">
        <v>186</v>
      </c>
      <c r="AA11" s="137" t="s">
        <v>725</v>
      </c>
      <c r="AB11" s="138" t="s">
        <v>184</v>
      </c>
      <c r="AC11" s="138" t="s">
        <v>706</v>
      </c>
      <c r="AD11" s="137">
        <v>44140</v>
      </c>
    </row>
    <row r="12" spans="1:30" ht="15.5" x14ac:dyDescent="0.35">
      <c r="A12" s="140" t="s">
        <v>27</v>
      </c>
      <c r="B12" s="140" t="s">
        <v>216</v>
      </c>
      <c r="C12" s="140" t="s">
        <v>217</v>
      </c>
      <c r="D12" s="140" t="s">
        <v>218</v>
      </c>
      <c r="E12" s="140">
        <v>39120</v>
      </c>
      <c r="F12" s="140" t="s">
        <v>205</v>
      </c>
      <c r="G12" s="140" t="s">
        <v>182</v>
      </c>
      <c r="H12" s="140" t="s">
        <v>183</v>
      </c>
      <c r="I12" s="140">
        <v>31.429061181434601</v>
      </c>
      <c r="J12" s="140">
        <v>783.96527777778056</v>
      </c>
      <c r="K12" s="140">
        <v>25.062500000000007</v>
      </c>
      <c r="L12" s="140">
        <v>0.27777777777777779</v>
      </c>
      <c r="M12" s="140">
        <v>0</v>
      </c>
      <c r="N12" s="140">
        <v>6.0277777777777759</v>
      </c>
      <c r="O12" s="140">
        <v>803.27777777777885</v>
      </c>
      <c r="P12" s="140">
        <v>0</v>
      </c>
      <c r="Q12" s="140">
        <v>0</v>
      </c>
      <c r="R12" s="140">
        <v>0.53472222222222221</v>
      </c>
      <c r="S12" s="140">
        <v>0</v>
      </c>
      <c r="T12" s="140">
        <v>0.84027777777777779</v>
      </c>
      <c r="U12" s="140">
        <v>807.93055555555713</v>
      </c>
      <c r="V12" s="140">
        <v>435.51388888889346</v>
      </c>
      <c r="W12" s="138">
        <v>1100</v>
      </c>
      <c r="X12" s="138" t="s">
        <v>184</v>
      </c>
      <c r="Y12" s="138" t="s">
        <v>706</v>
      </c>
      <c r="Z12" s="138" t="s">
        <v>186</v>
      </c>
      <c r="AA12" s="137" t="s">
        <v>771</v>
      </c>
      <c r="AB12" s="138" t="s">
        <v>184</v>
      </c>
      <c r="AC12" s="138" t="s">
        <v>706</v>
      </c>
      <c r="AD12" s="137">
        <v>44168</v>
      </c>
    </row>
    <row r="13" spans="1:30" ht="15.5" x14ac:dyDescent="0.35">
      <c r="A13" s="140" t="s">
        <v>219</v>
      </c>
      <c r="B13" s="140" t="s">
        <v>220</v>
      </c>
      <c r="C13" s="140" t="s">
        <v>221</v>
      </c>
      <c r="D13" s="140" t="s">
        <v>180</v>
      </c>
      <c r="E13" s="140">
        <v>92154</v>
      </c>
      <c r="F13" s="140" t="s">
        <v>222</v>
      </c>
      <c r="G13" s="140" t="s">
        <v>196</v>
      </c>
      <c r="H13" s="140" t="s">
        <v>183</v>
      </c>
      <c r="I13" s="140">
        <v>65.9523227383863</v>
      </c>
      <c r="J13" s="140">
        <v>694.45833333332632</v>
      </c>
      <c r="K13" s="140">
        <v>15.638888888888886</v>
      </c>
      <c r="L13" s="140">
        <v>17.652777777777779</v>
      </c>
      <c r="M13" s="140">
        <v>49.104166666666657</v>
      </c>
      <c r="N13" s="140">
        <v>77.715277777777786</v>
      </c>
      <c r="O13" s="140">
        <v>623.14583333332439</v>
      </c>
      <c r="P13" s="140">
        <v>6.9236111111111116</v>
      </c>
      <c r="Q13" s="140">
        <v>69.069444444444457</v>
      </c>
      <c r="R13" s="140">
        <v>60.451388888888886</v>
      </c>
      <c r="S13" s="140">
        <v>8.6041666666666661</v>
      </c>
      <c r="T13" s="140">
        <v>7.5625</v>
      </c>
      <c r="U13" s="140">
        <v>700.23611111110381</v>
      </c>
      <c r="V13" s="140">
        <v>337.69444444444179</v>
      </c>
      <c r="W13" s="138">
        <v>750</v>
      </c>
      <c r="X13" s="138" t="s">
        <v>184</v>
      </c>
      <c r="Y13" s="138" t="s">
        <v>706</v>
      </c>
      <c r="Z13" s="138" t="s">
        <v>186</v>
      </c>
      <c r="AA13" s="137" t="s">
        <v>770</v>
      </c>
      <c r="AB13" s="138" t="s">
        <v>184</v>
      </c>
      <c r="AC13" s="138" t="s">
        <v>706</v>
      </c>
      <c r="AD13" s="137">
        <v>44230</v>
      </c>
    </row>
    <row r="14" spans="1:30" ht="15.5" x14ac:dyDescent="0.35">
      <c r="A14" s="140" t="s">
        <v>214</v>
      </c>
      <c r="B14" s="140" t="s">
        <v>215</v>
      </c>
      <c r="C14" s="140" t="s">
        <v>34</v>
      </c>
      <c r="D14" s="140" t="s">
        <v>209</v>
      </c>
      <c r="E14" s="140">
        <v>85131</v>
      </c>
      <c r="F14" s="140" t="s">
        <v>210</v>
      </c>
      <c r="G14" s="140" t="s">
        <v>182</v>
      </c>
      <c r="H14" s="140" t="s">
        <v>183</v>
      </c>
      <c r="I14" s="140">
        <v>18.1843971631206</v>
      </c>
      <c r="J14" s="140">
        <v>709.50694444443673</v>
      </c>
      <c r="K14" s="140">
        <v>22.513888888888872</v>
      </c>
      <c r="L14" s="140">
        <v>17.930555555555554</v>
      </c>
      <c r="M14" s="140">
        <v>20.069444444444446</v>
      </c>
      <c r="N14" s="140">
        <v>33.486111111111107</v>
      </c>
      <c r="O14" s="140">
        <v>325.458333333334</v>
      </c>
      <c r="P14" s="140">
        <v>10.701388888888884</v>
      </c>
      <c r="Q14" s="140">
        <v>400.37500000000239</v>
      </c>
      <c r="R14" s="140">
        <v>29.972222222222225</v>
      </c>
      <c r="S14" s="140">
        <v>4.9375</v>
      </c>
      <c r="T14" s="140">
        <v>5.4375</v>
      </c>
      <c r="U14" s="140">
        <v>729.67361111110142</v>
      </c>
      <c r="V14" s="140">
        <v>206.70138888888991</v>
      </c>
      <c r="W14" s="138"/>
      <c r="X14" s="138" t="s">
        <v>184</v>
      </c>
      <c r="Y14" s="138" t="s">
        <v>706</v>
      </c>
      <c r="Z14" s="138"/>
      <c r="AA14" s="137" t="s">
        <v>716</v>
      </c>
      <c r="AB14" s="138" t="s">
        <v>184</v>
      </c>
      <c r="AC14" s="138" t="s">
        <v>706</v>
      </c>
      <c r="AD14" s="137">
        <v>44232</v>
      </c>
    </row>
    <row r="15" spans="1:30" ht="15.5" x14ac:dyDescent="0.35">
      <c r="A15" s="140" t="s">
        <v>201</v>
      </c>
      <c r="B15" s="140" t="s">
        <v>202</v>
      </c>
      <c r="C15" s="140" t="s">
        <v>203</v>
      </c>
      <c r="D15" s="140" t="s">
        <v>204</v>
      </c>
      <c r="E15" s="140">
        <v>71483</v>
      </c>
      <c r="F15" s="140" t="s">
        <v>205</v>
      </c>
      <c r="G15" s="140" t="s">
        <v>182</v>
      </c>
      <c r="H15" s="140" t="s">
        <v>5</v>
      </c>
      <c r="I15" s="140">
        <v>44.6037924151697</v>
      </c>
      <c r="J15" s="140">
        <v>682.9791666666589</v>
      </c>
      <c r="K15" s="140">
        <v>6.9652777777777777</v>
      </c>
      <c r="L15" s="140">
        <v>11.229166666666664</v>
      </c>
      <c r="M15" s="140">
        <v>17.770833333333332</v>
      </c>
      <c r="N15" s="140">
        <v>40.812499999999986</v>
      </c>
      <c r="O15" s="140">
        <v>678.13194444443604</v>
      </c>
      <c r="P15" s="140">
        <v>0</v>
      </c>
      <c r="Q15" s="140">
        <v>0</v>
      </c>
      <c r="R15" s="140">
        <v>23.763888888888889</v>
      </c>
      <c r="S15" s="140">
        <v>9.0208333333333304</v>
      </c>
      <c r="T15" s="140">
        <v>7.6180555555555545</v>
      </c>
      <c r="U15" s="140">
        <v>678.54166666665833</v>
      </c>
      <c r="V15" s="140">
        <v>507.24305555555406</v>
      </c>
      <c r="W15" s="138">
        <v>946</v>
      </c>
      <c r="X15" s="138" t="s">
        <v>184</v>
      </c>
      <c r="Y15" s="138" t="s">
        <v>706</v>
      </c>
      <c r="Z15" s="138" t="s">
        <v>186</v>
      </c>
      <c r="AA15" s="137" t="s">
        <v>722</v>
      </c>
      <c r="AB15" s="138" t="s">
        <v>184</v>
      </c>
      <c r="AC15" s="138" t="s">
        <v>706</v>
      </c>
      <c r="AD15" s="137">
        <v>44127</v>
      </c>
    </row>
    <row r="16" spans="1:30" ht="15.5" x14ac:dyDescent="0.35">
      <c r="A16" s="140" t="s">
        <v>279</v>
      </c>
      <c r="B16" s="140" t="s">
        <v>280</v>
      </c>
      <c r="C16" s="140" t="s">
        <v>42</v>
      </c>
      <c r="D16" s="140" t="s">
        <v>281</v>
      </c>
      <c r="E16" s="140">
        <v>80010</v>
      </c>
      <c r="F16" s="140" t="s">
        <v>282</v>
      </c>
      <c r="G16" s="140" t="s">
        <v>196</v>
      </c>
      <c r="H16" s="140" t="s">
        <v>183</v>
      </c>
      <c r="I16" s="140">
        <v>41.727112676056301</v>
      </c>
      <c r="J16" s="140">
        <v>382.90972222221808</v>
      </c>
      <c r="K16" s="140">
        <v>27.145833333333321</v>
      </c>
      <c r="L16" s="140">
        <v>53.7638888888889</v>
      </c>
      <c r="M16" s="140">
        <v>76.430555555555515</v>
      </c>
      <c r="N16" s="140">
        <v>130.55555555555543</v>
      </c>
      <c r="O16" s="140">
        <v>371.86805555555134</v>
      </c>
      <c r="P16" s="140">
        <v>15.055555555555557</v>
      </c>
      <c r="Q16" s="140">
        <v>22.770833333333307</v>
      </c>
      <c r="R16" s="140">
        <v>100.93055555555543</v>
      </c>
      <c r="S16" s="140">
        <v>16.013888888888889</v>
      </c>
      <c r="T16" s="140">
        <v>10.895833333333336</v>
      </c>
      <c r="U16" s="140">
        <v>412.40972222221814</v>
      </c>
      <c r="V16" s="140">
        <v>233.49305555555543</v>
      </c>
      <c r="W16" s="138">
        <v>600</v>
      </c>
      <c r="X16" s="138" t="s">
        <v>184</v>
      </c>
      <c r="Y16" s="138" t="s">
        <v>706</v>
      </c>
      <c r="Z16" s="138" t="s">
        <v>186</v>
      </c>
      <c r="AA16" s="137" t="s">
        <v>705</v>
      </c>
      <c r="AB16" s="138" t="s">
        <v>184</v>
      </c>
      <c r="AC16" s="138" t="s">
        <v>706</v>
      </c>
      <c r="AD16" s="137">
        <v>44223</v>
      </c>
    </row>
    <row r="17" spans="1:30" ht="15.5" x14ac:dyDescent="0.35">
      <c r="A17" s="140" t="s">
        <v>233</v>
      </c>
      <c r="B17" s="140" t="s">
        <v>234</v>
      </c>
      <c r="C17" s="140" t="s">
        <v>235</v>
      </c>
      <c r="D17" s="140" t="s">
        <v>236</v>
      </c>
      <c r="E17" s="140">
        <v>88081</v>
      </c>
      <c r="F17" s="140" t="s">
        <v>237</v>
      </c>
      <c r="G17" s="140" t="s">
        <v>182</v>
      </c>
      <c r="H17" s="140" t="s">
        <v>5</v>
      </c>
      <c r="I17" s="140">
        <v>27.480060195635801</v>
      </c>
      <c r="J17" s="140">
        <v>417.4444444444452</v>
      </c>
      <c r="K17" s="140">
        <v>95.2291666666666</v>
      </c>
      <c r="L17" s="140">
        <v>10.506944444444446</v>
      </c>
      <c r="M17" s="140">
        <v>2.2569444444444446</v>
      </c>
      <c r="N17" s="140">
        <v>28.402777777777768</v>
      </c>
      <c r="O17" s="140">
        <v>497.03472222222342</v>
      </c>
      <c r="P17" s="140">
        <v>0</v>
      </c>
      <c r="Q17" s="140">
        <v>0</v>
      </c>
      <c r="R17" s="140">
        <v>2.604166666666667</v>
      </c>
      <c r="S17" s="140">
        <v>2.5069444444444446</v>
      </c>
      <c r="T17" s="140">
        <v>14.805555555555557</v>
      </c>
      <c r="U17" s="140">
        <v>505.52083333333451</v>
      </c>
      <c r="V17" s="140">
        <v>100.93749999999989</v>
      </c>
      <c r="W17" s="138">
        <v>500</v>
      </c>
      <c r="X17" s="138" t="s">
        <v>184</v>
      </c>
      <c r="Y17" s="138" t="s">
        <v>706</v>
      </c>
      <c r="Z17" s="138" t="s">
        <v>186</v>
      </c>
      <c r="AA17" s="137" t="s">
        <v>770</v>
      </c>
      <c r="AB17" s="138" t="s">
        <v>184</v>
      </c>
      <c r="AC17" s="138" t="s">
        <v>706</v>
      </c>
      <c r="AD17" s="137">
        <v>44225</v>
      </c>
    </row>
    <row r="18" spans="1:30" ht="15.5" x14ac:dyDescent="0.35">
      <c r="A18" s="140" t="s">
        <v>769</v>
      </c>
      <c r="B18" s="140" t="s">
        <v>768</v>
      </c>
      <c r="C18" s="140" t="s">
        <v>283</v>
      </c>
      <c r="D18" s="140" t="s">
        <v>190</v>
      </c>
      <c r="E18" s="140">
        <v>31537</v>
      </c>
      <c r="F18" s="140" t="s">
        <v>191</v>
      </c>
      <c r="G18" s="140" t="s">
        <v>182</v>
      </c>
      <c r="H18" s="140" t="s">
        <v>5</v>
      </c>
      <c r="I18" s="140">
        <v>38.589483839845599</v>
      </c>
      <c r="J18" s="140">
        <v>432.54861111111154</v>
      </c>
      <c r="K18" s="140">
        <v>45.909722222222101</v>
      </c>
      <c r="L18" s="140">
        <v>19.375</v>
      </c>
      <c r="M18" s="140">
        <v>21.874999999999993</v>
      </c>
      <c r="N18" s="140">
        <v>56.937499999999964</v>
      </c>
      <c r="O18" s="140">
        <v>462.77083333333684</v>
      </c>
      <c r="P18" s="140">
        <v>0</v>
      </c>
      <c r="Q18" s="140">
        <v>0</v>
      </c>
      <c r="R18" s="140">
        <v>11.458333333333332</v>
      </c>
      <c r="S18" s="140">
        <v>8.3194444444444446</v>
      </c>
      <c r="T18" s="140">
        <v>5.0972222222222214</v>
      </c>
      <c r="U18" s="140">
        <v>494.83333333333655</v>
      </c>
      <c r="V18" s="140">
        <v>289.16666666666634</v>
      </c>
      <c r="W18" s="138">
        <v>544</v>
      </c>
      <c r="X18" s="138" t="s">
        <v>207</v>
      </c>
      <c r="Y18" s="138"/>
      <c r="Z18" s="138"/>
      <c r="AA18" s="137" t="s">
        <v>292</v>
      </c>
      <c r="AB18" s="138" t="s">
        <v>207</v>
      </c>
      <c r="AC18" s="138"/>
      <c r="AD18" s="137"/>
    </row>
    <row r="19" spans="1:30" ht="15.5" x14ac:dyDescent="0.35">
      <c r="A19" s="140" t="s">
        <v>262</v>
      </c>
      <c r="B19" s="140" t="s">
        <v>263</v>
      </c>
      <c r="C19" s="140" t="s">
        <v>264</v>
      </c>
      <c r="D19" s="140" t="s">
        <v>180</v>
      </c>
      <c r="E19" s="140">
        <v>92231</v>
      </c>
      <c r="F19" s="140" t="s">
        <v>222</v>
      </c>
      <c r="G19" s="140" t="s">
        <v>196</v>
      </c>
      <c r="H19" s="140" t="s">
        <v>183</v>
      </c>
      <c r="I19" s="140">
        <v>66.049407114624501</v>
      </c>
      <c r="J19" s="140">
        <v>487.19444444444372</v>
      </c>
      <c r="K19" s="140">
        <v>0.85416666666666663</v>
      </c>
      <c r="L19" s="140">
        <v>8.9791666666666661</v>
      </c>
      <c r="M19" s="140">
        <v>22.270833333333332</v>
      </c>
      <c r="N19" s="140">
        <v>35.458333333333336</v>
      </c>
      <c r="O19" s="140">
        <v>427.44444444444377</v>
      </c>
      <c r="P19" s="140">
        <v>0</v>
      </c>
      <c r="Q19" s="140">
        <v>56.395833333333329</v>
      </c>
      <c r="R19" s="140">
        <v>31.548611111111111</v>
      </c>
      <c r="S19" s="140">
        <v>2.2986111111111112</v>
      </c>
      <c r="T19" s="140">
        <v>0.24305555555555555</v>
      </c>
      <c r="U19" s="140">
        <v>485.20833333333263</v>
      </c>
      <c r="V19" s="140">
        <v>225.29166666666634</v>
      </c>
      <c r="W19" s="138">
        <v>640</v>
      </c>
      <c r="X19" s="138" t="s">
        <v>184</v>
      </c>
      <c r="Y19" s="138" t="s">
        <v>706</v>
      </c>
      <c r="Z19" s="138" t="s">
        <v>186</v>
      </c>
      <c r="AA19" s="137" t="s">
        <v>766</v>
      </c>
      <c r="AB19" s="138" t="s">
        <v>184</v>
      </c>
      <c r="AC19" s="138" t="s">
        <v>706</v>
      </c>
      <c r="AD19" s="137">
        <v>44209</v>
      </c>
    </row>
    <row r="20" spans="1:30" ht="15.5" x14ac:dyDescent="0.35">
      <c r="A20" s="140" t="s">
        <v>197</v>
      </c>
      <c r="B20" s="140" t="s">
        <v>767</v>
      </c>
      <c r="C20" s="140" t="s">
        <v>198</v>
      </c>
      <c r="D20" s="140" t="s">
        <v>194</v>
      </c>
      <c r="E20" s="140">
        <v>78017</v>
      </c>
      <c r="F20" s="140" t="s">
        <v>195</v>
      </c>
      <c r="G20" s="140" t="s">
        <v>199</v>
      </c>
      <c r="H20" s="140" t="s">
        <v>183</v>
      </c>
      <c r="I20" s="140">
        <v>8.5137856080540004</v>
      </c>
      <c r="J20" s="140">
        <v>502.66666666665736</v>
      </c>
      <c r="K20" s="140">
        <v>11.854166666666666</v>
      </c>
      <c r="L20" s="140">
        <v>5.5555555555555552E-2</v>
      </c>
      <c r="M20" s="140">
        <v>0</v>
      </c>
      <c r="N20" s="140">
        <v>6.25E-2</v>
      </c>
      <c r="O20" s="140">
        <v>84.944444444445082</v>
      </c>
      <c r="P20" s="140">
        <v>0.39583333333333331</v>
      </c>
      <c r="Q20" s="140">
        <v>429.17361111110847</v>
      </c>
      <c r="R20" s="140">
        <v>6.25E-2</v>
      </c>
      <c r="S20" s="140">
        <v>0.33333333333333331</v>
      </c>
      <c r="T20" s="140">
        <v>8.3333333333333329E-2</v>
      </c>
      <c r="U20" s="140">
        <v>514.09722222221444</v>
      </c>
      <c r="V20" s="140">
        <v>69.506944444444386</v>
      </c>
      <c r="W20" s="138">
        <v>2400</v>
      </c>
      <c r="X20" s="138" t="s">
        <v>184</v>
      </c>
      <c r="Y20" s="138" t="s">
        <v>200</v>
      </c>
      <c r="Z20" s="138"/>
      <c r="AA20" s="137" t="s">
        <v>757</v>
      </c>
      <c r="AB20" s="138" t="s">
        <v>184</v>
      </c>
      <c r="AC20" s="138" t="s">
        <v>200</v>
      </c>
      <c r="AD20" s="137">
        <v>44427</v>
      </c>
    </row>
    <row r="21" spans="1:30" ht="15.5" x14ac:dyDescent="0.35">
      <c r="A21" s="140" t="s">
        <v>229</v>
      </c>
      <c r="B21" s="140" t="s">
        <v>230</v>
      </c>
      <c r="C21" s="140" t="s">
        <v>231</v>
      </c>
      <c r="D21" s="140" t="s">
        <v>194</v>
      </c>
      <c r="E21" s="140">
        <v>78566</v>
      </c>
      <c r="F21" s="140" t="s">
        <v>669</v>
      </c>
      <c r="G21" s="140" t="s">
        <v>232</v>
      </c>
      <c r="H21" s="140" t="s">
        <v>183</v>
      </c>
      <c r="I21" s="140">
        <v>4.5764304800515996</v>
      </c>
      <c r="J21" s="140">
        <v>429.00000000002865</v>
      </c>
      <c r="K21" s="140">
        <v>16.875000000000014</v>
      </c>
      <c r="L21" s="140">
        <v>0.32638888888888884</v>
      </c>
      <c r="M21" s="140">
        <v>5.0902777777777812</v>
      </c>
      <c r="N21" s="140">
        <v>51.562499999999794</v>
      </c>
      <c r="O21" s="140">
        <v>399.57638888891552</v>
      </c>
      <c r="P21" s="140">
        <v>4.1666666666666671E-2</v>
      </c>
      <c r="Q21" s="140">
        <v>0.11111111111111115</v>
      </c>
      <c r="R21" s="140">
        <v>9.625</v>
      </c>
      <c r="S21" s="140">
        <v>5.5416666666666679</v>
      </c>
      <c r="T21" s="140">
        <v>18.4375</v>
      </c>
      <c r="U21" s="140">
        <v>417.68750000002819</v>
      </c>
      <c r="V21" s="140">
        <v>315.75000000000983</v>
      </c>
      <c r="W21" s="138">
        <v>800</v>
      </c>
      <c r="X21" s="138" t="s">
        <v>184</v>
      </c>
      <c r="Y21" s="138" t="s">
        <v>706</v>
      </c>
      <c r="Z21" s="138" t="s">
        <v>186</v>
      </c>
      <c r="AA21" s="137" t="s">
        <v>766</v>
      </c>
      <c r="AB21" s="138" t="s">
        <v>184</v>
      </c>
      <c r="AC21" s="138" t="s">
        <v>706</v>
      </c>
      <c r="AD21" s="137">
        <v>44223</v>
      </c>
    </row>
    <row r="22" spans="1:30" ht="15.5" x14ac:dyDescent="0.35">
      <c r="A22" s="140" t="s">
        <v>211</v>
      </c>
      <c r="B22" s="140" t="s">
        <v>212</v>
      </c>
      <c r="C22" s="140" t="s">
        <v>213</v>
      </c>
      <c r="D22" s="140" t="s">
        <v>204</v>
      </c>
      <c r="E22" s="140">
        <v>71342</v>
      </c>
      <c r="F22" s="140" t="s">
        <v>205</v>
      </c>
      <c r="G22" s="140" t="s">
        <v>182</v>
      </c>
      <c r="H22" s="140" t="s">
        <v>183</v>
      </c>
      <c r="I22" s="140">
        <v>38.395467422096303</v>
      </c>
      <c r="J22" s="140">
        <v>213.17361111111106</v>
      </c>
      <c r="K22" s="140">
        <v>57.791666666666636</v>
      </c>
      <c r="L22" s="140">
        <v>121.75694444444441</v>
      </c>
      <c r="M22" s="140">
        <v>43.395833333333314</v>
      </c>
      <c r="N22" s="140">
        <v>142.8055555555556</v>
      </c>
      <c r="O22" s="140">
        <v>225.45833333333326</v>
      </c>
      <c r="P22" s="140">
        <v>34.236111111111114</v>
      </c>
      <c r="Q22" s="140">
        <v>33.61805555555555</v>
      </c>
      <c r="R22" s="140">
        <v>126.42361111111117</v>
      </c>
      <c r="S22" s="140">
        <v>22.694444444444454</v>
      </c>
      <c r="T22" s="140">
        <v>19.715277777777779</v>
      </c>
      <c r="U22" s="140">
        <v>267.28472222222109</v>
      </c>
      <c r="V22" s="140">
        <v>324.95138888888874</v>
      </c>
      <c r="W22" s="138">
        <v>1170</v>
      </c>
      <c r="X22" s="138" t="s">
        <v>184</v>
      </c>
      <c r="Y22" s="138" t="s">
        <v>706</v>
      </c>
      <c r="Z22" s="138" t="s">
        <v>186</v>
      </c>
      <c r="AA22" s="137" t="s">
        <v>720</v>
      </c>
      <c r="AB22" s="138" t="s">
        <v>184</v>
      </c>
      <c r="AC22" s="138" t="s">
        <v>185</v>
      </c>
      <c r="AD22" s="137">
        <v>44111</v>
      </c>
    </row>
    <row r="23" spans="1:30" ht="15.5" x14ac:dyDescent="0.35">
      <c r="A23" s="140" t="s">
        <v>251</v>
      </c>
      <c r="B23" s="140" t="s">
        <v>252</v>
      </c>
      <c r="C23" s="140" t="s">
        <v>253</v>
      </c>
      <c r="D23" s="140" t="s">
        <v>194</v>
      </c>
      <c r="E23" s="140">
        <v>79925</v>
      </c>
      <c r="F23" s="140" t="s">
        <v>237</v>
      </c>
      <c r="G23" s="140" t="s">
        <v>232</v>
      </c>
      <c r="H23" s="140" t="s">
        <v>183</v>
      </c>
      <c r="I23" s="140">
        <v>16.410812560699299</v>
      </c>
      <c r="J23" s="140">
        <v>326.63194444444667</v>
      </c>
      <c r="K23" s="140">
        <v>25.215277777777718</v>
      </c>
      <c r="L23" s="140">
        <v>38.874999999999986</v>
      </c>
      <c r="M23" s="140">
        <v>41.5208333333333</v>
      </c>
      <c r="N23" s="140">
        <v>105.12499999999987</v>
      </c>
      <c r="O23" s="140">
        <v>239.75694444444676</v>
      </c>
      <c r="P23" s="140">
        <v>10.374999999999996</v>
      </c>
      <c r="Q23" s="140">
        <v>76.986111111110972</v>
      </c>
      <c r="R23" s="140">
        <v>39.979166666666643</v>
      </c>
      <c r="S23" s="140">
        <v>17.06944444444445</v>
      </c>
      <c r="T23" s="140">
        <v>6.6875000000000018</v>
      </c>
      <c r="U23" s="140">
        <v>368.50694444444821</v>
      </c>
      <c r="V23" s="140">
        <v>148.87500000000028</v>
      </c>
      <c r="W23" s="138">
        <v>600</v>
      </c>
      <c r="X23" s="138" t="s">
        <v>184</v>
      </c>
      <c r="Y23" s="138" t="s">
        <v>706</v>
      </c>
      <c r="Z23" s="138" t="s">
        <v>186</v>
      </c>
      <c r="AA23" s="137" t="s">
        <v>717</v>
      </c>
      <c r="AB23" s="138" t="s">
        <v>184</v>
      </c>
      <c r="AC23" s="138" t="s">
        <v>706</v>
      </c>
      <c r="AD23" s="137">
        <v>44168</v>
      </c>
    </row>
    <row r="24" spans="1:30" ht="15.5" x14ac:dyDescent="0.35">
      <c r="A24" s="140" t="s">
        <v>224</v>
      </c>
      <c r="B24" s="140" t="s">
        <v>225</v>
      </c>
      <c r="C24" s="140" t="s">
        <v>226</v>
      </c>
      <c r="D24" s="140" t="s">
        <v>227</v>
      </c>
      <c r="E24" s="140">
        <v>98421</v>
      </c>
      <c r="F24" s="140" t="s">
        <v>228</v>
      </c>
      <c r="G24" s="140" t="s">
        <v>196</v>
      </c>
      <c r="H24" s="140" t="s">
        <v>183</v>
      </c>
      <c r="I24" s="140">
        <v>60.1489563567362</v>
      </c>
      <c r="J24" s="140">
        <v>258.33333333333297</v>
      </c>
      <c r="K24" s="140">
        <v>24.138888888888882</v>
      </c>
      <c r="L24" s="140">
        <v>52.5902777777778</v>
      </c>
      <c r="M24" s="140">
        <v>78.444444444444485</v>
      </c>
      <c r="N24" s="140">
        <v>145.5694444444444</v>
      </c>
      <c r="O24" s="140">
        <v>257</v>
      </c>
      <c r="P24" s="140">
        <v>8.7708333333333339</v>
      </c>
      <c r="Q24" s="140">
        <v>2.1666666666666665</v>
      </c>
      <c r="R24" s="140">
        <v>93.236111111111114</v>
      </c>
      <c r="S24" s="140">
        <v>10.701388888888889</v>
      </c>
      <c r="T24" s="140">
        <v>5.625</v>
      </c>
      <c r="U24" s="140">
        <v>303.94444444444434</v>
      </c>
      <c r="V24" s="140">
        <v>251.93055555555537</v>
      </c>
      <c r="W24" s="138">
        <v>1181</v>
      </c>
      <c r="X24" s="138" t="s">
        <v>184</v>
      </c>
      <c r="Y24" s="138" t="s">
        <v>706</v>
      </c>
      <c r="Z24" s="138" t="s">
        <v>186</v>
      </c>
      <c r="AA24" s="137" t="s">
        <v>765</v>
      </c>
      <c r="AB24" s="138" t="s">
        <v>184</v>
      </c>
      <c r="AC24" s="138" t="s">
        <v>706</v>
      </c>
      <c r="AD24" s="137">
        <v>44182</v>
      </c>
    </row>
    <row r="25" spans="1:30" ht="15.5" x14ac:dyDescent="0.35">
      <c r="A25" s="140" t="s">
        <v>306</v>
      </c>
      <c r="B25" s="140" t="s">
        <v>307</v>
      </c>
      <c r="C25" s="140" t="s">
        <v>308</v>
      </c>
      <c r="D25" s="140" t="s">
        <v>194</v>
      </c>
      <c r="E25" s="140">
        <v>77351</v>
      </c>
      <c r="F25" s="140" t="s">
        <v>241</v>
      </c>
      <c r="G25" s="140" t="s">
        <v>206</v>
      </c>
      <c r="H25" s="140" t="s">
        <v>5</v>
      </c>
      <c r="I25" s="140">
        <v>13.4469467301862</v>
      </c>
      <c r="J25" s="140">
        <v>403.38888888889028</v>
      </c>
      <c r="K25" s="140">
        <v>1.2916666666666667</v>
      </c>
      <c r="L25" s="140">
        <v>9.7222222222222224E-2</v>
      </c>
      <c r="M25" s="140">
        <v>0.375</v>
      </c>
      <c r="N25" s="140">
        <v>11.590277777777777</v>
      </c>
      <c r="O25" s="140">
        <v>393.5208333333369</v>
      </c>
      <c r="P25" s="140">
        <v>0</v>
      </c>
      <c r="Q25" s="140">
        <v>4.1666666666666664E-2</v>
      </c>
      <c r="R25" s="140">
        <v>3.6388888888888888</v>
      </c>
      <c r="S25" s="140">
        <v>2.1944444444444446</v>
      </c>
      <c r="T25" s="140">
        <v>4.0138888888888893</v>
      </c>
      <c r="U25" s="140">
        <v>395.30555555555895</v>
      </c>
      <c r="V25" s="140">
        <v>215.74999999999994</v>
      </c>
      <c r="W25" s="138">
        <v>350</v>
      </c>
      <c r="X25" s="138" t="s">
        <v>184</v>
      </c>
      <c r="Y25" s="138" t="s">
        <v>658</v>
      </c>
      <c r="Z25" s="138" t="s">
        <v>300</v>
      </c>
      <c r="AA25" s="137" t="s">
        <v>755</v>
      </c>
      <c r="AB25" s="138" t="s">
        <v>184</v>
      </c>
      <c r="AC25" s="138" t="s">
        <v>658</v>
      </c>
      <c r="AD25" s="137">
        <v>44202</v>
      </c>
    </row>
    <row r="26" spans="1:30" ht="15.5" x14ac:dyDescent="0.35">
      <c r="A26" s="140" t="s">
        <v>242</v>
      </c>
      <c r="B26" s="140" t="s">
        <v>243</v>
      </c>
      <c r="C26" s="140" t="s">
        <v>244</v>
      </c>
      <c r="D26" s="140" t="s">
        <v>204</v>
      </c>
      <c r="E26" s="140">
        <v>71202</v>
      </c>
      <c r="F26" s="140" t="s">
        <v>205</v>
      </c>
      <c r="G26" s="140" t="s">
        <v>182</v>
      </c>
      <c r="H26" s="140" t="s">
        <v>5</v>
      </c>
      <c r="I26" s="140">
        <v>47.012394366197199</v>
      </c>
      <c r="J26" s="140">
        <v>374.06944444444628</v>
      </c>
      <c r="K26" s="140">
        <v>24.618055555555539</v>
      </c>
      <c r="L26" s="140">
        <v>2.7569444444444446</v>
      </c>
      <c r="M26" s="140">
        <v>0.61805555555555558</v>
      </c>
      <c r="N26" s="140">
        <v>11.618055555555559</v>
      </c>
      <c r="O26" s="140">
        <v>290.3541666666676</v>
      </c>
      <c r="P26" s="140">
        <v>2.2499999999999996</v>
      </c>
      <c r="Q26" s="140">
        <v>97.8402777777777</v>
      </c>
      <c r="R26" s="140">
        <v>3.5416666666666665</v>
      </c>
      <c r="S26" s="140">
        <v>3.2361111111111112</v>
      </c>
      <c r="T26" s="140">
        <v>4.8750000000000009</v>
      </c>
      <c r="U26" s="140">
        <v>390.40972222222399</v>
      </c>
      <c r="V26" s="140">
        <v>193.01388888888951</v>
      </c>
      <c r="W26" s="138">
        <v>677</v>
      </c>
      <c r="X26" s="138" t="s">
        <v>184</v>
      </c>
      <c r="Y26" s="138" t="s">
        <v>706</v>
      </c>
      <c r="Z26" s="138" t="s">
        <v>186</v>
      </c>
      <c r="AA26" s="137" t="s">
        <v>720</v>
      </c>
      <c r="AB26" s="138" t="s">
        <v>184</v>
      </c>
      <c r="AC26" s="138" t="s">
        <v>706</v>
      </c>
      <c r="AD26" s="137">
        <v>44125</v>
      </c>
    </row>
    <row r="27" spans="1:30" ht="15.5" x14ac:dyDescent="0.35">
      <c r="A27" s="140" t="s">
        <v>238</v>
      </c>
      <c r="B27" s="140" t="s">
        <v>239</v>
      </c>
      <c r="C27" s="140" t="s">
        <v>240</v>
      </c>
      <c r="D27" s="140" t="s">
        <v>194</v>
      </c>
      <c r="E27" s="140">
        <v>77301</v>
      </c>
      <c r="F27" s="140" t="s">
        <v>241</v>
      </c>
      <c r="G27" s="140" t="s">
        <v>196</v>
      </c>
      <c r="H27" s="140" t="s">
        <v>183</v>
      </c>
      <c r="I27" s="140">
        <v>22.652060737527101</v>
      </c>
      <c r="J27" s="140">
        <v>201.88888888888775</v>
      </c>
      <c r="K27" s="140">
        <v>75.180555555555657</v>
      </c>
      <c r="L27" s="140">
        <v>32.05555555555555</v>
      </c>
      <c r="M27" s="140">
        <v>88.868055555555401</v>
      </c>
      <c r="N27" s="140">
        <v>171.958333333333</v>
      </c>
      <c r="O27" s="140">
        <v>180.86111111111083</v>
      </c>
      <c r="P27" s="140">
        <v>8.1180555555555554</v>
      </c>
      <c r="Q27" s="140">
        <v>37.055555555555536</v>
      </c>
      <c r="R27" s="140">
        <v>140.20138888888854</v>
      </c>
      <c r="S27" s="140">
        <v>25.166666666666661</v>
      </c>
      <c r="T27" s="140">
        <v>9.7916666666666679</v>
      </c>
      <c r="U27" s="140">
        <v>222.83333333333167</v>
      </c>
      <c r="V27" s="140">
        <v>241.8888888888886</v>
      </c>
      <c r="W27" s="138">
        <v>750</v>
      </c>
      <c r="X27" s="138" t="s">
        <v>184</v>
      </c>
      <c r="Y27" s="138" t="s">
        <v>706</v>
      </c>
      <c r="Z27" s="138" t="s">
        <v>186</v>
      </c>
      <c r="AA27" s="137" t="s">
        <v>735</v>
      </c>
      <c r="AB27" s="138" t="s">
        <v>184</v>
      </c>
      <c r="AC27" s="138" t="s">
        <v>706</v>
      </c>
      <c r="AD27" s="137">
        <v>44181</v>
      </c>
    </row>
    <row r="28" spans="1:30" ht="15.5" x14ac:dyDescent="0.35">
      <c r="A28" s="140" t="s">
        <v>20</v>
      </c>
      <c r="B28" s="140" t="s">
        <v>245</v>
      </c>
      <c r="C28" s="140" t="s">
        <v>246</v>
      </c>
      <c r="D28" s="140" t="s">
        <v>204</v>
      </c>
      <c r="E28" s="140">
        <v>71251</v>
      </c>
      <c r="F28" s="140" t="s">
        <v>205</v>
      </c>
      <c r="G28" s="140" t="s">
        <v>182</v>
      </c>
      <c r="H28" s="140" t="s">
        <v>183</v>
      </c>
      <c r="I28" s="140">
        <v>43.018573996405003</v>
      </c>
      <c r="J28" s="140">
        <v>357.06250000000085</v>
      </c>
      <c r="K28" s="140">
        <v>7.2638888888888911</v>
      </c>
      <c r="L28" s="140">
        <v>0.125</v>
      </c>
      <c r="M28" s="140">
        <v>0</v>
      </c>
      <c r="N28" s="140">
        <v>0</v>
      </c>
      <c r="O28" s="140">
        <v>0.7847222222222221</v>
      </c>
      <c r="P28" s="140">
        <v>2.3819444444444446</v>
      </c>
      <c r="Q28" s="140">
        <v>361.28472222222325</v>
      </c>
      <c r="R28" s="140">
        <v>0.52777777777777779</v>
      </c>
      <c r="S28" s="140">
        <v>1.1458333333333333</v>
      </c>
      <c r="T28" s="140">
        <v>0.70833333333333337</v>
      </c>
      <c r="U28" s="140">
        <v>362.06944444444548</v>
      </c>
      <c r="V28" s="140">
        <v>143.80555555555591</v>
      </c>
      <c r="W28" s="138">
        <v>751</v>
      </c>
      <c r="X28" s="138" t="s">
        <v>184</v>
      </c>
      <c r="Y28" s="138" t="s">
        <v>706</v>
      </c>
      <c r="Z28" s="138" t="s">
        <v>186</v>
      </c>
      <c r="AA28" s="137" t="s">
        <v>764</v>
      </c>
      <c r="AB28" s="138" t="s">
        <v>184</v>
      </c>
      <c r="AC28" s="138" t="s">
        <v>706</v>
      </c>
      <c r="AD28" s="137">
        <v>44155</v>
      </c>
    </row>
    <row r="29" spans="1:30" ht="15.5" x14ac:dyDescent="0.35">
      <c r="A29" s="140" t="s">
        <v>40</v>
      </c>
      <c r="B29" s="140" t="s">
        <v>257</v>
      </c>
      <c r="C29" s="140" t="s">
        <v>258</v>
      </c>
      <c r="D29" s="140" t="s">
        <v>204</v>
      </c>
      <c r="E29" s="140">
        <v>70576</v>
      </c>
      <c r="F29" s="140" t="s">
        <v>205</v>
      </c>
      <c r="G29" s="140" t="s">
        <v>206</v>
      </c>
      <c r="H29" s="140" t="s">
        <v>5</v>
      </c>
      <c r="I29" s="140">
        <v>47.053082191780803</v>
      </c>
      <c r="J29" s="140">
        <v>279.95138888888812</v>
      </c>
      <c r="K29" s="140">
        <v>21.895833333333339</v>
      </c>
      <c r="L29" s="140">
        <v>17.361111111111118</v>
      </c>
      <c r="M29" s="140">
        <v>13.27777777777778</v>
      </c>
      <c r="N29" s="140">
        <v>47.513888888888914</v>
      </c>
      <c r="O29" s="140">
        <v>284.97222222222126</v>
      </c>
      <c r="P29" s="140">
        <v>0</v>
      </c>
      <c r="Q29" s="140">
        <v>0</v>
      </c>
      <c r="R29" s="140">
        <v>30.111111111111104</v>
      </c>
      <c r="S29" s="140">
        <v>6.166666666666667</v>
      </c>
      <c r="T29" s="140">
        <v>7.631944444444442</v>
      </c>
      <c r="U29" s="140">
        <v>288.57638888888772</v>
      </c>
      <c r="V29" s="140">
        <v>211.00000000000048</v>
      </c>
      <c r="W29" s="138"/>
      <c r="X29" s="138" t="s">
        <v>184</v>
      </c>
      <c r="Y29" s="138" t="s">
        <v>706</v>
      </c>
      <c r="Z29" s="138" t="s">
        <v>186</v>
      </c>
      <c r="AA29" s="137" t="s">
        <v>721</v>
      </c>
      <c r="AB29" s="138" t="s">
        <v>184</v>
      </c>
      <c r="AC29" s="138" t="s">
        <v>706</v>
      </c>
      <c r="AD29" s="137">
        <v>44140</v>
      </c>
    </row>
    <row r="30" spans="1:30" ht="15.5" x14ac:dyDescent="0.35">
      <c r="A30" s="140" t="s">
        <v>275</v>
      </c>
      <c r="B30" s="140" t="s">
        <v>276</v>
      </c>
      <c r="C30" s="140" t="s">
        <v>277</v>
      </c>
      <c r="D30" s="140" t="s">
        <v>278</v>
      </c>
      <c r="E30" s="140">
        <v>33194</v>
      </c>
      <c r="F30" s="140" t="s">
        <v>30</v>
      </c>
      <c r="G30" s="140" t="s">
        <v>232</v>
      </c>
      <c r="H30" s="140" t="s">
        <v>5</v>
      </c>
      <c r="I30" s="140">
        <v>38.938795656465899</v>
      </c>
      <c r="J30" s="140">
        <v>0.15277777777777776</v>
      </c>
      <c r="K30" s="140">
        <v>0</v>
      </c>
      <c r="L30" s="140">
        <v>113.34027777777769</v>
      </c>
      <c r="M30" s="140">
        <v>215.69444444444423</v>
      </c>
      <c r="N30" s="140">
        <v>267.47916666666646</v>
      </c>
      <c r="O30" s="140">
        <v>61.708333333333329</v>
      </c>
      <c r="P30" s="140">
        <v>0</v>
      </c>
      <c r="Q30" s="140">
        <v>0</v>
      </c>
      <c r="R30" s="140">
        <v>111.27777777777776</v>
      </c>
      <c r="S30" s="140">
        <v>22.409722222222232</v>
      </c>
      <c r="T30" s="140">
        <v>11.666666666666663</v>
      </c>
      <c r="U30" s="140">
        <v>183.8333333333334</v>
      </c>
      <c r="V30" s="140">
        <v>257.45138888888891</v>
      </c>
      <c r="W30" s="138">
        <v>450</v>
      </c>
      <c r="X30" s="138" t="s">
        <v>184</v>
      </c>
      <c r="Y30" s="138" t="s">
        <v>706</v>
      </c>
      <c r="Z30" s="138" t="s">
        <v>186</v>
      </c>
      <c r="AA30" s="137" t="s">
        <v>763</v>
      </c>
      <c r="AB30" s="138" t="s">
        <v>184</v>
      </c>
      <c r="AC30" s="138" t="s">
        <v>706</v>
      </c>
      <c r="AD30" s="137">
        <v>44237</v>
      </c>
    </row>
    <row r="31" spans="1:30" ht="15.5" x14ac:dyDescent="0.35">
      <c r="A31" s="140" t="s">
        <v>259</v>
      </c>
      <c r="B31" s="140" t="s">
        <v>260</v>
      </c>
      <c r="C31" s="140" t="s">
        <v>261</v>
      </c>
      <c r="D31" s="140" t="s">
        <v>204</v>
      </c>
      <c r="E31" s="140">
        <v>70515</v>
      </c>
      <c r="F31" s="140" t="s">
        <v>205</v>
      </c>
      <c r="G31" s="140" t="s">
        <v>182</v>
      </c>
      <c r="H31" s="140" t="s">
        <v>183</v>
      </c>
      <c r="I31" s="140">
        <v>43.979619565217398</v>
      </c>
      <c r="J31" s="140">
        <v>294.24999999999892</v>
      </c>
      <c r="K31" s="140">
        <v>21.069444444444454</v>
      </c>
      <c r="L31" s="140">
        <v>3.9375</v>
      </c>
      <c r="M31" s="140">
        <v>0.8125</v>
      </c>
      <c r="N31" s="140">
        <v>0.1875</v>
      </c>
      <c r="O31" s="140">
        <v>0.27083333333333337</v>
      </c>
      <c r="P31" s="140">
        <v>5.2569444444444446</v>
      </c>
      <c r="Q31" s="140">
        <v>314.35416666666561</v>
      </c>
      <c r="R31" s="140">
        <v>4.5486111111111116</v>
      </c>
      <c r="S31" s="140">
        <v>0.4375</v>
      </c>
      <c r="T31" s="140">
        <v>0.22222222222222224</v>
      </c>
      <c r="U31" s="140">
        <v>314.86111111111001</v>
      </c>
      <c r="V31" s="140">
        <v>170.58333333333337</v>
      </c>
      <c r="W31" s="138">
        <v>700</v>
      </c>
      <c r="X31" s="138" t="s">
        <v>184</v>
      </c>
      <c r="Y31" s="138" t="s">
        <v>706</v>
      </c>
      <c r="Z31" s="138" t="s">
        <v>186</v>
      </c>
      <c r="AA31" s="137" t="s">
        <v>762</v>
      </c>
      <c r="AB31" s="138" t="s">
        <v>184</v>
      </c>
      <c r="AC31" s="138" t="s">
        <v>706</v>
      </c>
      <c r="AD31" s="137">
        <v>44176</v>
      </c>
    </row>
    <row r="32" spans="1:30" ht="15.5" x14ac:dyDescent="0.35">
      <c r="A32" s="140" t="s">
        <v>7</v>
      </c>
      <c r="B32" s="140" t="s">
        <v>284</v>
      </c>
      <c r="C32" s="140" t="s">
        <v>285</v>
      </c>
      <c r="D32" s="140" t="s">
        <v>278</v>
      </c>
      <c r="E32" s="140">
        <v>33073</v>
      </c>
      <c r="F32" s="140" t="s">
        <v>30</v>
      </c>
      <c r="G32" s="140" t="s">
        <v>196</v>
      </c>
      <c r="H32" s="140" t="s">
        <v>183</v>
      </c>
      <c r="I32" s="140">
        <v>24.623391158366001</v>
      </c>
      <c r="J32" s="140">
        <v>298.08333333333292</v>
      </c>
      <c r="K32" s="140">
        <v>20.131944444444436</v>
      </c>
      <c r="L32" s="140">
        <v>0</v>
      </c>
      <c r="M32" s="140">
        <v>0</v>
      </c>
      <c r="N32" s="140">
        <v>19.55555555555555</v>
      </c>
      <c r="O32" s="140">
        <v>249.07638888888877</v>
      </c>
      <c r="P32" s="140">
        <v>0.375</v>
      </c>
      <c r="Q32" s="140">
        <v>49.208333333333357</v>
      </c>
      <c r="R32" s="140">
        <v>0.75694444444444442</v>
      </c>
      <c r="S32" s="140">
        <v>8.3750000000000018</v>
      </c>
      <c r="T32" s="140">
        <v>5.4791666666666652</v>
      </c>
      <c r="U32" s="140">
        <v>303.60416666666697</v>
      </c>
      <c r="V32" s="140">
        <v>154.0902777777776</v>
      </c>
      <c r="W32" s="138">
        <v>700</v>
      </c>
      <c r="X32" s="138" t="s">
        <v>184</v>
      </c>
      <c r="Y32" s="138" t="s">
        <v>706</v>
      </c>
      <c r="Z32" s="138" t="s">
        <v>186</v>
      </c>
      <c r="AA32" s="137" t="s">
        <v>683</v>
      </c>
      <c r="AB32" s="138" t="s">
        <v>184</v>
      </c>
      <c r="AC32" s="138" t="s">
        <v>185</v>
      </c>
      <c r="AD32" s="137">
        <v>44098</v>
      </c>
    </row>
    <row r="33" spans="1:30" ht="15.5" x14ac:dyDescent="0.35">
      <c r="A33" s="140" t="s">
        <v>265</v>
      </c>
      <c r="B33" s="140" t="s">
        <v>266</v>
      </c>
      <c r="C33" s="140" t="s">
        <v>41</v>
      </c>
      <c r="D33" s="140" t="s">
        <v>194</v>
      </c>
      <c r="E33" s="140">
        <v>76009</v>
      </c>
      <c r="F33" s="140" t="s">
        <v>267</v>
      </c>
      <c r="G33" s="140" t="s">
        <v>182</v>
      </c>
      <c r="H33" s="140" t="s">
        <v>183</v>
      </c>
      <c r="I33" s="140">
        <v>21.644808743169399</v>
      </c>
      <c r="J33" s="140">
        <v>164.61805555555517</v>
      </c>
      <c r="K33" s="140">
        <v>44.194444444444414</v>
      </c>
      <c r="L33" s="140">
        <v>57.666666666666615</v>
      </c>
      <c r="M33" s="140">
        <v>49.909722222222143</v>
      </c>
      <c r="N33" s="140">
        <v>142.47916666666677</v>
      </c>
      <c r="O33" s="140">
        <v>157.47222222222192</v>
      </c>
      <c r="P33" s="140">
        <v>6.4930555555555554</v>
      </c>
      <c r="Q33" s="140">
        <v>9.9444444444444411</v>
      </c>
      <c r="R33" s="140">
        <v>81.798611111110986</v>
      </c>
      <c r="S33" s="140">
        <v>21.909722222222218</v>
      </c>
      <c r="T33" s="140">
        <v>20.597222222222214</v>
      </c>
      <c r="U33" s="140">
        <v>192.08333333333329</v>
      </c>
      <c r="V33" s="140">
        <v>200.55555555555566</v>
      </c>
      <c r="W33" s="138">
        <v>525</v>
      </c>
      <c r="X33" s="138" t="s">
        <v>184</v>
      </c>
      <c r="Y33" s="138" t="s">
        <v>706</v>
      </c>
      <c r="Z33" s="138"/>
      <c r="AA33" s="137" t="s">
        <v>734</v>
      </c>
      <c r="AB33" s="138" t="s">
        <v>184</v>
      </c>
      <c r="AC33" s="138" t="s">
        <v>706</v>
      </c>
      <c r="AD33" s="137">
        <v>44237</v>
      </c>
    </row>
    <row r="34" spans="1:30" ht="15.5" x14ac:dyDescent="0.35">
      <c r="A34" s="140" t="s">
        <v>24</v>
      </c>
      <c r="B34" s="140" t="s">
        <v>761</v>
      </c>
      <c r="C34" s="140" t="s">
        <v>359</v>
      </c>
      <c r="D34" s="140" t="s">
        <v>194</v>
      </c>
      <c r="E34" s="140">
        <v>78118</v>
      </c>
      <c r="F34" s="140" t="s">
        <v>195</v>
      </c>
      <c r="G34" s="140" t="s">
        <v>182</v>
      </c>
      <c r="H34" s="140" t="s">
        <v>183</v>
      </c>
      <c r="I34" s="140">
        <v>4.4909663012586298</v>
      </c>
      <c r="J34" s="140">
        <v>297.40972222222598</v>
      </c>
      <c r="K34" s="140">
        <v>10.951388888888935</v>
      </c>
      <c r="L34" s="140">
        <v>0.15277777777777779</v>
      </c>
      <c r="M34" s="140">
        <v>0</v>
      </c>
      <c r="N34" s="140">
        <v>0.46527777777777779</v>
      </c>
      <c r="O34" s="140">
        <v>287.46527777778056</v>
      </c>
      <c r="P34" s="140">
        <v>0</v>
      </c>
      <c r="Q34" s="140">
        <v>20.583333333333115</v>
      </c>
      <c r="R34" s="140">
        <v>2.7777777777777776E-2</v>
      </c>
      <c r="S34" s="140">
        <v>7.6388888888888881E-2</v>
      </c>
      <c r="T34" s="140">
        <v>0.36111111111111105</v>
      </c>
      <c r="U34" s="140">
        <v>308.0486111111129</v>
      </c>
      <c r="V34" s="140">
        <v>26.715277777777832</v>
      </c>
      <c r="W34" s="138">
        <v>830</v>
      </c>
      <c r="X34" s="138" t="s">
        <v>184</v>
      </c>
      <c r="Y34" s="138" t="s">
        <v>200</v>
      </c>
      <c r="Z34" s="138"/>
      <c r="AA34" s="137" t="s">
        <v>760</v>
      </c>
      <c r="AB34" s="138" t="s">
        <v>184</v>
      </c>
      <c r="AC34" s="138" t="s">
        <v>200</v>
      </c>
      <c r="AD34" s="137">
        <v>44358</v>
      </c>
    </row>
    <row r="35" spans="1:30" ht="15.5" x14ac:dyDescent="0.35">
      <c r="A35" s="140" t="s">
        <v>759</v>
      </c>
      <c r="B35" s="140" t="s">
        <v>290</v>
      </c>
      <c r="C35" s="140" t="s">
        <v>35</v>
      </c>
      <c r="D35" s="140" t="s">
        <v>194</v>
      </c>
      <c r="E35" s="140">
        <v>76574</v>
      </c>
      <c r="F35" s="140" t="s">
        <v>195</v>
      </c>
      <c r="G35" s="140" t="s">
        <v>182</v>
      </c>
      <c r="H35" s="140" t="s">
        <v>9</v>
      </c>
      <c r="I35" s="140">
        <v>13.1899784814018</v>
      </c>
      <c r="J35" s="140">
        <v>306.90277777777925</v>
      </c>
      <c r="K35" s="140">
        <v>1.0069444444444444</v>
      </c>
      <c r="L35" s="140">
        <v>0</v>
      </c>
      <c r="M35" s="140">
        <v>0</v>
      </c>
      <c r="N35" s="140">
        <v>0.74305555555555558</v>
      </c>
      <c r="O35" s="140">
        <v>122.6180555555556</v>
      </c>
      <c r="P35" s="140">
        <v>1.6180555555555556</v>
      </c>
      <c r="Q35" s="140">
        <v>182.93055555555631</v>
      </c>
      <c r="R35" s="140">
        <v>4.1666666666666664E-2</v>
      </c>
      <c r="S35" s="140">
        <v>0.73611111111111116</v>
      </c>
      <c r="T35" s="140">
        <v>0.88888888888888895</v>
      </c>
      <c r="U35" s="140">
        <v>306.24305555555691</v>
      </c>
      <c r="V35" s="140">
        <v>166.57638888888866</v>
      </c>
      <c r="W35" s="138">
        <v>461</v>
      </c>
      <c r="X35" s="138" t="s">
        <v>184</v>
      </c>
      <c r="Y35" s="138" t="s">
        <v>706</v>
      </c>
      <c r="Z35" s="138" t="s">
        <v>186</v>
      </c>
      <c r="AA35" s="137" t="s">
        <v>758</v>
      </c>
      <c r="AB35" s="138" t="s">
        <v>184</v>
      </c>
      <c r="AC35" s="138" t="s">
        <v>200</v>
      </c>
      <c r="AD35" s="137">
        <v>43706</v>
      </c>
    </row>
    <row r="36" spans="1:30" ht="15.5" x14ac:dyDescent="0.35">
      <c r="A36" s="140" t="s">
        <v>10</v>
      </c>
      <c r="B36" s="140" t="s">
        <v>247</v>
      </c>
      <c r="C36" s="140" t="s">
        <v>248</v>
      </c>
      <c r="D36" s="140" t="s">
        <v>194</v>
      </c>
      <c r="E36" s="140">
        <v>78580</v>
      </c>
      <c r="F36" s="140" t="s">
        <v>669</v>
      </c>
      <c r="G36" s="140" t="s">
        <v>206</v>
      </c>
      <c r="H36" s="140" t="s">
        <v>183</v>
      </c>
      <c r="I36" s="140">
        <v>18.032474226804101</v>
      </c>
      <c r="J36" s="140">
        <v>293.27083333333337</v>
      </c>
      <c r="K36" s="140">
        <v>4.0069444444444446</v>
      </c>
      <c r="L36" s="140">
        <v>1.9375000000000004</v>
      </c>
      <c r="M36" s="140">
        <v>2.2569444444444446</v>
      </c>
      <c r="N36" s="140">
        <v>11.555555555555554</v>
      </c>
      <c r="O36" s="140">
        <v>157.87500000000099</v>
      </c>
      <c r="P36" s="140">
        <v>1.9375</v>
      </c>
      <c r="Q36" s="140">
        <v>130.10416666666694</v>
      </c>
      <c r="R36" s="140">
        <v>2.0277777777777777</v>
      </c>
      <c r="S36" s="140">
        <v>3.3888888888888888</v>
      </c>
      <c r="T36" s="140">
        <v>3.3472222222222228</v>
      </c>
      <c r="U36" s="140">
        <v>292.70833333333326</v>
      </c>
      <c r="V36" s="140">
        <v>159.951388888889</v>
      </c>
      <c r="W36" s="138">
        <v>750</v>
      </c>
      <c r="X36" s="138" t="s">
        <v>184</v>
      </c>
      <c r="Y36" s="138" t="s">
        <v>706</v>
      </c>
      <c r="Z36" s="138"/>
      <c r="AA36" s="137" t="s">
        <v>757</v>
      </c>
      <c r="AB36" s="138" t="s">
        <v>184</v>
      </c>
      <c r="AC36" s="138" t="s">
        <v>706</v>
      </c>
      <c r="AD36" s="137">
        <v>44175</v>
      </c>
    </row>
    <row r="37" spans="1:30" ht="15.5" x14ac:dyDescent="0.35">
      <c r="A37" s="140" t="s">
        <v>374</v>
      </c>
      <c r="B37" s="140" t="s">
        <v>375</v>
      </c>
      <c r="C37" s="140" t="s">
        <v>376</v>
      </c>
      <c r="D37" s="140" t="s">
        <v>194</v>
      </c>
      <c r="E37" s="140">
        <v>79501</v>
      </c>
      <c r="F37" s="140" t="s">
        <v>267</v>
      </c>
      <c r="G37" s="140" t="s">
        <v>206</v>
      </c>
      <c r="H37" s="140" t="s">
        <v>5</v>
      </c>
      <c r="I37" s="140">
        <v>18.379410543794101</v>
      </c>
      <c r="J37" s="140">
        <v>219.01388888888917</v>
      </c>
      <c r="K37" s="140">
        <v>46.847222222222221</v>
      </c>
      <c r="L37" s="140">
        <v>10.604166666666668</v>
      </c>
      <c r="M37" s="140">
        <v>13.979166666666664</v>
      </c>
      <c r="N37" s="140">
        <v>39.062500000000007</v>
      </c>
      <c r="O37" s="140">
        <v>163.70138888888755</v>
      </c>
      <c r="P37" s="140">
        <v>3.0069444444444442</v>
      </c>
      <c r="Q37" s="140">
        <v>84.673611111111953</v>
      </c>
      <c r="R37" s="140">
        <v>14.916666666666673</v>
      </c>
      <c r="S37" s="140">
        <v>5.9722222222222232</v>
      </c>
      <c r="T37" s="140">
        <v>3.9930555555555549</v>
      </c>
      <c r="U37" s="140">
        <v>265.56250000000108</v>
      </c>
      <c r="V37" s="140">
        <v>137.88194444444497</v>
      </c>
      <c r="W37" s="138">
        <v>750</v>
      </c>
      <c r="X37" s="138" t="s">
        <v>184</v>
      </c>
      <c r="Y37" s="138" t="s">
        <v>706</v>
      </c>
      <c r="Z37" s="138" t="s">
        <v>186</v>
      </c>
      <c r="AA37" s="137" t="s">
        <v>749</v>
      </c>
      <c r="AB37" s="138" t="s">
        <v>184</v>
      </c>
      <c r="AC37" s="138" t="s">
        <v>706</v>
      </c>
      <c r="AD37" s="137">
        <v>44378</v>
      </c>
    </row>
    <row r="38" spans="1:30" ht="15.5" x14ac:dyDescent="0.35">
      <c r="A38" s="140" t="s">
        <v>303</v>
      </c>
      <c r="B38" s="140" t="s">
        <v>304</v>
      </c>
      <c r="C38" s="140" t="s">
        <v>305</v>
      </c>
      <c r="D38" s="140" t="s">
        <v>204</v>
      </c>
      <c r="E38" s="140">
        <v>71334</v>
      </c>
      <c r="F38" s="140" t="s">
        <v>205</v>
      </c>
      <c r="G38" s="140" t="s">
        <v>182</v>
      </c>
      <c r="H38" s="140" t="s">
        <v>5</v>
      </c>
      <c r="I38" s="140">
        <v>61.621230398069997</v>
      </c>
      <c r="J38" s="140">
        <v>279.64583333333348</v>
      </c>
      <c r="K38" s="140">
        <v>4.5694444444444446</v>
      </c>
      <c r="L38" s="140">
        <v>0</v>
      </c>
      <c r="M38" s="140">
        <v>0</v>
      </c>
      <c r="N38" s="140">
        <v>7.3611111111111116</v>
      </c>
      <c r="O38" s="140">
        <v>276.85416666666686</v>
      </c>
      <c r="P38" s="140">
        <v>0</v>
      </c>
      <c r="Q38" s="140">
        <v>0</v>
      </c>
      <c r="R38" s="140">
        <v>1.4375</v>
      </c>
      <c r="S38" s="140">
        <v>2.7986111111111112</v>
      </c>
      <c r="T38" s="140">
        <v>2.8958333333333335</v>
      </c>
      <c r="U38" s="140">
        <v>277.08333333333348</v>
      </c>
      <c r="V38" s="140">
        <v>186.13888888888908</v>
      </c>
      <c r="W38" s="138">
        <v>361</v>
      </c>
      <c r="X38" s="138" t="s">
        <v>184</v>
      </c>
      <c r="Y38" s="138" t="s">
        <v>706</v>
      </c>
      <c r="Z38" s="138" t="s">
        <v>186</v>
      </c>
      <c r="AA38" s="137" t="s">
        <v>684</v>
      </c>
      <c r="AB38" s="138" t="s">
        <v>184</v>
      </c>
      <c r="AC38" s="138" t="s">
        <v>658</v>
      </c>
      <c r="AD38" s="137">
        <v>44272</v>
      </c>
    </row>
    <row r="39" spans="1:30" ht="15.5" x14ac:dyDescent="0.35">
      <c r="A39" s="140" t="s">
        <v>293</v>
      </c>
      <c r="B39" s="140" t="s">
        <v>294</v>
      </c>
      <c r="C39" s="140" t="s">
        <v>295</v>
      </c>
      <c r="D39" s="140" t="s">
        <v>296</v>
      </c>
      <c r="E39" s="140">
        <v>14020</v>
      </c>
      <c r="F39" s="140" t="s">
        <v>297</v>
      </c>
      <c r="G39" s="140" t="s">
        <v>232</v>
      </c>
      <c r="H39" s="140" t="s">
        <v>183</v>
      </c>
      <c r="I39" s="140">
        <v>77.967625899280605</v>
      </c>
      <c r="J39" s="140">
        <v>46.826388888888843</v>
      </c>
      <c r="K39" s="140">
        <v>18.791666666666675</v>
      </c>
      <c r="L39" s="140">
        <v>87.840277777777786</v>
      </c>
      <c r="M39" s="140">
        <v>116.66666666666664</v>
      </c>
      <c r="N39" s="140">
        <v>174.26388888888894</v>
      </c>
      <c r="O39" s="140">
        <v>95.861111111111285</v>
      </c>
      <c r="P39" s="140">
        <v>0</v>
      </c>
      <c r="Q39" s="140">
        <v>0</v>
      </c>
      <c r="R39" s="140">
        <v>113.70833333333333</v>
      </c>
      <c r="S39" s="140">
        <v>16.097222222222225</v>
      </c>
      <c r="T39" s="140">
        <v>10.208333333333332</v>
      </c>
      <c r="U39" s="140">
        <v>130.11111111111131</v>
      </c>
      <c r="V39" s="140">
        <v>196.18750000000009</v>
      </c>
      <c r="W39" s="138">
        <v>400</v>
      </c>
      <c r="X39" s="138" t="s">
        <v>184</v>
      </c>
      <c r="Y39" s="138" t="s">
        <v>706</v>
      </c>
      <c r="Z39" s="138"/>
      <c r="AA39" s="137" t="s">
        <v>712</v>
      </c>
      <c r="AB39" s="138" t="s">
        <v>184</v>
      </c>
      <c r="AC39" s="138" t="s">
        <v>706</v>
      </c>
      <c r="AD39" s="137">
        <v>44266</v>
      </c>
    </row>
    <row r="40" spans="1:30" ht="15.5" x14ac:dyDescent="0.35">
      <c r="A40" s="140" t="s">
        <v>14</v>
      </c>
      <c r="B40" s="140" t="s">
        <v>301</v>
      </c>
      <c r="C40" s="140" t="s">
        <v>302</v>
      </c>
      <c r="D40" s="140" t="s">
        <v>194</v>
      </c>
      <c r="E40" s="140">
        <v>78046</v>
      </c>
      <c r="F40" s="140" t="s">
        <v>669</v>
      </c>
      <c r="G40" s="140" t="s">
        <v>223</v>
      </c>
      <c r="H40" s="140" t="s">
        <v>5</v>
      </c>
      <c r="I40" s="140">
        <v>31.696045197740101</v>
      </c>
      <c r="J40" s="140">
        <v>251.79166666666563</v>
      </c>
      <c r="K40" s="140">
        <v>3.4305555555555554</v>
      </c>
      <c r="L40" s="140">
        <v>9.0277777777777776E-2</v>
      </c>
      <c r="M40" s="140">
        <v>0</v>
      </c>
      <c r="N40" s="140">
        <v>5.8055555555555554</v>
      </c>
      <c r="O40" s="140">
        <v>249.50694444444343</v>
      </c>
      <c r="P40" s="140">
        <v>0</v>
      </c>
      <c r="Q40" s="140">
        <v>0</v>
      </c>
      <c r="R40" s="140">
        <v>0.1388888888888889</v>
      </c>
      <c r="S40" s="140">
        <v>2.1319444444444442</v>
      </c>
      <c r="T40" s="140">
        <v>2.208333333333333</v>
      </c>
      <c r="U40" s="140">
        <v>250.83333333333232</v>
      </c>
      <c r="V40" s="140">
        <v>145.5277777777772</v>
      </c>
      <c r="W40" s="138">
        <v>275</v>
      </c>
      <c r="X40" s="138" t="s">
        <v>184</v>
      </c>
      <c r="Y40" s="138" t="s">
        <v>250</v>
      </c>
      <c r="Z40" s="138" t="s">
        <v>186</v>
      </c>
      <c r="AA40" s="137" t="s">
        <v>756</v>
      </c>
      <c r="AB40" s="138" t="s">
        <v>184</v>
      </c>
      <c r="AC40" s="138" t="s">
        <v>250</v>
      </c>
      <c r="AD40" s="137">
        <v>43902</v>
      </c>
    </row>
    <row r="41" spans="1:30" ht="15.5" x14ac:dyDescent="0.35">
      <c r="A41" s="140" t="s">
        <v>254</v>
      </c>
      <c r="B41" s="140" t="s">
        <v>255</v>
      </c>
      <c r="C41" s="140" t="s">
        <v>256</v>
      </c>
      <c r="D41" s="140" t="s">
        <v>194</v>
      </c>
      <c r="E41" s="140">
        <v>77032</v>
      </c>
      <c r="F41" s="140" t="s">
        <v>241</v>
      </c>
      <c r="G41" s="140" t="s">
        <v>196</v>
      </c>
      <c r="H41" s="140" t="s">
        <v>183</v>
      </c>
      <c r="I41" s="140">
        <v>13.837016574585601</v>
      </c>
      <c r="J41" s="140">
        <v>234.86805555555483</v>
      </c>
      <c r="K41" s="140">
        <v>15.687499999999986</v>
      </c>
      <c r="L41" s="140">
        <v>0.68055555555555558</v>
      </c>
      <c r="M41" s="140">
        <v>1</v>
      </c>
      <c r="N41" s="140">
        <v>4.4930555555555554</v>
      </c>
      <c r="O41" s="140">
        <v>194.31249999999787</v>
      </c>
      <c r="P41" s="140">
        <v>8.3333333333333329E-2</v>
      </c>
      <c r="Q41" s="140">
        <v>53.34722222222225</v>
      </c>
      <c r="R41" s="140">
        <v>2.479166666666667</v>
      </c>
      <c r="S41" s="140">
        <v>0.51388888888888895</v>
      </c>
      <c r="T41" s="140">
        <v>1.0763888888888888</v>
      </c>
      <c r="U41" s="140">
        <v>248.16666666666595</v>
      </c>
      <c r="V41" s="140">
        <v>102.43750000000027</v>
      </c>
      <c r="W41" s="138">
        <v>750</v>
      </c>
      <c r="X41" s="138" t="s">
        <v>184</v>
      </c>
      <c r="Y41" s="138" t="s">
        <v>706</v>
      </c>
      <c r="Z41" s="138" t="s">
        <v>186</v>
      </c>
      <c r="AA41" s="137" t="s">
        <v>755</v>
      </c>
      <c r="AB41" s="138" t="s">
        <v>184</v>
      </c>
      <c r="AC41" s="138" t="s">
        <v>706</v>
      </c>
      <c r="AD41" s="137">
        <v>44202</v>
      </c>
    </row>
    <row r="42" spans="1:30" ht="15.5" x14ac:dyDescent="0.35">
      <c r="A42" s="140" t="s">
        <v>754</v>
      </c>
      <c r="B42" s="140" t="s">
        <v>753</v>
      </c>
      <c r="C42" s="140" t="s">
        <v>752</v>
      </c>
      <c r="D42" s="140" t="s">
        <v>288</v>
      </c>
      <c r="E42" s="140">
        <v>16866</v>
      </c>
      <c r="F42" s="140" t="s">
        <v>289</v>
      </c>
      <c r="G42" s="140" t="s">
        <v>182</v>
      </c>
      <c r="H42" s="140" t="s">
        <v>183</v>
      </c>
      <c r="I42" s="140">
        <v>21.477927063339699</v>
      </c>
      <c r="J42" s="140">
        <v>147.45138888888917</v>
      </c>
      <c r="K42" s="140">
        <v>10.402777777777779</v>
      </c>
      <c r="L42" s="140">
        <v>43.444444444444436</v>
      </c>
      <c r="M42" s="140">
        <v>49.284722222222193</v>
      </c>
      <c r="N42" s="140">
        <v>77.305555555555515</v>
      </c>
      <c r="O42" s="140">
        <v>169.90972222222243</v>
      </c>
      <c r="P42" s="140">
        <v>2.2708333333333335</v>
      </c>
      <c r="Q42" s="140">
        <v>1.0972222222222223</v>
      </c>
      <c r="R42" s="140">
        <v>42.194444444444429</v>
      </c>
      <c r="S42" s="140">
        <v>10.076388888888888</v>
      </c>
      <c r="T42" s="140">
        <v>8.1319444444444429</v>
      </c>
      <c r="U42" s="140">
        <v>190.18055555555608</v>
      </c>
      <c r="V42" s="140">
        <v>111.1527777777777</v>
      </c>
      <c r="W42" s="138">
        <v>800</v>
      </c>
      <c r="X42" s="138" t="s">
        <v>207</v>
      </c>
      <c r="Y42" s="138"/>
      <c r="Z42" s="138"/>
      <c r="AA42" s="137" t="s">
        <v>292</v>
      </c>
      <c r="AB42" s="138" t="s">
        <v>207</v>
      </c>
      <c r="AC42" s="138"/>
      <c r="AD42" s="137"/>
    </row>
    <row r="43" spans="1:30" ht="15.5" x14ac:dyDescent="0.35">
      <c r="A43" s="140" t="s">
        <v>751</v>
      </c>
      <c r="B43" s="140" t="s">
        <v>750</v>
      </c>
      <c r="C43" s="140" t="s">
        <v>313</v>
      </c>
      <c r="D43" s="140" t="s">
        <v>209</v>
      </c>
      <c r="E43" s="140">
        <v>85132</v>
      </c>
      <c r="F43" s="140" t="s">
        <v>210</v>
      </c>
      <c r="G43" s="140" t="s">
        <v>249</v>
      </c>
      <c r="H43" s="140" t="s">
        <v>5</v>
      </c>
      <c r="I43" s="140">
        <v>20.489314664701499</v>
      </c>
      <c r="J43" s="140">
        <v>177.62500000000037</v>
      </c>
      <c r="K43" s="140">
        <v>8.7916666666666696</v>
      </c>
      <c r="L43" s="140">
        <v>20.270833333333329</v>
      </c>
      <c r="M43" s="140">
        <v>33.736111111111093</v>
      </c>
      <c r="N43" s="140">
        <v>55.902777777777651</v>
      </c>
      <c r="O43" s="140">
        <v>163.38888888888914</v>
      </c>
      <c r="P43" s="140">
        <v>1.4097222222222221</v>
      </c>
      <c r="Q43" s="140">
        <v>19.722222222222193</v>
      </c>
      <c r="R43" s="140">
        <v>28.624999999999986</v>
      </c>
      <c r="S43" s="140">
        <v>3.2013888888888897</v>
      </c>
      <c r="T43" s="140">
        <v>2.2847222222222214</v>
      </c>
      <c r="U43" s="140">
        <v>206.31250000000031</v>
      </c>
      <c r="V43" s="140">
        <v>120.04166666666667</v>
      </c>
      <c r="W43" s="138"/>
      <c r="X43" s="138" t="s">
        <v>184</v>
      </c>
      <c r="Y43" s="138" t="s">
        <v>250</v>
      </c>
      <c r="Z43" s="138" t="s">
        <v>186</v>
      </c>
      <c r="AA43" s="137" t="s">
        <v>712</v>
      </c>
      <c r="AB43" s="138" t="s">
        <v>184</v>
      </c>
      <c r="AC43" s="138" t="s">
        <v>250</v>
      </c>
      <c r="AD43" s="137">
        <v>44141</v>
      </c>
    </row>
    <row r="44" spans="1:30" ht="15.5" x14ac:dyDescent="0.35">
      <c r="A44" s="140" t="s">
        <v>326</v>
      </c>
      <c r="B44" s="140" t="s">
        <v>327</v>
      </c>
      <c r="C44" s="140" t="s">
        <v>328</v>
      </c>
      <c r="D44" s="140" t="s">
        <v>236</v>
      </c>
      <c r="E44" s="140">
        <v>87016</v>
      </c>
      <c r="F44" s="140" t="s">
        <v>237</v>
      </c>
      <c r="G44" s="140" t="s">
        <v>206</v>
      </c>
      <c r="H44" s="140" t="s">
        <v>5</v>
      </c>
      <c r="I44" s="140">
        <v>48.663323782234997</v>
      </c>
      <c r="J44" s="140">
        <v>142.09027777777746</v>
      </c>
      <c r="K44" s="140">
        <v>61.4236111111111</v>
      </c>
      <c r="L44" s="140">
        <v>3.7430555555555554</v>
      </c>
      <c r="M44" s="140">
        <v>1.5416666666666667</v>
      </c>
      <c r="N44" s="140">
        <v>19.979166666666675</v>
      </c>
      <c r="O44" s="140">
        <v>188.81944444444375</v>
      </c>
      <c r="P44" s="140">
        <v>0</v>
      </c>
      <c r="Q44" s="140">
        <v>0</v>
      </c>
      <c r="R44" s="140">
        <v>4.3611111111111107</v>
      </c>
      <c r="S44" s="140">
        <v>2.2152777777777777</v>
      </c>
      <c r="T44" s="140">
        <v>4.4513888888888875</v>
      </c>
      <c r="U44" s="140">
        <v>197.77083333333263</v>
      </c>
      <c r="V44" s="140">
        <v>43.347222222222236</v>
      </c>
      <c r="W44" s="138">
        <v>505</v>
      </c>
      <c r="X44" s="138" t="s">
        <v>184</v>
      </c>
      <c r="Y44" s="138" t="s">
        <v>706</v>
      </c>
      <c r="Z44" s="138"/>
      <c r="AA44" s="137" t="s">
        <v>749</v>
      </c>
      <c r="AB44" s="138" t="s">
        <v>184</v>
      </c>
      <c r="AC44" s="138" t="s">
        <v>706</v>
      </c>
      <c r="AD44" s="137">
        <v>44406</v>
      </c>
    </row>
    <row r="45" spans="1:30" ht="15.5" x14ac:dyDescent="0.35">
      <c r="A45" s="140" t="s">
        <v>331</v>
      </c>
      <c r="B45" s="140" t="s">
        <v>332</v>
      </c>
      <c r="C45" s="140" t="s">
        <v>333</v>
      </c>
      <c r="D45" s="140" t="s">
        <v>273</v>
      </c>
      <c r="E45" s="140">
        <v>22427</v>
      </c>
      <c r="F45" s="140" t="s">
        <v>274</v>
      </c>
      <c r="G45" s="140" t="s">
        <v>182</v>
      </c>
      <c r="H45" s="140" t="s">
        <v>183</v>
      </c>
      <c r="I45" s="140">
        <v>62.900874635568499</v>
      </c>
      <c r="J45" s="140">
        <v>39.229166666666664</v>
      </c>
      <c r="K45" s="140">
        <v>30.694444444444454</v>
      </c>
      <c r="L45" s="140">
        <v>53.034722222222214</v>
      </c>
      <c r="M45" s="140">
        <v>80.958333333333314</v>
      </c>
      <c r="N45" s="140">
        <v>134.34027777777774</v>
      </c>
      <c r="O45" s="140">
        <v>69.562499999999886</v>
      </c>
      <c r="P45" s="140">
        <v>1.3888888888888888E-2</v>
      </c>
      <c r="Q45" s="140">
        <v>0</v>
      </c>
      <c r="R45" s="140">
        <v>58.708333333333343</v>
      </c>
      <c r="S45" s="140">
        <v>21.479166666666668</v>
      </c>
      <c r="T45" s="140">
        <v>11.020833333333332</v>
      </c>
      <c r="U45" s="140">
        <v>112.70833333333326</v>
      </c>
      <c r="V45" s="140">
        <v>138.13888888888877</v>
      </c>
      <c r="W45" s="138">
        <v>224</v>
      </c>
      <c r="X45" s="138" t="s">
        <v>184</v>
      </c>
      <c r="Y45" s="138" t="s">
        <v>706</v>
      </c>
      <c r="Z45" s="138" t="s">
        <v>186</v>
      </c>
      <c r="AA45" s="137" t="s">
        <v>733</v>
      </c>
      <c r="AB45" s="138" t="s">
        <v>184</v>
      </c>
      <c r="AC45" s="138" t="s">
        <v>185</v>
      </c>
      <c r="AD45" s="137">
        <v>44091</v>
      </c>
    </row>
    <row r="46" spans="1:30" ht="15.5" x14ac:dyDescent="0.35">
      <c r="A46" s="140" t="s">
        <v>337</v>
      </c>
      <c r="B46" s="140" t="s">
        <v>338</v>
      </c>
      <c r="C46" s="140" t="s">
        <v>283</v>
      </c>
      <c r="D46" s="140" t="s">
        <v>190</v>
      </c>
      <c r="E46" s="140">
        <v>31537</v>
      </c>
      <c r="F46" s="140" t="s">
        <v>191</v>
      </c>
      <c r="G46" s="140" t="s">
        <v>182</v>
      </c>
      <c r="H46" s="140" t="s">
        <v>5</v>
      </c>
      <c r="I46" s="140">
        <v>35.162125340599502</v>
      </c>
      <c r="J46" s="140">
        <v>111.06944444444424</v>
      </c>
      <c r="K46" s="140">
        <v>29.034722222222282</v>
      </c>
      <c r="L46" s="140">
        <v>28.333333333333332</v>
      </c>
      <c r="M46" s="140">
        <v>34.590277777777779</v>
      </c>
      <c r="N46" s="140">
        <v>72.256944444444457</v>
      </c>
      <c r="O46" s="140">
        <v>130.77083333333272</v>
      </c>
      <c r="P46" s="140">
        <v>0</v>
      </c>
      <c r="Q46" s="140">
        <v>0</v>
      </c>
      <c r="R46" s="140">
        <v>25.076388888888889</v>
      </c>
      <c r="S46" s="140">
        <v>8.5833333333333339</v>
      </c>
      <c r="T46" s="140">
        <v>6.4097222222222214</v>
      </c>
      <c r="U46" s="140">
        <v>162.95833333333258</v>
      </c>
      <c r="V46" s="140">
        <v>150.9027777777776</v>
      </c>
      <c r="W46" s="138"/>
      <c r="X46" s="138" t="s">
        <v>184</v>
      </c>
      <c r="Y46" s="138" t="s">
        <v>706</v>
      </c>
      <c r="Z46" s="138" t="s">
        <v>186</v>
      </c>
      <c r="AA46" s="137" t="s">
        <v>748</v>
      </c>
      <c r="AB46" s="138" t="s">
        <v>184</v>
      </c>
      <c r="AC46" s="138" t="s">
        <v>185</v>
      </c>
      <c r="AD46" s="137">
        <v>44113</v>
      </c>
    </row>
    <row r="47" spans="1:30" ht="15.5" x14ac:dyDescent="0.35">
      <c r="A47" s="140" t="s">
        <v>26</v>
      </c>
      <c r="B47" s="140" t="s">
        <v>393</v>
      </c>
      <c r="C47" s="140" t="s">
        <v>302</v>
      </c>
      <c r="D47" s="140" t="s">
        <v>194</v>
      </c>
      <c r="E47" s="140">
        <v>78046</v>
      </c>
      <c r="F47" s="140" t="s">
        <v>669</v>
      </c>
      <c r="G47" s="140" t="s">
        <v>182</v>
      </c>
      <c r="H47" s="140" t="s">
        <v>183</v>
      </c>
      <c r="I47" s="140">
        <v>25.530952380952399</v>
      </c>
      <c r="J47" s="140">
        <v>131.57638888888911</v>
      </c>
      <c r="K47" s="140">
        <v>2.4166666666666665</v>
      </c>
      <c r="L47" s="140">
        <v>7.1944444444444429</v>
      </c>
      <c r="M47" s="140">
        <v>29.409722222222214</v>
      </c>
      <c r="N47" s="140">
        <v>28.777777777777768</v>
      </c>
      <c r="O47" s="140">
        <v>69.263888888888872</v>
      </c>
      <c r="P47" s="140">
        <v>4.3888888888888884</v>
      </c>
      <c r="Q47" s="140">
        <v>68.166666666666615</v>
      </c>
      <c r="R47" s="140">
        <v>9.6319444444444464</v>
      </c>
      <c r="S47" s="140">
        <v>4.1597222222222232</v>
      </c>
      <c r="T47" s="140">
        <v>4.729166666666667</v>
      </c>
      <c r="U47" s="140">
        <v>152.07638888888945</v>
      </c>
      <c r="V47" s="140">
        <v>121.61111111111131</v>
      </c>
      <c r="W47" s="138"/>
      <c r="X47" s="138" t="s">
        <v>184</v>
      </c>
      <c r="Y47" s="138" t="s">
        <v>706</v>
      </c>
      <c r="Z47" s="138"/>
      <c r="AA47" s="137" t="s">
        <v>716</v>
      </c>
      <c r="AB47" s="138" t="s">
        <v>184</v>
      </c>
      <c r="AC47" s="138" t="s">
        <v>706</v>
      </c>
      <c r="AD47" s="137">
        <v>44230</v>
      </c>
    </row>
    <row r="48" spans="1:30" ht="15.5" x14ac:dyDescent="0.35">
      <c r="A48" s="140" t="s">
        <v>16</v>
      </c>
      <c r="B48" s="140" t="s">
        <v>339</v>
      </c>
      <c r="C48" s="140" t="s">
        <v>302</v>
      </c>
      <c r="D48" s="140" t="s">
        <v>194</v>
      </c>
      <c r="E48" s="140">
        <v>78041</v>
      </c>
      <c r="F48" s="140" t="s">
        <v>669</v>
      </c>
      <c r="G48" s="140" t="s">
        <v>182</v>
      </c>
      <c r="H48" s="140" t="s">
        <v>183</v>
      </c>
      <c r="I48" s="140">
        <v>17.913549459684099</v>
      </c>
      <c r="J48" s="140">
        <v>161.06249999999898</v>
      </c>
      <c r="K48" s="140">
        <v>9.7222222222222224E-2</v>
      </c>
      <c r="L48" s="140">
        <v>0.13194444444444448</v>
      </c>
      <c r="M48" s="140">
        <v>0.15277777777777782</v>
      </c>
      <c r="N48" s="140">
        <v>0.25000000000000006</v>
      </c>
      <c r="O48" s="140">
        <v>3.3819444444444415</v>
      </c>
      <c r="P48" s="140">
        <v>2.7430555555555554</v>
      </c>
      <c r="Q48" s="140">
        <v>155.06944444444392</v>
      </c>
      <c r="R48" s="140">
        <v>0.38888888888888884</v>
      </c>
      <c r="S48" s="140">
        <v>0.47222222222222215</v>
      </c>
      <c r="T48" s="140">
        <v>1.5416666666666665</v>
      </c>
      <c r="U48" s="140">
        <v>159.04166666666566</v>
      </c>
      <c r="V48" s="140">
        <v>110.66666666666646</v>
      </c>
      <c r="W48" s="138"/>
      <c r="X48" s="138" t="s">
        <v>184</v>
      </c>
      <c r="Y48" s="138" t="s">
        <v>658</v>
      </c>
      <c r="Z48" s="138" t="s">
        <v>300</v>
      </c>
      <c r="AA48" s="137" t="s">
        <v>747</v>
      </c>
      <c r="AB48" s="138" t="s">
        <v>184</v>
      </c>
      <c r="AC48" s="138" t="s">
        <v>286</v>
      </c>
      <c r="AD48" s="137">
        <v>44127</v>
      </c>
    </row>
    <row r="49" spans="1:30" ht="15.5" x14ac:dyDescent="0.35">
      <c r="A49" s="140" t="s">
        <v>317</v>
      </c>
      <c r="B49" s="140" t="s">
        <v>318</v>
      </c>
      <c r="C49" s="140" t="s">
        <v>319</v>
      </c>
      <c r="D49" s="140" t="s">
        <v>29</v>
      </c>
      <c r="E49" s="140">
        <v>2360</v>
      </c>
      <c r="F49" s="140" t="s">
        <v>320</v>
      </c>
      <c r="G49" s="140" t="s">
        <v>206</v>
      </c>
      <c r="H49" s="140" t="s">
        <v>5</v>
      </c>
      <c r="I49" s="140">
        <v>74.596858638743498</v>
      </c>
      <c r="J49" s="140">
        <v>0.27083333333333331</v>
      </c>
      <c r="K49" s="140">
        <v>0</v>
      </c>
      <c r="L49" s="140">
        <v>46.263888888888864</v>
      </c>
      <c r="M49" s="140">
        <v>97.451388888888886</v>
      </c>
      <c r="N49" s="140">
        <v>122.47916666666663</v>
      </c>
      <c r="O49" s="140">
        <v>21.506944444444439</v>
      </c>
      <c r="P49" s="140">
        <v>0</v>
      </c>
      <c r="Q49" s="140">
        <v>0</v>
      </c>
      <c r="R49" s="140">
        <v>77.590277777777786</v>
      </c>
      <c r="S49" s="140">
        <v>6.7638888888888893</v>
      </c>
      <c r="T49" s="140">
        <v>2.6944444444444442</v>
      </c>
      <c r="U49" s="140">
        <v>56.937499999999993</v>
      </c>
      <c r="V49" s="140">
        <v>124.41666666666663</v>
      </c>
      <c r="W49" s="138"/>
      <c r="X49" s="138" t="s">
        <v>184</v>
      </c>
      <c r="Y49" s="138" t="s">
        <v>658</v>
      </c>
      <c r="Z49" s="138" t="s">
        <v>300</v>
      </c>
      <c r="AA49" s="137" t="s">
        <v>746</v>
      </c>
      <c r="AB49" s="138" t="s">
        <v>184</v>
      </c>
      <c r="AC49" s="138" t="s">
        <v>658</v>
      </c>
      <c r="AD49" s="137">
        <v>44195</v>
      </c>
    </row>
    <row r="50" spans="1:30" ht="15.5" x14ac:dyDescent="0.35">
      <c r="A50" s="140" t="s">
        <v>28</v>
      </c>
      <c r="B50" s="140" t="s">
        <v>384</v>
      </c>
      <c r="C50" s="140" t="s">
        <v>385</v>
      </c>
      <c r="D50" s="140" t="s">
        <v>296</v>
      </c>
      <c r="E50" s="140">
        <v>10924</v>
      </c>
      <c r="F50" s="140" t="s">
        <v>325</v>
      </c>
      <c r="G50" s="140" t="s">
        <v>206</v>
      </c>
      <c r="H50" s="140" t="s">
        <v>183</v>
      </c>
      <c r="I50" s="140">
        <v>58.047210300429199</v>
      </c>
      <c r="J50" s="140">
        <v>11.937500000000007</v>
      </c>
      <c r="K50" s="140">
        <v>24.708333333333329</v>
      </c>
      <c r="L50" s="140">
        <v>61.090277777777764</v>
      </c>
      <c r="M50" s="140">
        <v>44.493055555555543</v>
      </c>
      <c r="N50" s="140">
        <v>111.24305555555561</v>
      </c>
      <c r="O50" s="140">
        <v>26.652777777777771</v>
      </c>
      <c r="P50" s="140">
        <v>3.2708333333333335</v>
      </c>
      <c r="Q50" s="140">
        <v>1.0624999999999996</v>
      </c>
      <c r="R50" s="140">
        <v>39.409722222222214</v>
      </c>
      <c r="S50" s="140">
        <v>24.333333333333325</v>
      </c>
      <c r="T50" s="140">
        <v>20.118055555555561</v>
      </c>
      <c r="U50" s="140">
        <v>58.368055555555443</v>
      </c>
      <c r="V50" s="140">
        <v>93.597222222222214</v>
      </c>
      <c r="W50" s="138"/>
      <c r="X50" s="138" t="s">
        <v>184</v>
      </c>
      <c r="Y50" s="138" t="s">
        <v>658</v>
      </c>
      <c r="Z50" s="138" t="s">
        <v>300</v>
      </c>
      <c r="AA50" s="137" t="s">
        <v>745</v>
      </c>
      <c r="AB50" s="138" t="s">
        <v>184</v>
      </c>
      <c r="AC50" s="138" t="s">
        <v>658</v>
      </c>
      <c r="AD50" s="137">
        <v>44134</v>
      </c>
    </row>
    <row r="51" spans="1:30" ht="15.5" x14ac:dyDescent="0.35">
      <c r="A51" s="140" t="s">
        <v>334</v>
      </c>
      <c r="B51" s="140" t="s">
        <v>335</v>
      </c>
      <c r="C51" s="140" t="s">
        <v>336</v>
      </c>
      <c r="D51" s="140" t="s">
        <v>278</v>
      </c>
      <c r="E51" s="140">
        <v>32063</v>
      </c>
      <c r="F51" s="140" t="s">
        <v>30</v>
      </c>
      <c r="G51" s="140" t="s">
        <v>206</v>
      </c>
      <c r="H51" s="140" t="s">
        <v>183</v>
      </c>
      <c r="I51" s="140">
        <v>46.887700534759396</v>
      </c>
      <c r="J51" s="140">
        <v>4.6041666666666679</v>
      </c>
      <c r="K51" s="140">
        <v>20.326388888888879</v>
      </c>
      <c r="L51" s="140">
        <v>59.72916666666665</v>
      </c>
      <c r="M51" s="140">
        <v>56.701388888888914</v>
      </c>
      <c r="N51" s="140">
        <v>105.50694444444443</v>
      </c>
      <c r="O51" s="140">
        <v>23.673611111111107</v>
      </c>
      <c r="P51" s="140">
        <v>8.9027777777777786</v>
      </c>
      <c r="Q51" s="140">
        <v>3.2777777777777781</v>
      </c>
      <c r="R51" s="140">
        <v>53.048611111111121</v>
      </c>
      <c r="S51" s="140">
        <v>10.041666666666666</v>
      </c>
      <c r="T51" s="140">
        <v>9.4861111111111089</v>
      </c>
      <c r="U51" s="140">
        <v>68.784722222222229</v>
      </c>
      <c r="V51" s="140">
        <v>112.07638888888889</v>
      </c>
      <c r="W51" s="138">
        <v>192</v>
      </c>
      <c r="X51" s="138" t="s">
        <v>184</v>
      </c>
      <c r="Y51" s="138" t="s">
        <v>658</v>
      </c>
      <c r="Z51" s="138" t="s">
        <v>300</v>
      </c>
      <c r="AA51" s="137" t="s">
        <v>731</v>
      </c>
      <c r="AB51" s="138" t="s">
        <v>184</v>
      </c>
      <c r="AC51" s="138" t="s">
        <v>658</v>
      </c>
      <c r="AD51" s="137">
        <v>44140</v>
      </c>
    </row>
    <row r="52" spans="1:30" ht="15.5" x14ac:dyDescent="0.35">
      <c r="A52" s="140" t="s">
        <v>311</v>
      </c>
      <c r="B52" s="140" t="s">
        <v>312</v>
      </c>
      <c r="C52" s="140" t="s">
        <v>313</v>
      </c>
      <c r="D52" s="140" t="s">
        <v>209</v>
      </c>
      <c r="E52" s="140">
        <v>85132</v>
      </c>
      <c r="F52" s="140" t="s">
        <v>210</v>
      </c>
      <c r="G52" s="140" t="s">
        <v>232</v>
      </c>
      <c r="H52" s="140" t="s">
        <v>5</v>
      </c>
      <c r="I52" s="140">
        <v>3.4063679632364998</v>
      </c>
      <c r="J52" s="140">
        <v>128.57638888888883</v>
      </c>
      <c r="K52" s="140">
        <v>6.4930555555555571</v>
      </c>
      <c r="L52" s="140">
        <v>1.201388888888888</v>
      </c>
      <c r="M52" s="140">
        <v>0.70833333333333248</v>
      </c>
      <c r="N52" s="140">
        <v>3.6666666666666763</v>
      </c>
      <c r="O52" s="140">
        <v>133.25000000000009</v>
      </c>
      <c r="P52" s="140">
        <v>4.1666666666666671E-2</v>
      </c>
      <c r="Q52" s="140">
        <v>2.0833333333333332E-2</v>
      </c>
      <c r="R52" s="140">
        <v>1.1874999999999993</v>
      </c>
      <c r="S52" s="140">
        <v>0.29166666666666657</v>
      </c>
      <c r="T52" s="140">
        <v>0.29861111111111116</v>
      </c>
      <c r="U52" s="140">
        <v>135.201388888889</v>
      </c>
      <c r="V52" s="140">
        <v>52.548611111111015</v>
      </c>
      <c r="W52" s="138">
        <v>392</v>
      </c>
      <c r="X52" s="138" t="s">
        <v>184</v>
      </c>
      <c r="Y52" s="138" t="s">
        <v>706</v>
      </c>
      <c r="Z52" s="138" t="s">
        <v>186</v>
      </c>
      <c r="AA52" s="137" t="s">
        <v>730</v>
      </c>
      <c r="AB52" s="138" t="s">
        <v>184</v>
      </c>
      <c r="AC52" s="138" t="s">
        <v>706</v>
      </c>
      <c r="AD52" s="137">
        <v>44139</v>
      </c>
    </row>
    <row r="53" spans="1:30" ht="15.5" x14ac:dyDescent="0.35">
      <c r="A53" s="140" t="s">
        <v>744</v>
      </c>
      <c r="B53" s="140" t="s">
        <v>743</v>
      </c>
      <c r="C53" s="140" t="s">
        <v>742</v>
      </c>
      <c r="D53" s="140" t="s">
        <v>180</v>
      </c>
      <c r="E53" s="140">
        <v>93250</v>
      </c>
      <c r="F53" s="140" t="s">
        <v>316</v>
      </c>
      <c r="G53" s="140" t="s">
        <v>196</v>
      </c>
      <c r="H53" s="140" t="s">
        <v>183</v>
      </c>
      <c r="I53" s="140">
        <v>56.9322916666667</v>
      </c>
      <c r="J53" s="140">
        <v>0</v>
      </c>
      <c r="K53" s="140">
        <v>0.8125</v>
      </c>
      <c r="L53" s="140">
        <v>41.083333333333336</v>
      </c>
      <c r="M53" s="140">
        <v>93.4166666666667</v>
      </c>
      <c r="N53" s="140">
        <v>133.88888888888891</v>
      </c>
      <c r="O53" s="140">
        <v>1.4236111111111112</v>
      </c>
      <c r="P53" s="140">
        <v>0</v>
      </c>
      <c r="Q53" s="140">
        <v>0</v>
      </c>
      <c r="R53" s="140">
        <v>86.3402777777778</v>
      </c>
      <c r="S53" s="140">
        <v>5.6111111111111107</v>
      </c>
      <c r="T53" s="140">
        <v>1</v>
      </c>
      <c r="U53" s="140">
        <v>42.36111111111115</v>
      </c>
      <c r="V53" s="140">
        <v>108.01388888888894</v>
      </c>
      <c r="W53" s="138">
        <v>560</v>
      </c>
      <c r="X53" s="138" t="s">
        <v>184</v>
      </c>
      <c r="Y53" s="138" t="s">
        <v>706</v>
      </c>
      <c r="Z53" s="138" t="s">
        <v>186</v>
      </c>
      <c r="AA53" s="137" t="s">
        <v>683</v>
      </c>
      <c r="AB53" s="138" t="s">
        <v>184</v>
      </c>
      <c r="AC53" s="138" t="s">
        <v>706</v>
      </c>
      <c r="AD53" s="137">
        <v>44272</v>
      </c>
    </row>
    <row r="54" spans="1:30" ht="15.5" x14ac:dyDescent="0.35">
      <c r="A54" s="140" t="s">
        <v>8</v>
      </c>
      <c r="B54" s="140" t="s">
        <v>329</v>
      </c>
      <c r="C54" s="140" t="s">
        <v>31</v>
      </c>
      <c r="D54" s="140" t="s">
        <v>204</v>
      </c>
      <c r="E54" s="140">
        <v>71303</v>
      </c>
      <c r="F54" s="140" t="s">
        <v>205</v>
      </c>
      <c r="G54" s="140" t="s">
        <v>330</v>
      </c>
      <c r="H54" s="140" t="s">
        <v>5</v>
      </c>
      <c r="I54" s="140">
        <v>4.5941767585673796</v>
      </c>
      <c r="J54" s="140">
        <v>61.986111111111278</v>
      </c>
      <c r="K54" s="140">
        <v>9.236111111111116</v>
      </c>
      <c r="L54" s="140">
        <v>24.826388888888879</v>
      </c>
      <c r="M54" s="140">
        <v>30.479166666666597</v>
      </c>
      <c r="N54" s="140">
        <v>58.486111111110716</v>
      </c>
      <c r="O54" s="140">
        <v>67.958333333333286</v>
      </c>
      <c r="P54" s="140">
        <v>8.3333333333333343E-2</v>
      </c>
      <c r="Q54" s="140">
        <v>0</v>
      </c>
      <c r="R54" s="140">
        <v>33.888888888888786</v>
      </c>
      <c r="S54" s="140">
        <v>9.9027777777777963</v>
      </c>
      <c r="T54" s="140">
        <v>6.4791666666666723</v>
      </c>
      <c r="U54" s="140">
        <v>76.256944444444457</v>
      </c>
      <c r="V54" s="140">
        <v>125.43749999999999</v>
      </c>
      <c r="W54" s="138"/>
      <c r="X54" s="138" t="s">
        <v>207</v>
      </c>
      <c r="Y54" s="138"/>
      <c r="Z54" s="138"/>
      <c r="AA54" s="137"/>
      <c r="AB54" s="138" t="s">
        <v>207</v>
      </c>
      <c r="AC54" s="138"/>
      <c r="AD54" s="137"/>
    </row>
    <row r="55" spans="1:30" ht="15.5" x14ac:dyDescent="0.35">
      <c r="A55" s="140" t="s">
        <v>6</v>
      </c>
      <c r="B55" s="140" t="s">
        <v>386</v>
      </c>
      <c r="C55" s="140" t="s">
        <v>387</v>
      </c>
      <c r="D55" s="140" t="s">
        <v>204</v>
      </c>
      <c r="E55" s="140">
        <v>70655</v>
      </c>
      <c r="F55" s="140" t="s">
        <v>205</v>
      </c>
      <c r="G55" s="140" t="s">
        <v>206</v>
      </c>
      <c r="H55" s="140" t="s">
        <v>5</v>
      </c>
      <c r="I55" s="140">
        <v>51.131195335276999</v>
      </c>
      <c r="J55" s="140">
        <v>114.66666666666673</v>
      </c>
      <c r="K55" s="140">
        <v>3.2777777777777777</v>
      </c>
      <c r="L55" s="140">
        <v>0.51388888888888884</v>
      </c>
      <c r="M55" s="140">
        <v>0.22916666666666666</v>
      </c>
      <c r="N55" s="140">
        <v>3.4791666666666661</v>
      </c>
      <c r="O55" s="140">
        <v>115.20833333333339</v>
      </c>
      <c r="P55" s="140">
        <v>0</v>
      </c>
      <c r="Q55" s="140">
        <v>0</v>
      </c>
      <c r="R55" s="140">
        <v>1.9791666666666667</v>
      </c>
      <c r="S55" s="140">
        <v>0</v>
      </c>
      <c r="T55" s="140">
        <v>0.65277777777777768</v>
      </c>
      <c r="U55" s="140">
        <v>116.0555555555556</v>
      </c>
      <c r="V55" s="140">
        <v>66.7083333333333</v>
      </c>
      <c r="W55" s="138">
        <v>170</v>
      </c>
      <c r="X55" s="138" t="s">
        <v>184</v>
      </c>
      <c r="Y55" s="138" t="s">
        <v>706</v>
      </c>
      <c r="Z55" s="138" t="s">
        <v>186</v>
      </c>
      <c r="AA55" s="137" t="s">
        <v>684</v>
      </c>
      <c r="AB55" s="138" t="s">
        <v>184</v>
      </c>
      <c r="AC55" s="138" t="s">
        <v>706</v>
      </c>
      <c r="AD55" s="137">
        <v>44174</v>
      </c>
    </row>
    <row r="56" spans="1:30" ht="15.5" x14ac:dyDescent="0.35">
      <c r="A56" s="140" t="s">
        <v>340</v>
      </c>
      <c r="B56" s="140" t="s">
        <v>341</v>
      </c>
      <c r="C56" s="140" t="s">
        <v>342</v>
      </c>
      <c r="D56" s="140" t="s">
        <v>45</v>
      </c>
      <c r="E56" s="140">
        <v>35901</v>
      </c>
      <c r="F56" s="140" t="s">
        <v>205</v>
      </c>
      <c r="G56" s="140" t="s">
        <v>249</v>
      </c>
      <c r="H56" s="140" t="s">
        <v>5</v>
      </c>
      <c r="I56" s="140">
        <v>25.183976261127601</v>
      </c>
      <c r="J56" s="140">
        <v>79.840277777776592</v>
      </c>
      <c r="K56" s="140">
        <v>2.3819444444444424</v>
      </c>
      <c r="L56" s="140">
        <v>18.576388888888886</v>
      </c>
      <c r="M56" s="140">
        <v>12.097222222222223</v>
      </c>
      <c r="N56" s="140">
        <v>23.131944444444407</v>
      </c>
      <c r="O56" s="140">
        <v>89.118055555554292</v>
      </c>
      <c r="P56" s="140">
        <v>0.1388888888888889</v>
      </c>
      <c r="Q56" s="140">
        <v>0.50694444444444442</v>
      </c>
      <c r="R56" s="140">
        <v>9.9166666666666679</v>
      </c>
      <c r="S56" s="140">
        <v>3.1805555555555554</v>
      </c>
      <c r="T56" s="140">
        <v>1.9513888888888884</v>
      </c>
      <c r="U56" s="140">
        <v>97.847222222221049</v>
      </c>
      <c r="V56" s="140">
        <v>54.305555555554768</v>
      </c>
      <c r="W56" s="138"/>
      <c r="X56" s="138" t="s">
        <v>184</v>
      </c>
      <c r="Y56" s="138" t="s">
        <v>658</v>
      </c>
      <c r="Z56" s="138" t="s">
        <v>300</v>
      </c>
      <c r="AA56" s="137" t="s">
        <v>741</v>
      </c>
      <c r="AB56" s="138" t="s">
        <v>184</v>
      </c>
      <c r="AC56" s="138" t="s">
        <v>286</v>
      </c>
      <c r="AD56" s="137">
        <v>44127</v>
      </c>
    </row>
    <row r="57" spans="1:30" ht="15.5" x14ac:dyDescent="0.35">
      <c r="A57" s="140" t="s">
        <v>740</v>
      </c>
      <c r="B57" s="140" t="s">
        <v>739</v>
      </c>
      <c r="C57" s="140" t="s">
        <v>179</v>
      </c>
      <c r="D57" s="140" t="s">
        <v>180</v>
      </c>
      <c r="E57" s="140">
        <v>92301</v>
      </c>
      <c r="F57" s="140" t="s">
        <v>181</v>
      </c>
      <c r="G57" s="140" t="s">
        <v>196</v>
      </c>
      <c r="H57" s="140" t="s">
        <v>183</v>
      </c>
      <c r="I57" s="140">
        <v>75.071428571428598</v>
      </c>
      <c r="J57" s="140">
        <v>1.8541666666666665</v>
      </c>
      <c r="K57" s="140">
        <v>6.7222222222222214</v>
      </c>
      <c r="L57" s="140">
        <v>26.284722222222225</v>
      </c>
      <c r="M57" s="140">
        <v>65.388888888888886</v>
      </c>
      <c r="N57" s="140">
        <v>87.7986111111111</v>
      </c>
      <c r="O57" s="140">
        <v>7.6458333333333339</v>
      </c>
      <c r="P57" s="140">
        <v>2.375</v>
      </c>
      <c r="Q57" s="140">
        <v>2.4305555555555554</v>
      </c>
      <c r="R57" s="140">
        <v>66.868055555555543</v>
      </c>
      <c r="S57" s="140">
        <v>11.354166666666668</v>
      </c>
      <c r="T57" s="140">
        <v>1.4930555555555554</v>
      </c>
      <c r="U57" s="140">
        <v>20.534722222222218</v>
      </c>
      <c r="V57" s="140">
        <v>71.833333333333357</v>
      </c>
      <c r="W57" s="138">
        <v>120</v>
      </c>
      <c r="X57" s="138" t="s">
        <v>184</v>
      </c>
      <c r="Y57" s="138" t="s">
        <v>706</v>
      </c>
      <c r="Z57" s="138" t="s">
        <v>186</v>
      </c>
      <c r="AA57" s="137" t="s">
        <v>738</v>
      </c>
      <c r="AB57" s="138" t="s">
        <v>184</v>
      </c>
      <c r="AC57" s="138" t="s">
        <v>706</v>
      </c>
      <c r="AD57" s="137">
        <v>44279</v>
      </c>
    </row>
    <row r="58" spans="1:30" ht="15.5" x14ac:dyDescent="0.35">
      <c r="A58" s="140" t="s">
        <v>737</v>
      </c>
      <c r="B58" s="140" t="s">
        <v>736</v>
      </c>
      <c r="C58" s="140" t="s">
        <v>240</v>
      </c>
      <c r="D58" s="140" t="s">
        <v>194</v>
      </c>
      <c r="E58" s="140">
        <v>77301</v>
      </c>
      <c r="F58" s="140" t="s">
        <v>241</v>
      </c>
      <c r="G58" s="140" t="s">
        <v>206</v>
      </c>
      <c r="H58" s="140" t="s">
        <v>183</v>
      </c>
      <c r="I58" s="140">
        <v>20.389487870619899</v>
      </c>
      <c r="J58" s="140">
        <v>84.659722222222385</v>
      </c>
      <c r="K58" s="140">
        <v>9.0486111111111125</v>
      </c>
      <c r="L58" s="140">
        <v>3.6875</v>
      </c>
      <c r="M58" s="140">
        <v>1.4444444444444444</v>
      </c>
      <c r="N58" s="140">
        <v>9.9236111111111107</v>
      </c>
      <c r="O58" s="140">
        <v>88.916666666666799</v>
      </c>
      <c r="P58" s="140">
        <v>0</v>
      </c>
      <c r="Q58" s="140">
        <v>0</v>
      </c>
      <c r="R58" s="140">
        <v>5.8402777777777795</v>
      </c>
      <c r="S58" s="140">
        <v>0.8125</v>
      </c>
      <c r="T58" s="140">
        <v>1.3263888888888891</v>
      </c>
      <c r="U58" s="140">
        <v>90.861111111111228</v>
      </c>
      <c r="V58" s="140">
        <v>36.597222222222278</v>
      </c>
      <c r="W58" s="138"/>
      <c r="X58" s="138" t="s">
        <v>184</v>
      </c>
      <c r="Y58" s="138" t="s">
        <v>658</v>
      </c>
      <c r="Z58" s="138" t="s">
        <v>300</v>
      </c>
      <c r="AA58" s="137" t="s">
        <v>705</v>
      </c>
      <c r="AB58" s="138" t="s">
        <v>184</v>
      </c>
      <c r="AC58" s="138" t="s">
        <v>658</v>
      </c>
      <c r="AD58" s="137">
        <v>44183</v>
      </c>
    </row>
    <row r="59" spans="1:30" ht="15.5" x14ac:dyDescent="0.35">
      <c r="A59" s="140" t="s">
        <v>309</v>
      </c>
      <c r="B59" s="140" t="s">
        <v>310</v>
      </c>
      <c r="C59" s="140" t="s">
        <v>38</v>
      </c>
      <c r="D59" s="140" t="s">
        <v>194</v>
      </c>
      <c r="E59" s="140">
        <v>76837</v>
      </c>
      <c r="F59" s="140" t="s">
        <v>267</v>
      </c>
      <c r="G59" s="140" t="s">
        <v>249</v>
      </c>
      <c r="H59" s="140" t="s">
        <v>5</v>
      </c>
      <c r="I59" s="140">
        <v>29.514099783080301</v>
      </c>
      <c r="J59" s="140">
        <v>10.729166666666671</v>
      </c>
      <c r="K59" s="140">
        <v>38.673611111111164</v>
      </c>
      <c r="L59" s="140">
        <v>15.124999999999995</v>
      </c>
      <c r="M59" s="140">
        <v>27.138888888888872</v>
      </c>
      <c r="N59" s="140">
        <v>68.812499999999943</v>
      </c>
      <c r="O59" s="140">
        <v>22.729166666666671</v>
      </c>
      <c r="P59" s="140">
        <v>0.125</v>
      </c>
      <c r="Q59" s="140">
        <v>0</v>
      </c>
      <c r="R59" s="140">
        <v>30.791666666666647</v>
      </c>
      <c r="S59" s="140">
        <v>5.6319444444444446</v>
      </c>
      <c r="T59" s="140">
        <v>1.5069444444444446</v>
      </c>
      <c r="U59" s="140">
        <v>53.736111111111228</v>
      </c>
      <c r="V59" s="140">
        <v>70.048611111111128</v>
      </c>
      <c r="W59" s="138"/>
      <c r="X59" s="138" t="s">
        <v>184</v>
      </c>
      <c r="Y59" s="138" t="s">
        <v>286</v>
      </c>
      <c r="Z59" s="138" t="s">
        <v>300</v>
      </c>
      <c r="AA59" s="137" t="s">
        <v>735</v>
      </c>
      <c r="AB59" s="138" t="s">
        <v>184</v>
      </c>
      <c r="AC59" s="138" t="s">
        <v>286</v>
      </c>
      <c r="AD59" s="137">
        <v>44168</v>
      </c>
    </row>
    <row r="60" spans="1:30" ht="15.5" x14ac:dyDescent="0.35">
      <c r="A60" s="140" t="s">
        <v>343</v>
      </c>
      <c r="B60" s="140" t="s">
        <v>344</v>
      </c>
      <c r="C60" s="140" t="s">
        <v>22</v>
      </c>
      <c r="D60" s="140" t="s">
        <v>268</v>
      </c>
      <c r="E60" s="140">
        <v>7201</v>
      </c>
      <c r="F60" s="140" t="s">
        <v>269</v>
      </c>
      <c r="G60" s="140" t="s">
        <v>196</v>
      </c>
      <c r="H60" s="140" t="s">
        <v>183</v>
      </c>
      <c r="I60" s="140">
        <v>13.345838218053901</v>
      </c>
      <c r="J60" s="140">
        <v>72.395833333333385</v>
      </c>
      <c r="K60" s="140">
        <v>9.2916666666666679</v>
      </c>
      <c r="L60" s="140">
        <v>5.4027777777777848</v>
      </c>
      <c r="M60" s="140">
        <v>2.5000000000000031</v>
      </c>
      <c r="N60" s="140">
        <v>7.5277777777777812</v>
      </c>
      <c r="O60" s="140">
        <v>76.319444444444528</v>
      </c>
      <c r="P60" s="140">
        <v>0.82638888888888884</v>
      </c>
      <c r="Q60" s="140">
        <v>4.9166666666666705</v>
      </c>
      <c r="R60" s="140">
        <v>1.7083333333333333</v>
      </c>
      <c r="S60" s="140">
        <v>2.166666666666667</v>
      </c>
      <c r="T60" s="140">
        <v>1.4583333333333335</v>
      </c>
      <c r="U60" s="140">
        <v>84.256944444444528</v>
      </c>
      <c r="V60" s="140">
        <v>40.277777777777715</v>
      </c>
      <c r="W60" s="138">
        <v>285</v>
      </c>
      <c r="X60" s="138" t="s">
        <v>184</v>
      </c>
      <c r="Y60" s="138" t="s">
        <v>706</v>
      </c>
      <c r="Z60" s="138" t="s">
        <v>186</v>
      </c>
      <c r="AA60" s="137" t="s">
        <v>722</v>
      </c>
      <c r="AB60" s="138" t="s">
        <v>184</v>
      </c>
      <c r="AC60" s="138" t="s">
        <v>185</v>
      </c>
      <c r="AD60" s="137">
        <v>44091</v>
      </c>
    </row>
    <row r="61" spans="1:30" ht="15.5" x14ac:dyDescent="0.35">
      <c r="A61" s="140" t="s">
        <v>17</v>
      </c>
      <c r="B61" s="140" t="s">
        <v>298</v>
      </c>
      <c r="C61" s="140" t="s">
        <v>299</v>
      </c>
      <c r="D61" s="140" t="s">
        <v>278</v>
      </c>
      <c r="E61" s="140">
        <v>33471</v>
      </c>
      <c r="F61" s="140" t="s">
        <v>30</v>
      </c>
      <c r="G61" s="140" t="s">
        <v>206</v>
      </c>
      <c r="H61" s="140" t="s">
        <v>183</v>
      </c>
      <c r="I61" s="140">
        <v>90.402826855123706</v>
      </c>
      <c r="J61" s="140">
        <v>0</v>
      </c>
      <c r="K61" s="140">
        <v>0</v>
      </c>
      <c r="L61" s="140">
        <v>25.534722222222229</v>
      </c>
      <c r="M61" s="140">
        <v>57.333333333333314</v>
      </c>
      <c r="N61" s="140">
        <v>61.944444444444422</v>
      </c>
      <c r="O61" s="140">
        <v>8.7430555555555589</v>
      </c>
      <c r="P61" s="140">
        <v>9.6180555555555571</v>
      </c>
      <c r="Q61" s="140">
        <v>2.5625</v>
      </c>
      <c r="R61" s="140">
        <v>13.3125</v>
      </c>
      <c r="S61" s="140">
        <v>0.19444444444444445</v>
      </c>
      <c r="T61" s="140">
        <v>0</v>
      </c>
      <c r="U61" s="140">
        <v>69.361111111111057</v>
      </c>
      <c r="V61" s="140">
        <v>72.701388888888843</v>
      </c>
      <c r="W61" s="138">
        <v>300</v>
      </c>
      <c r="X61" s="138" t="s">
        <v>184</v>
      </c>
      <c r="Y61" s="138" t="s">
        <v>658</v>
      </c>
      <c r="Z61" s="138"/>
      <c r="AA61" s="137" t="s">
        <v>734</v>
      </c>
      <c r="AB61" s="138" t="s">
        <v>184</v>
      </c>
      <c r="AC61" s="138" t="s">
        <v>658</v>
      </c>
      <c r="AD61" s="137">
        <v>44251</v>
      </c>
    </row>
    <row r="62" spans="1:30" ht="15.5" x14ac:dyDescent="0.35">
      <c r="A62" s="140" t="s">
        <v>427</v>
      </c>
      <c r="B62" s="140" t="s">
        <v>428</v>
      </c>
      <c r="C62" s="140" t="s">
        <v>429</v>
      </c>
      <c r="D62" s="140" t="s">
        <v>209</v>
      </c>
      <c r="E62" s="140">
        <v>85349</v>
      </c>
      <c r="F62" s="140" t="s">
        <v>222</v>
      </c>
      <c r="G62" s="140" t="s">
        <v>206</v>
      </c>
      <c r="H62" s="140" t="s">
        <v>183</v>
      </c>
      <c r="I62" s="140">
        <v>9.9992144540455605</v>
      </c>
      <c r="J62" s="140">
        <v>80.756944444445125</v>
      </c>
      <c r="K62" s="140">
        <v>0.86805555555555425</v>
      </c>
      <c r="L62" s="140">
        <v>2.7777777777777776E-2</v>
      </c>
      <c r="M62" s="140">
        <v>5.5555555555555552E-2</v>
      </c>
      <c r="N62" s="140">
        <v>0.41666666666666663</v>
      </c>
      <c r="O62" s="140">
        <v>59.611111111110873</v>
      </c>
      <c r="P62" s="140">
        <v>0.2361111111111111</v>
      </c>
      <c r="Q62" s="140">
        <v>21.444444444444443</v>
      </c>
      <c r="R62" s="140">
        <v>0.18750000000000003</v>
      </c>
      <c r="S62" s="140">
        <v>6.9444444444444441E-3</v>
      </c>
      <c r="T62" s="140">
        <v>0</v>
      </c>
      <c r="U62" s="140">
        <v>81.513888888889483</v>
      </c>
      <c r="V62" s="140">
        <v>54.249999999999872</v>
      </c>
      <c r="W62" s="138">
        <v>100</v>
      </c>
      <c r="X62" s="138" t="s">
        <v>184</v>
      </c>
      <c r="Y62" s="138" t="s">
        <v>658</v>
      </c>
      <c r="Z62" s="138" t="s">
        <v>300</v>
      </c>
      <c r="AA62" s="137" t="s">
        <v>733</v>
      </c>
      <c r="AB62" s="138" t="s">
        <v>184</v>
      </c>
      <c r="AC62" s="138" t="s">
        <v>658</v>
      </c>
      <c r="AD62" s="137">
        <v>44160</v>
      </c>
    </row>
    <row r="63" spans="1:30" ht="15.5" x14ac:dyDescent="0.35">
      <c r="A63" s="140" t="s">
        <v>25</v>
      </c>
      <c r="B63" s="140" t="s">
        <v>388</v>
      </c>
      <c r="C63" s="140" t="s">
        <v>37</v>
      </c>
      <c r="D63" s="140" t="s">
        <v>236</v>
      </c>
      <c r="E63" s="140">
        <v>87021</v>
      </c>
      <c r="F63" s="140" t="s">
        <v>237</v>
      </c>
      <c r="G63" s="140" t="s">
        <v>206</v>
      </c>
      <c r="H63" s="140" t="s">
        <v>5</v>
      </c>
      <c r="I63" s="140">
        <v>51.335195530726303</v>
      </c>
      <c r="J63" s="140">
        <v>75.8472222222222</v>
      </c>
      <c r="K63" s="140">
        <v>4.8125</v>
      </c>
      <c r="L63" s="140">
        <v>0.78472222222222221</v>
      </c>
      <c r="M63" s="140">
        <v>0</v>
      </c>
      <c r="N63" s="140">
        <v>4.9861111111111116</v>
      </c>
      <c r="O63" s="140">
        <v>76.458333333333286</v>
      </c>
      <c r="P63" s="140">
        <v>0</v>
      </c>
      <c r="Q63" s="140">
        <v>0</v>
      </c>
      <c r="R63" s="140">
        <v>0</v>
      </c>
      <c r="S63" s="140">
        <v>0</v>
      </c>
      <c r="T63" s="140">
        <v>3.8194444444444442</v>
      </c>
      <c r="U63" s="140">
        <v>77.624999999999943</v>
      </c>
      <c r="V63" s="140">
        <v>38.069444444444414</v>
      </c>
      <c r="W63" s="138"/>
      <c r="X63" s="138" t="s">
        <v>184</v>
      </c>
      <c r="Y63" s="138" t="s">
        <v>706</v>
      </c>
      <c r="Z63" s="138" t="s">
        <v>186</v>
      </c>
      <c r="AA63" s="137" t="s">
        <v>732</v>
      </c>
      <c r="AB63" s="138" t="s">
        <v>184</v>
      </c>
      <c r="AC63" s="138" t="s">
        <v>706</v>
      </c>
      <c r="AD63" s="137">
        <v>44168</v>
      </c>
    </row>
    <row r="64" spans="1:30" ht="15.5" x14ac:dyDescent="0.35">
      <c r="A64" s="140" t="s">
        <v>377</v>
      </c>
      <c r="B64" s="140" t="s">
        <v>378</v>
      </c>
      <c r="C64" s="140" t="s">
        <v>379</v>
      </c>
      <c r="D64" s="140" t="s">
        <v>380</v>
      </c>
      <c r="E64" s="140">
        <v>41005</v>
      </c>
      <c r="F64" s="140" t="s">
        <v>36</v>
      </c>
      <c r="G64" s="140" t="s">
        <v>249</v>
      </c>
      <c r="H64" s="140" t="s">
        <v>183</v>
      </c>
      <c r="I64" s="140">
        <v>49.2020905923345</v>
      </c>
      <c r="J64" s="140">
        <v>10.305555555555554</v>
      </c>
      <c r="K64" s="140">
        <v>15.534722222222223</v>
      </c>
      <c r="L64" s="140">
        <v>24.479166666666661</v>
      </c>
      <c r="M64" s="140">
        <v>29.451388888888889</v>
      </c>
      <c r="N64" s="140">
        <v>61.555555555555571</v>
      </c>
      <c r="O64" s="140">
        <v>16.256944444444439</v>
      </c>
      <c r="P64" s="140">
        <v>1.8263888888888886</v>
      </c>
      <c r="Q64" s="140">
        <v>0.13194444444444445</v>
      </c>
      <c r="R64" s="140">
        <v>21.284722222222218</v>
      </c>
      <c r="S64" s="140">
        <v>8.1458333333333339</v>
      </c>
      <c r="T64" s="140">
        <v>7.9513888888888884</v>
      </c>
      <c r="U64" s="140">
        <v>42.388888888888886</v>
      </c>
      <c r="V64" s="140">
        <v>57.298611111111128</v>
      </c>
      <c r="W64" s="138"/>
      <c r="X64" s="138" t="s">
        <v>184</v>
      </c>
      <c r="Y64" s="138" t="s">
        <v>286</v>
      </c>
      <c r="Z64" s="138" t="s">
        <v>300</v>
      </c>
      <c r="AA64" s="137" t="s">
        <v>724</v>
      </c>
      <c r="AB64" s="138" t="s">
        <v>184</v>
      </c>
      <c r="AC64" s="138" t="s">
        <v>286</v>
      </c>
      <c r="AD64" s="137">
        <v>43895</v>
      </c>
    </row>
    <row r="65" spans="1:30" ht="15.5" x14ac:dyDescent="0.35">
      <c r="A65" s="140" t="s">
        <v>404</v>
      </c>
      <c r="B65" s="140" t="s">
        <v>405</v>
      </c>
      <c r="C65" s="140" t="s">
        <v>358</v>
      </c>
      <c r="D65" s="140" t="s">
        <v>352</v>
      </c>
      <c r="E65" s="140">
        <v>89060</v>
      </c>
      <c r="F65" s="140" t="s">
        <v>353</v>
      </c>
      <c r="G65" s="140" t="s">
        <v>206</v>
      </c>
      <c r="H65" s="140" t="s">
        <v>183</v>
      </c>
      <c r="I65" s="140">
        <v>32.386266094420598</v>
      </c>
      <c r="J65" s="140">
        <v>7.6805555555555562</v>
      </c>
      <c r="K65" s="140">
        <v>8.7291666666666643</v>
      </c>
      <c r="L65" s="140">
        <v>22.145833333333332</v>
      </c>
      <c r="M65" s="140">
        <v>33.916666666666679</v>
      </c>
      <c r="N65" s="140">
        <v>63.083333333333343</v>
      </c>
      <c r="O65" s="140">
        <v>9.3888888888888875</v>
      </c>
      <c r="P65" s="140">
        <v>0</v>
      </c>
      <c r="Q65" s="140">
        <v>0</v>
      </c>
      <c r="R65" s="140">
        <v>38.020833333333336</v>
      </c>
      <c r="S65" s="140">
        <v>4.7430555555555554</v>
      </c>
      <c r="T65" s="140">
        <v>1.9861111111111112</v>
      </c>
      <c r="U65" s="140">
        <v>27.722222222222232</v>
      </c>
      <c r="V65" s="140">
        <v>65.180555555555571</v>
      </c>
      <c r="W65" s="138"/>
      <c r="X65" s="138" t="s">
        <v>184</v>
      </c>
      <c r="Y65" s="138" t="s">
        <v>658</v>
      </c>
      <c r="Z65" s="138" t="s">
        <v>300</v>
      </c>
      <c r="AA65" s="137" t="s">
        <v>731</v>
      </c>
      <c r="AB65" s="138" t="s">
        <v>184</v>
      </c>
      <c r="AC65" s="138" t="s">
        <v>658</v>
      </c>
      <c r="AD65" s="137">
        <v>44139</v>
      </c>
    </row>
    <row r="66" spans="1:30" ht="15.5" x14ac:dyDescent="0.35">
      <c r="A66" s="140" t="s">
        <v>389</v>
      </c>
      <c r="B66" s="140" t="s">
        <v>390</v>
      </c>
      <c r="C66" s="140" t="s">
        <v>391</v>
      </c>
      <c r="D66" s="140" t="s">
        <v>392</v>
      </c>
      <c r="E66" s="140">
        <v>2863</v>
      </c>
      <c r="F66" s="140" t="s">
        <v>320</v>
      </c>
      <c r="G66" s="140" t="s">
        <v>249</v>
      </c>
      <c r="H66" s="140" t="s">
        <v>5</v>
      </c>
      <c r="I66" s="140">
        <v>42.725563909774401</v>
      </c>
      <c r="J66" s="140">
        <v>58.666666666666778</v>
      </c>
      <c r="K66" s="140">
        <v>13.340277777777777</v>
      </c>
      <c r="L66" s="140">
        <v>0</v>
      </c>
      <c r="M66" s="140">
        <v>1.3888888888888888E-2</v>
      </c>
      <c r="N66" s="140">
        <v>12.715277777777775</v>
      </c>
      <c r="O66" s="140">
        <v>59.305555555555657</v>
      </c>
      <c r="P66" s="140">
        <v>0</v>
      </c>
      <c r="Q66" s="140">
        <v>0</v>
      </c>
      <c r="R66" s="140">
        <v>4.1805555555555554</v>
      </c>
      <c r="S66" s="140">
        <v>3.0486111111111107</v>
      </c>
      <c r="T66" s="140">
        <v>1.9305555555555556</v>
      </c>
      <c r="U66" s="140">
        <v>62.861111111111228</v>
      </c>
      <c r="V66" s="140">
        <v>27.638888888888882</v>
      </c>
      <c r="W66" s="138"/>
      <c r="X66" s="138" t="s">
        <v>184</v>
      </c>
      <c r="Y66" s="138" t="s">
        <v>658</v>
      </c>
      <c r="Z66" s="138" t="s">
        <v>300</v>
      </c>
      <c r="AA66" s="137" t="s">
        <v>730</v>
      </c>
      <c r="AB66" s="138" t="s">
        <v>184</v>
      </c>
      <c r="AC66" s="138" t="s">
        <v>658</v>
      </c>
      <c r="AD66" s="137">
        <v>44155</v>
      </c>
    </row>
    <row r="67" spans="1:30" ht="15.5" x14ac:dyDescent="0.35">
      <c r="A67" s="140" t="s">
        <v>348</v>
      </c>
      <c r="B67" s="140" t="s">
        <v>349</v>
      </c>
      <c r="C67" s="140" t="s">
        <v>42</v>
      </c>
      <c r="D67" s="140" t="s">
        <v>281</v>
      </c>
      <c r="E67" s="140">
        <v>80010</v>
      </c>
      <c r="F67" s="140" t="s">
        <v>282</v>
      </c>
      <c r="G67" s="140" t="s">
        <v>196</v>
      </c>
      <c r="H67" s="140" t="s">
        <v>183</v>
      </c>
      <c r="I67" s="140">
        <v>37.509977827051003</v>
      </c>
      <c r="J67" s="140">
        <v>60.756944444444279</v>
      </c>
      <c r="K67" s="140">
        <v>4.4236111111111125</v>
      </c>
      <c r="L67" s="140">
        <v>3.145833333333333</v>
      </c>
      <c r="M67" s="140">
        <v>3.4930555555555554</v>
      </c>
      <c r="N67" s="140">
        <v>5.854166666666667</v>
      </c>
      <c r="O67" s="140">
        <v>53.618055555555415</v>
      </c>
      <c r="P67" s="140">
        <v>3.7083333333333326</v>
      </c>
      <c r="Q67" s="140">
        <v>8.6388888888888946</v>
      </c>
      <c r="R67" s="140">
        <v>0.79861111111111105</v>
      </c>
      <c r="S67" s="140">
        <v>0.38194444444444448</v>
      </c>
      <c r="T67" s="140">
        <v>0.55555555555555547</v>
      </c>
      <c r="U67" s="140">
        <v>70.0833333333333</v>
      </c>
      <c r="V67" s="140">
        <v>34.611111111111029</v>
      </c>
      <c r="W67" s="138"/>
      <c r="X67" s="138" t="s">
        <v>184</v>
      </c>
      <c r="Y67" s="138" t="s">
        <v>706</v>
      </c>
      <c r="Z67" s="138"/>
      <c r="AA67" s="137" t="s">
        <v>729</v>
      </c>
      <c r="AB67" s="138" t="s">
        <v>184</v>
      </c>
      <c r="AC67" s="138" t="s">
        <v>706</v>
      </c>
      <c r="AD67" s="137">
        <v>44225</v>
      </c>
    </row>
    <row r="68" spans="1:30" ht="15.5" x14ac:dyDescent="0.35">
      <c r="A68" s="140" t="s">
        <v>728</v>
      </c>
      <c r="B68" s="140" t="s">
        <v>178</v>
      </c>
      <c r="C68" s="140" t="s">
        <v>179</v>
      </c>
      <c r="D68" s="140" t="s">
        <v>180</v>
      </c>
      <c r="E68" s="140">
        <v>92301</v>
      </c>
      <c r="F68" s="140" t="s">
        <v>181</v>
      </c>
      <c r="G68" s="140" t="s">
        <v>196</v>
      </c>
      <c r="H68" s="140" t="s">
        <v>183</v>
      </c>
      <c r="I68" s="140">
        <v>667.24074074074099</v>
      </c>
      <c r="J68" s="140">
        <v>4.5347222222222223</v>
      </c>
      <c r="K68" s="140">
        <v>2.6111111111111112</v>
      </c>
      <c r="L68" s="140">
        <v>13.722222222222225</v>
      </c>
      <c r="M68" s="140">
        <v>45.0138888888889</v>
      </c>
      <c r="N68" s="140">
        <v>54.437500000000014</v>
      </c>
      <c r="O68" s="140">
        <v>3.6805555555555554</v>
      </c>
      <c r="P68" s="140">
        <v>6.9097222222222223</v>
      </c>
      <c r="Q68" s="140">
        <v>0.85416666666666663</v>
      </c>
      <c r="R68" s="140">
        <v>48.673611111111121</v>
      </c>
      <c r="S68" s="140">
        <v>8.5972222222222214</v>
      </c>
      <c r="T68" s="140">
        <v>1.5069444444444444</v>
      </c>
      <c r="U68" s="140">
        <v>7.104166666666667</v>
      </c>
      <c r="V68" s="140">
        <v>57.513888888888907</v>
      </c>
      <c r="W68" s="138">
        <v>1455</v>
      </c>
      <c r="X68" s="138" t="s">
        <v>184</v>
      </c>
      <c r="Y68" s="138" t="s">
        <v>706</v>
      </c>
      <c r="Z68" s="138" t="s">
        <v>186</v>
      </c>
      <c r="AA68" s="137" t="s">
        <v>727</v>
      </c>
      <c r="AB68" s="138" t="s">
        <v>184</v>
      </c>
      <c r="AC68" s="138" t="s">
        <v>706</v>
      </c>
      <c r="AD68" s="137">
        <v>44155</v>
      </c>
    </row>
    <row r="69" spans="1:30" ht="15.5" x14ac:dyDescent="0.35">
      <c r="A69" s="140" t="s">
        <v>394</v>
      </c>
      <c r="B69" s="140" t="s">
        <v>395</v>
      </c>
      <c r="C69" s="140" t="s">
        <v>396</v>
      </c>
      <c r="D69" s="140" t="s">
        <v>347</v>
      </c>
      <c r="E69" s="140">
        <v>74647</v>
      </c>
      <c r="F69" s="140" t="s">
        <v>36</v>
      </c>
      <c r="G69" s="140" t="s">
        <v>206</v>
      </c>
      <c r="H69" s="140" t="s">
        <v>183</v>
      </c>
      <c r="I69" s="140">
        <v>33.862222222222201</v>
      </c>
      <c r="J69" s="140">
        <v>40.479166666666671</v>
      </c>
      <c r="K69" s="140">
        <v>6.1111111111111107</v>
      </c>
      <c r="L69" s="140">
        <v>13.388888888888889</v>
      </c>
      <c r="M69" s="140">
        <v>4.6597222222222223</v>
      </c>
      <c r="N69" s="140">
        <v>19.277777777777779</v>
      </c>
      <c r="O69" s="140">
        <v>39.187500000000014</v>
      </c>
      <c r="P69" s="140">
        <v>0.61111111111111116</v>
      </c>
      <c r="Q69" s="140">
        <v>5.5624999999999991</v>
      </c>
      <c r="R69" s="140">
        <v>10.611111111111111</v>
      </c>
      <c r="S69" s="140">
        <v>2.1736111111111112</v>
      </c>
      <c r="T69" s="140">
        <v>2.6944444444444442</v>
      </c>
      <c r="U69" s="140">
        <v>49.159722222222271</v>
      </c>
      <c r="V69" s="140">
        <v>41.277777777777786</v>
      </c>
      <c r="W69" s="138"/>
      <c r="X69" s="138" t="s">
        <v>184</v>
      </c>
      <c r="Y69" s="138" t="s">
        <v>706</v>
      </c>
      <c r="Z69" s="138" t="s">
        <v>186</v>
      </c>
      <c r="AA69" s="137" t="s">
        <v>726</v>
      </c>
      <c r="AB69" s="138" t="s">
        <v>184</v>
      </c>
      <c r="AC69" s="138" t="s">
        <v>185</v>
      </c>
      <c r="AD69" s="137">
        <v>44119</v>
      </c>
    </row>
    <row r="70" spans="1:30" ht="15.5" x14ac:dyDescent="0.35">
      <c r="A70" s="140" t="s">
        <v>412</v>
      </c>
      <c r="B70" s="140" t="s">
        <v>413</v>
      </c>
      <c r="C70" s="140" t="s">
        <v>414</v>
      </c>
      <c r="D70" s="140" t="s">
        <v>415</v>
      </c>
      <c r="E70" s="140">
        <v>66845</v>
      </c>
      <c r="F70" s="140" t="s">
        <v>36</v>
      </c>
      <c r="G70" s="140" t="s">
        <v>206</v>
      </c>
      <c r="H70" s="140" t="s">
        <v>183</v>
      </c>
      <c r="I70" s="140">
        <v>28.55</v>
      </c>
      <c r="J70" s="140">
        <v>4.9652777777777795</v>
      </c>
      <c r="K70" s="140">
        <v>14.777777777777782</v>
      </c>
      <c r="L70" s="140">
        <v>21.979166666666668</v>
      </c>
      <c r="M70" s="140">
        <v>15.930555555555564</v>
      </c>
      <c r="N70" s="140">
        <v>41.090277777777757</v>
      </c>
      <c r="O70" s="140">
        <v>12.319444444444448</v>
      </c>
      <c r="P70" s="140">
        <v>2.1458333333333335</v>
      </c>
      <c r="Q70" s="140">
        <v>2.0972222222222219</v>
      </c>
      <c r="R70" s="140">
        <v>17.083333333333343</v>
      </c>
      <c r="S70" s="140">
        <v>7.5833333333333339</v>
      </c>
      <c r="T70" s="140">
        <v>5.9930555555555536</v>
      </c>
      <c r="U70" s="140">
        <v>26.993055555555539</v>
      </c>
      <c r="V70" s="140">
        <v>47.930555555555536</v>
      </c>
      <c r="W70" s="138"/>
      <c r="X70" s="138" t="s">
        <v>184</v>
      </c>
      <c r="Y70" s="138" t="s">
        <v>658</v>
      </c>
      <c r="Z70" s="138" t="s">
        <v>300</v>
      </c>
      <c r="AA70" s="137" t="s">
        <v>710</v>
      </c>
      <c r="AB70" s="138" t="s">
        <v>184</v>
      </c>
      <c r="AC70" s="138" t="s">
        <v>658</v>
      </c>
      <c r="AD70" s="137">
        <v>44223</v>
      </c>
    </row>
    <row r="71" spans="1:30" ht="15.5" x14ac:dyDescent="0.35">
      <c r="A71" s="140" t="s">
        <v>32</v>
      </c>
      <c r="B71" s="140" t="s">
        <v>357</v>
      </c>
      <c r="C71" s="140" t="s">
        <v>358</v>
      </c>
      <c r="D71" s="140" t="s">
        <v>352</v>
      </c>
      <c r="E71" s="140">
        <v>89060</v>
      </c>
      <c r="F71" s="140" t="s">
        <v>353</v>
      </c>
      <c r="G71" s="140" t="s">
        <v>249</v>
      </c>
      <c r="H71" s="140" t="s">
        <v>183</v>
      </c>
      <c r="I71" s="140">
        <v>51.519650655021799</v>
      </c>
      <c r="J71" s="140">
        <v>48.562500000000071</v>
      </c>
      <c r="K71" s="140">
        <v>4.7152777777777777</v>
      </c>
      <c r="L71" s="140">
        <v>2.9305555555555554</v>
      </c>
      <c r="M71" s="140">
        <v>2.0833333333333332E-2</v>
      </c>
      <c r="N71" s="140">
        <v>6.8680555555555545</v>
      </c>
      <c r="O71" s="140">
        <v>30.173611111111079</v>
      </c>
      <c r="P71" s="140">
        <v>1.0972222222222223</v>
      </c>
      <c r="Q71" s="140">
        <v>18.090277777777775</v>
      </c>
      <c r="R71" s="140">
        <v>2.4305555555555554</v>
      </c>
      <c r="S71" s="140">
        <v>1.2986111111111112</v>
      </c>
      <c r="T71" s="140">
        <v>0</v>
      </c>
      <c r="U71" s="140">
        <v>52.500000000000085</v>
      </c>
      <c r="V71" s="140">
        <v>21.895833333333332</v>
      </c>
      <c r="W71" s="138"/>
      <c r="X71" s="138" t="s">
        <v>184</v>
      </c>
      <c r="Y71" s="138" t="s">
        <v>250</v>
      </c>
      <c r="Z71" s="138" t="s">
        <v>186</v>
      </c>
      <c r="AA71" s="137" t="s">
        <v>719</v>
      </c>
      <c r="AB71" s="138" t="s">
        <v>184</v>
      </c>
      <c r="AC71" s="138" t="s">
        <v>250</v>
      </c>
      <c r="AD71" s="137">
        <v>44154</v>
      </c>
    </row>
    <row r="72" spans="1:30" ht="15.5" x14ac:dyDescent="0.35">
      <c r="A72" s="140" t="s">
        <v>48</v>
      </c>
      <c r="B72" s="140" t="s">
        <v>314</v>
      </c>
      <c r="C72" s="140" t="s">
        <v>315</v>
      </c>
      <c r="D72" s="140" t="s">
        <v>180</v>
      </c>
      <c r="E72" s="140">
        <v>93301</v>
      </c>
      <c r="F72" s="140" t="s">
        <v>316</v>
      </c>
      <c r="G72" s="140" t="s">
        <v>196</v>
      </c>
      <c r="H72" s="140" t="s">
        <v>183</v>
      </c>
      <c r="I72" s="140">
        <v>192.43137254902001</v>
      </c>
      <c r="J72" s="140">
        <v>0</v>
      </c>
      <c r="K72" s="140">
        <v>0</v>
      </c>
      <c r="L72" s="140">
        <v>19.104166666666671</v>
      </c>
      <c r="M72" s="140">
        <v>35.305555555555557</v>
      </c>
      <c r="N72" s="140">
        <v>53.611111111111114</v>
      </c>
      <c r="O72" s="140">
        <v>0.79861111111111105</v>
      </c>
      <c r="P72" s="140">
        <v>0</v>
      </c>
      <c r="Q72" s="140">
        <v>0</v>
      </c>
      <c r="R72" s="140">
        <v>34.94444444444445</v>
      </c>
      <c r="S72" s="140">
        <v>3.9791666666666665</v>
      </c>
      <c r="T72" s="140">
        <v>0</v>
      </c>
      <c r="U72" s="140">
        <v>15.486111111111109</v>
      </c>
      <c r="V72" s="140">
        <v>44.569444444444457</v>
      </c>
      <c r="W72" s="138">
        <v>320</v>
      </c>
      <c r="X72" s="138" t="s">
        <v>184</v>
      </c>
      <c r="Y72" s="138" t="s">
        <v>706</v>
      </c>
      <c r="Z72" s="138" t="s">
        <v>186</v>
      </c>
      <c r="AA72" s="137" t="s">
        <v>725</v>
      </c>
      <c r="AB72" s="138" t="s">
        <v>184</v>
      </c>
      <c r="AC72" s="138" t="s">
        <v>185</v>
      </c>
      <c r="AD72" s="137">
        <v>44118</v>
      </c>
    </row>
    <row r="73" spans="1:30" ht="15.5" x14ac:dyDescent="0.35">
      <c r="A73" s="140" t="s">
        <v>437</v>
      </c>
      <c r="B73" s="140" t="s">
        <v>438</v>
      </c>
      <c r="C73" s="140" t="s">
        <v>11</v>
      </c>
      <c r="D73" s="140" t="s">
        <v>439</v>
      </c>
      <c r="E73" s="140">
        <v>47834</v>
      </c>
      <c r="F73" s="140" t="s">
        <v>36</v>
      </c>
      <c r="G73" s="140" t="s">
        <v>249</v>
      </c>
      <c r="H73" s="140" t="s">
        <v>183</v>
      </c>
      <c r="I73" s="140">
        <v>16.0833333333333</v>
      </c>
      <c r="J73" s="140">
        <v>9.1180555555555571</v>
      </c>
      <c r="K73" s="140">
        <v>9.145833333333341</v>
      </c>
      <c r="L73" s="140">
        <v>18.493055555555564</v>
      </c>
      <c r="M73" s="140">
        <v>15.333333333333337</v>
      </c>
      <c r="N73" s="140">
        <v>33.527777777777729</v>
      </c>
      <c r="O73" s="140">
        <v>17.451388888888879</v>
      </c>
      <c r="P73" s="140">
        <v>0.375</v>
      </c>
      <c r="Q73" s="140">
        <v>0.73611111111111116</v>
      </c>
      <c r="R73" s="140">
        <v>5.4513888888888902</v>
      </c>
      <c r="S73" s="140">
        <v>2.0555555555555554</v>
      </c>
      <c r="T73" s="140">
        <v>4.0277777777777768</v>
      </c>
      <c r="U73" s="140">
        <v>40.555555555555507</v>
      </c>
      <c r="V73" s="140">
        <v>33.527777777777672</v>
      </c>
      <c r="W73" s="138"/>
      <c r="X73" s="138" t="s">
        <v>184</v>
      </c>
      <c r="Y73" s="138" t="s">
        <v>250</v>
      </c>
      <c r="Z73" s="138" t="s">
        <v>186</v>
      </c>
      <c r="AA73" s="137" t="s">
        <v>717</v>
      </c>
      <c r="AB73" s="138" t="s">
        <v>184</v>
      </c>
      <c r="AC73" s="138" t="s">
        <v>250</v>
      </c>
      <c r="AD73" s="137">
        <v>44441</v>
      </c>
    </row>
    <row r="74" spans="1:30" ht="15.5" x14ac:dyDescent="0.35">
      <c r="A74" s="140" t="s">
        <v>366</v>
      </c>
      <c r="B74" s="140" t="s">
        <v>367</v>
      </c>
      <c r="C74" s="140" t="s">
        <v>368</v>
      </c>
      <c r="D74" s="140" t="s">
        <v>369</v>
      </c>
      <c r="E74" s="140">
        <v>49014</v>
      </c>
      <c r="F74" s="140" t="s">
        <v>364</v>
      </c>
      <c r="G74" s="140" t="s">
        <v>206</v>
      </c>
      <c r="H74" s="140" t="s">
        <v>183</v>
      </c>
      <c r="I74" s="140">
        <v>36.3913043478261</v>
      </c>
      <c r="J74" s="140">
        <v>7.5833333333333348</v>
      </c>
      <c r="K74" s="140">
        <v>12.284722222222221</v>
      </c>
      <c r="L74" s="140">
        <v>17.777777777777775</v>
      </c>
      <c r="M74" s="140">
        <v>13.951388888888891</v>
      </c>
      <c r="N74" s="140">
        <v>42.375000000000014</v>
      </c>
      <c r="O74" s="140">
        <v>7.9097222222222232</v>
      </c>
      <c r="P74" s="140">
        <v>0.84027777777777768</v>
      </c>
      <c r="Q74" s="140">
        <v>0.47222222222222227</v>
      </c>
      <c r="R74" s="140">
        <v>23.680555555555557</v>
      </c>
      <c r="S74" s="140">
        <v>10.069444444444445</v>
      </c>
      <c r="T74" s="140">
        <v>3.5972222222222223</v>
      </c>
      <c r="U74" s="140">
        <v>14.250000000000002</v>
      </c>
      <c r="V74" s="140">
        <v>46.104166666666657</v>
      </c>
      <c r="W74" s="138">
        <v>75</v>
      </c>
      <c r="X74" s="138" t="s">
        <v>184</v>
      </c>
      <c r="Y74" s="138" t="s">
        <v>658</v>
      </c>
      <c r="Z74" s="138" t="s">
        <v>300</v>
      </c>
      <c r="AA74" s="137" t="s">
        <v>724</v>
      </c>
      <c r="AB74" s="138" t="s">
        <v>184</v>
      </c>
      <c r="AC74" s="138" t="s">
        <v>286</v>
      </c>
      <c r="AD74" s="137">
        <v>43895</v>
      </c>
    </row>
    <row r="75" spans="1:30" ht="15.5" x14ac:dyDescent="0.35">
      <c r="A75" s="140" t="s">
        <v>430</v>
      </c>
      <c r="B75" s="140" t="s">
        <v>431</v>
      </c>
      <c r="C75" s="140" t="s">
        <v>432</v>
      </c>
      <c r="D75" s="140" t="s">
        <v>323</v>
      </c>
      <c r="E75" s="140">
        <v>56201</v>
      </c>
      <c r="F75" s="140" t="s">
        <v>324</v>
      </c>
      <c r="G75" s="140" t="s">
        <v>206</v>
      </c>
      <c r="H75" s="140" t="s">
        <v>183</v>
      </c>
      <c r="I75" s="140">
        <v>75.342857142857099</v>
      </c>
      <c r="J75" s="140">
        <v>5.0833333333333339</v>
      </c>
      <c r="K75" s="140">
        <v>4.0625000000000009</v>
      </c>
      <c r="L75" s="140">
        <v>27.145833333333332</v>
      </c>
      <c r="M75" s="140">
        <v>13.381944444444443</v>
      </c>
      <c r="N75" s="140">
        <v>35.124999999999986</v>
      </c>
      <c r="O75" s="140">
        <v>8.5555555555555589</v>
      </c>
      <c r="P75" s="140">
        <v>4.8402777777777777</v>
      </c>
      <c r="Q75" s="140">
        <v>1.1527777777777777</v>
      </c>
      <c r="R75" s="140">
        <v>25.527777777777775</v>
      </c>
      <c r="S75" s="140">
        <v>4.1805555555555545</v>
      </c>
      <c r="T75" s="140">
        <v>0.44444444444444442</v>
      </c>
      <c r="U75" s="140">
        <v>19.520833333333336</v>
      </c>
      <c r="V75" s="140">
        <v>44.263888888888886</v>
      </c>
      <c r="W75" s="138"/>
      <c r="X75" s="138" t="s">
        <v>184</v>
      </c>
      <c r="Y75" s="138" t="s">
        <v>286</v>
      </c>
      <c r="Z75" s="138"/>
      <c r="AA75" s="137" t="s">
        <v>723</v>
      </c>
      <c r="AB75" s="138" t="s">
        <v>184</v>
      </c>
      <c r="AC75" s="138" t="s">
        <v>286</v>
      </c>
      <c r="AD75" s="137">
        <v>43657</v>
      </c>
    </row>
    <row r="76" spans="1:30" ht="15.5" x14ac:dyDescent="0.35">
      <c r="A76" s="140" t="s">
        <v>416</v>
      </c>
      <c r="B76" s="140" t="s">
        <v>417</v>
      </c>
      <c r="C76" s="140" t="s">
        <v>418</v>
      </c>
      <c r="D76" s="140" t="s">
        <v>288</v>
      </c>
      <c r="E76" s="140">
        <v>17745</v>
      </c>
      <c r="F76" s="140" t="s">
        <v>289</v>
      </c>
      <c r="G76" s="140" t="s">
        <v>249</v>
      </c>
      <c r="H76" s="140" t="s">
        <v>5</v>
      </c>
      <c r="I76" s="140">
        <v>49.297297297297298</v>
      </c>
      <c r="J76" s="140">
        <v>2.2013888888888888</v>
      </c>
      <c r="K76" s="140">
        <v>7.5555555555555562</v>
      </c>
      <c r="L76" s="140">
        <v>18.249999999999996</v>
      </c>
      <c r="M76" s="140">
        <v>20.479166666666668</v>
      </c>
      <c r="N76" s="140">
        <v>45.826388888888893</v>
      </c>
      <c r="O76" s="140">
        <v>2.4444444444444442</v>
      </c>
      <c r="P76" s="140">
        <v>0.21527777777777776</v>
      </c>
      <c r="Q76" s="140">
        <v>0</v>
      </c>
      <c r="R76" s="140">
        <v>28.770833333333339</v>
      </c>
      <c r="S76" s="140">
        <v>6.0277777777777786</v>
      </c>
      <c r="T76" s="140">
        <v>2.6805555555555558</v>
      </c>
      <c r="U76" s="140">
        <v>11.006944444444446</v>
      </c>
      <c r="V76" s="140">
        <v>41.9861111111111</v>
      </c>
      <c r="W76" s="138"/>
      <c r="X76" s="138" t="s">
        <v>184</v>
      </c>
      <c r="Y76" s="138" t="s">
        <v>658</v>
      </c>
      <c r="Z76" s="138" t="s">
        <v>300</v>
      </c>
      <c r="AA76" s="137" t="s">
        <v>722</v>
      </c>
      <c r="AB76" s="138" t="s">
        <v>184</v>
      </c>
      <c r="AC76" s="138" t="s">
        <v>658</v>
      </c>
      <c r="AD76" s="137">
        <v>44160</v>
      </c>
    </row>
    <row r="77" spans="1:30" ht="15.5" x14ac:dyDescent="0.35">
      <c r="A77" s="140" t="s">
        <v>12</v>
      </c>
      <c r="B77" s="140" t="s">
        <v>312</v>
      </c>
      <c r="C77" s="140" t="s">
        <v>313</v>
      </c>
      <c r="D77" s="140" t="s">
        <v>209</v>
      </c>
      <c r="E77" s="140">
        <v>85232</v>
      </c>
      <c r="F77" s="140" t="s">
        <v>210</v>
      </c>
      <c r="G77" s="140" t="s">
        <v>330</v>
      </c>
      <c r="H77" s="140" t="s">
        <v>5</v>
      </c>
      <c r="I77" s="140">
        <v>1.3714813105676</v>
      </c>
      <c r="J77" s="140">
        <v>23.916666666666156</v>
      </c>
      <c r="K77" s="140">
        <v>6.444444444444513</v>
      </c>
      <c r="L77" s="140">
        <v>6.1319444444444908</v>
      </c>
      <c r="M77" s="140">
        <v>4.7013888888889035</v>
      </c>
      <c r="N77" s="140">
        <v>14.187500000000199</v>
      </c>
      <c r="O77" s="140">
        <v>22.402777777777469</v>
      </c>
      <c r="P77" s="140">
        <v>0.64583333333333293</v>
      </c>
      <c r="Q77" s="140">
        <v>3.9583333333333659</v>
      </c>
      <c r="R77" s="140">
        <v>3.6041666666666869</v>
      </c>
      <c r="S77" s="140">
        <v>1.0486111111111092</v>
      </c>
      <c r="T77" s="140">
        <v>0.90277777777777612</v>
      </c>
      <c r="U77" s="140">
        <v>35.638888888886783</v>
      </c>
      <c r="V77" s="140">
        <v>28.541666666666128</v>
      </c>
      <c r="W77" s="138"/>
      <c r="X77" s="138" t="s">
        <v>207</v>
      </c>
      <c r="Y77" s="138"/>
      <c r="Z77" s="138"/>
      <c r="AA77" s="137"/>
      <c r="AB77" s="138" t="s">
        <v>207</v>
      </c>
      <c r="AC77" s="138"/>
      <c r="AD77" s="137"/>
    </row>
    <row r="78" spans="1:30" ht="15.5" x14ac:dyDescent="0.35">
      <c r="A78" s="140" t="s">
        <v>381</v>
      </c>
      <c r="B78" s="140" t="s">
        <v>382</v>
      </c>
      <c r="C78" s="140" t="s">
        <v>383</v>
      </c>
      <c r="D78" s="140" t="s">
        <v>365</v>
      </c>
      <c r="E78" s="140">
        <v>53039</v>
      </c>
      <c r="F78" s="140" t="s">
        <v>36</v>
      </c>
      <c r="G78" s="140" t="s">
        <v>249</v>
      </c>
      <c r="H78" s="140" t="s">
        <v>183</v>
      </c>
      <c r="I78" s="140">
        <v>77.5</v>
      </c>
      <c r="J78" s="140">
        <v>6.0416666666666661</v>
      </c>
      <c r="K78" s="140">
        <v>2.0902777777777777</v>
      </c>
      <c r="L78" s="140">
        <v>10.145833333333334</v>
      </c>
      <c r="M78" s="140">
        <v>21.652777777777771</v>
      </c>
      <c r="N78" s="140">
        <v>33.145833333333307</v>
      </c>
      <c r="O78" s="140">
        <v>6.583333333333333</v>
      </c>
      <c r="P78" s="140">
        <v>9.7222222222222224E-2</v>
      </c>
      <c r="Q78" s="140">
        <v>0.10416666666666667</v>
      </c>
      <c r="R78" s="140">
        <v>8.6041666666666696</v>
      </c>
      <c r="S78" s="140">
        <v>4.541666666666667</v>
      </c>
      <c r="T78" s="140">
        <v>3.1388888888888893</v>
      </c>
      <c r="U78" s="140">
        <v>23.645833333333336</v>
      </c>
      <c r="V78" s="140">
        <v>32.229166666666643</v>
      </c>
      <c r="W78" s="138"/>
      <c r="X78" s="138" t="s">
        <v>184</v>
      </c>
      <c r="Y78" s="138" t="s">
        <v>658</v>
      </c>
      <c r="Z78" s="138" t="s">
        <v>300</v>
      </c>
      <c r="AA78" s="137" t="s">
        <v>718</v>
      </c>
      <c r="AB78" s="138" t="s">
        <v>184</v>
      </c>
      <c r="AC78" s="138" t="s">
        <v>286</v>
      </c>
      <c r="AD78" s="137">
        <v>44133</v>
      </c>
    </row>
    <row r="79" spans="1:30" ht="15.5" x14ac:dyDescent="0.35">
      <c r="A79" s="140" t="s">
        <v>354</v>
      </c>
      <c r="B79" s="140" t="s">
        <v>355</v>
      </c>
      <c r="C79" s="140" t="s">
        <v>356</v>
      </c>
      <c r="D79" s="140" t="s">
        <v>288</v>
      </c>
      <c r="E79" s="140">
        <v>18428</v>
      </c>
      <c r="F79" s="140" t="s">
        <v>289</v>
      </c>
      <c r="G79" s="140" t="s">
        <v>206</v>
      </c>
      <c r="H79" s="140" t="s">
        <v>5</v>
      </c>
      <c r="I79" s="140">
        <v>50.484848484848499</v>
      </c>
      <c r="J79" s="140">
        <v>7.0833333333333339</v>
      </c>
      <c r="K79" s="140">
        <v>4.0069444444444446</v>
      </c>
      <c r="L79" s="140">
        <v>10.604166666666668</v>
      </c>
      <c r="M79" s="140">
        <v>17.486111111111111</v>
      </c>
      <c r="N79" s="140">
        <v>30</v>
      </c>
      <c r="O79" s="140">
        <v>9.1805555555555536</v>
      </c>
      <c r="P79" s="140">
        <v>0</v>
      </c>
      <c r="Q79" s="140">
        <v>0</v>
      </c>
      <c r="R79" s="140">
        <v>14.791666666666663</v>
      </c>
      <c r="S79" s="140">
        <v>6.0833333333333339</v>
      </c>
      <c r="T79" s="140">
        <v>3.9305555555555558</v>
      </c>
      <c r="U79" s="140">
        <v>14.375000000000002</v>
      </c>
      <c r="V79" s="140">
        <v>25.256944444444446</v>
      </c>
      <c r="W79" s="138">
        <v>100</v>
      </c>
      <c r="X79" s="138" t="s">
        <v>184</v>
      </c>
      <c r="Y79" s="138" t="s">
        <v>250</v>
      </c>
      <c r="Z79" s="138" t="s">
        <v>186</v>
      </c>
      <c r="AA79" s="137" t="s">
        <v>721</v>
      </c>
      <c r="AB79" s="138" t="s">
        <v>184</v>
      </c>
      <c r="AC79" s="138" t="s">
        <v>250</v>
      </c>
      <c r="AD79" s="137">
        <v>44132</v>
      </c>
    </row>
    <row r="80" spans="1:30" ht="15.5" x14ac:dyDescent="0.35">
      <c r="A80" s="140" t="s">
        <v>13</v>
      </c>
      <c r="B80" s="140" t="s">
        <v>424</v>
      </c>
      <c r="C80" s="140" t="s">
        <v>425</v>
      </c>
      <c r="D80" s="140" t="s">
        <v>363</v>
      </c>
      <c r="E80" s="140">
        <v>44883</v>
      </c>
      <c r="F80" s="140" t="s">
        <v>364</v>
      </c>
      <c r="G80" s="140" t="s">
        <v>206</v>
      </c>
      <c r="H80" s="140" t="s">
        <v>183</v>
      </c>
      <c r="I80" s="140">
        <v>88.804347826086996</v>
      </c>
      <c r="J80" s="140">
        <v>1.5694444444444444</v>
      </c>
      <c r="K80" s="140">
        <v>3.4513888888888888</v>
      </c>
      <c r="L80" s="140">
        <v>16.25</v>
      </c>
      <c r="M80" s="140">
        <v>15.361111111111107</v>
      </c>
      <c r="N80" s="140">
        <v>29.590277777777786</v>
      </c>
      <c r="O80" s="140">
        <v>3.3263888888888893</v>
      </c>
      <c r="P80" s="140">
        <v>2.9097222222222223</v>
      </c>
      <c r="Q80" s="140">
        <v>0.80555555555555558</v>
      </c>
      <c r="R80" s="140">
        <v>21.152777777777775</v>
      </c>
      <c r="S80" s="140">
        <v>4.6875</v>
      </c>
      <c r="T80" s="140">
        <v>2.9722222222222223</v>
      </c>
      <c r="U80" s="140">
        <v>7.8194444444444446</v>
      </c>
      <c r="V80" s="140">
        <v>31.868055555555564</v>
      </c>
      <c r="W80" s="138"/>
      <c r="X80" s="138" t="s">
        <v>184</v>
      </c>
      <c r="Y80" s="138" t="s">
        <v>286</v>
      </c>
      <c r="Z80" s="138" t="s">
        <v>300</v>
      </c>
      <c r="AA80" s="137" t="s">
        <v>720</v>
      </c>
      <c r="AB80" s="138" t="s">
        <v>184</v>
      </c>
      <c r="AC80" s="138" t="s">
        <v>286</v>
      </c>
      <c r="AD80" s="137">
        <v>44209</v>
      </c>
    </row>
    <row r="81" spans="1:30" ht="15.5" x14ac:dyDescent="0.35">
      <c r="A81" s="140" t="s">
        <v>350</v>
      </c>
      <c r="B81" s="140" t="s">
        <v>351</v>
      </c>
      <c r="C81" s="140" t="s">
        <v>46</v>
      </c>
      <c r="D81" s="140" t="s">
        <v>352</v>
      </c>
      <c r="E81" s="140">
        <v>89015</v>
      </c>
      <c r="F81" s="140" t="s">
        <v>353</v>
      </c>
      <c r="G81" s="140" t="s">
        <v>249</v>
      </c>
      <c r="H81" s="140" t="s">
        <v>183</v>
      </c>
      <c r="I81" s="140">
        <v>32.229268292682903</v>
      </c>
      <c r="J81" s="140">
        <v>18.527777777777768</v>
      </c>
      <c r="K81" s="140">
        <v>5.4097222222222285</v>
      </c>
      <c r="L81" s="140">
        <v>5.2638888888888893</v>
      </c>
      <c r="M81" s="140">
        <v>6.7708333333333321</v>
      </c>
      <c r="N81" s="140">
        <v>15.361111111111112</v>
      </c>
      <c r="O81" s="140">
        <v>17.902777777777771</v>
      </c>
      <c r="P81" s="140">
        <v>2.145833333333333</v>
      </c>
      <c r="Q81" s="140">
        <v>0.56249999999999967</v>
      </c>
      <c r="R81" s="140">
        <v>6.416666666666667</v>
      </c>
      <c r="S81" s="140">
        <v>1.958333333333333</v>
      </c>
      <c r="T81" s="140">
        <v>1.1041666666666665</v>
      </c>
      <c r="U81" s="140">
        <v>26.493055555555564</v>
      </c>
      <c r="V81" s="140">
        <v>20.131944444444372</v>
      </c>
      <c r="W81" s="138"/>
      <c r="X81" s="138" t="s">
        <v>184</v>
      </c>
      <c r="Y81" s="138" t="s">
        <v>286</v>
      </c>
      <c r="Z81" s="138" t="s">
        <v>300</v>
      </c>
      <c r="AA81" s="137" t="s">
        <v>719</v>
      </c>
      <c r="AB81" s="138" t="s">
        <v>184</v>
      </c>
      <c r="AC81" s="138" t="s">
        <v>286</v>
      </c>
      <c r="AD81" s="137">
        <v>44155</v>
      </c>
    </row>
    <row r="82" spans="1:30" ht="15.5" x14ac:dyDescent="0.35">
      <c r="A82" s="140" t="s">
        <v>434</v>
      </c>
      <c r="B82" s="140" t="s">
        <v>435</v>
      </c>
      <c r="C82" s="140" t="s">
        <v>436</v>
      </c>
      <c r="D82" s="140" t="s">
        <v>323</v>
      </c>
      <c r="E82" s="140">
        <v>56007</v>
      </c>
      <c r="F82" s="140" t="s">
        <v>324</v>
      </c>
      <c r="G82" s="140" t="s">
        <v>206</v>
      </c>
      <c r="H82" s="140" t="s">
        <v>5</v>
      </c>
      <c r="I82" s="140">
        <v>53.746987951807199</v>
      </c>
      <c r="J82" s="140">
        <v>13.701388888888889</v>
      </c>
      <c r="K82" s="140">
        <v>1.0486111111111112</v>
      </c>
      <c r="L82" s="140">
        <v>10.680555555555552</v>
      </c>
      <c r="M82" s="140">
        <v>1.6041666666666667</v>
      </c>
      <c r="N82" s="140">
        <v>10.96527777777778</v>
      </c>
      <c r="O82" s="140">
        <v>16.069444444444443</v>
      </c>
      <c r="P82" s="140">
        <v>0</v>
      </c>
      <c r="Q82" s="140">
        <v>0</v>
      </c>
      <c r="R82" s="140">
        <v>5.4166666666666661</v>
      </c>
      <c r="S82" s="140">
        <v>2.7777777777777781</v>
      </c>
      <c r="T82" s="140">
        <v>5.5555555555555552E-2</v>
      </c>
      <c r="U82" s="140">
        <v>18.784722222222214</v>
      </c>
      <c r="V82" s="140">
        <v>19.263888888888882</v>
      </c>
      <c r="W82" s="138"/>
      <c r="X82" s="138" t="s">
        <v>184</v>
      </c>
      <c r="Y82" s="138" t="s">
        <v>658</v>
      </c>
      <c r="Z82" s="138"/>
      <c r="AA82" s="137" t="s">
        <v>718</v>
      </c>
      <c r="AB82" s="138" t="s">
        <v>184</v>
      </c>
      <c r="AC82" s="138" t="s">
        <v>286</v>
      </c>
      <c r="AD82" s="137">
        <v>44084</v>
      </c>
    </row>
    <row r="83" spans="1:30" ht="15.5" x14ac:dyDescent="0.35">
      <c r="A83" s="140" t="s">
        <v>400</v>
      </c>
      <c r="B83" s="140" t="s">
        <v>401</v>
      </c>
      <c r="C83" s="140" t="s">
        <v>402</v>
      </c>
      <c r="D83" s="140" t="s">
        <v>403</v>
      </c>
      <c r="E83" s="140">
        <v>3820</v>
      </c>
      <c r="F83" s="140" t="s">
        <v>320</v>
      </c>
      <c r="G83" s="140" t="s">
        <v>206</v>
      </c>
      <c r="H83" s="140" t="s">
        <v>183</v>
      </c>
      <c r="I83" s="140">
        <v>107.142857142857</v>
      </c>
      <c r="J83" s="140">
        <v>7.6388888888888895E-2</v>
      </c>
      <c r="K83" s="140">
        <v>2.416666666666667</v>
      </c>
      <c r="L83" s="140">
        <v>7.0277777777777777</v>
      </c>
      <c r="M83" s="140">
        <v>15.375</v>
      </c>
      <c r="N83" s="140">
        <v>18.625</v>
      </c>
      <c r="O83" s="140">
        <v>4.6180555555555562</v>
      </c>
      <c r="P83" s="140">
        <v>1.6527777777777777</v>
      </c>
      <c r="Q83" s="140">
        <v>0</v>
      </c>
      <c r="R83" s="140">
        <v>12.374999999999998</v>
      </c>
      <c r="S83" s="140">
        <v>2.1180555555555554</v>
      </c>
      <c r="T83" s="140">
        <v>0.13194444444444445</v>
      </c>
      <c r="U83" s="140">
        <v>10.270833333333336</v>
      </c>
      <c r="V83" s="140">
        <v>17.944444444444443</v>
      </c>
      <c r="W83" s="138"/>
      <c r="X83" s="138" t="s">
        <v>184</v>
      </c>
      <c r="Y83" s="138" t="s">
        <v>250</v>
      </c>
      <c r="Z83" s="138" t="s">
        <v>186</v>
      </c>
      <c r="AA83" s="137" t="s">
        <v>717</v>
      </c>
      <c r="AB83" s="138" t="s">
        <v>184</v>
      </c>
      <c r="AC83" s="138" t="s">
        <v>250</v>
      </c>
      <c r="AD83" s="137">
        <v>44175</v>
      </c>
    </row>
    <row r="84" spans="1:30" ht="15.5" x14ac:dyDescent="0.35">
      <c r="A84" s="140" t="s">
        <v>21</v>
      </c>
      <c r="B84" s="140" t="s">
        <v>410</v>
      </c>
      <c r="C84" s="140" t="s">
        <v>411</v>
      </c>
      <c r="D84" s="140" t="s">
        <v>369</v>
      </c>
      <c r="E84" s="140">
        <v>48161</v>
      </c>
      <c r="F84" s="140" t="s">
        <v>364</v>
      </c>
      <c r="G84" s="140" t="s">
        <v>206</v>
      </c>
      <c r="H84" s="140" t="s">
        <v>5</v>
      </c>
      <c r="I84" s="140">
        <v>27.182692307692299</v>
      </c>
      <c r="J84" s="140">
        <v>7.5208333333333348</v>
      </c>
      <c r="K84" s="140">
        <v>6.520833333333333</v>
      </c>
      <c r="L84" s="140">
        <v>4.8125</v>
      </c>
      <c r="M84" s="140">
        <v>4.9375</v>
      </c>
      <c r="N84" s="140">
        <v>16.631944444444454</v>
      </c>
      <c r="O84" s="140">
        <v>7.1597222222222232</v>
      </c>
      <c r="P84" s="140">
        <v>0</v>
      </c>
      <c r="Q84" s="140">
        <v>0</v>
      </c>
      <c r="R84" s="140">
        <v>9.2291666666666661</v>
      </c>
      <c r="S84" s="140">
        <v>2.0972222222222223</v>
      </c>
      <c r="T84" s="140">
        <v>6.9444444444444448E-2</v>
      </c>
      <c r="U84" s="140">
        <v>12.395833333333341</v>
      </c>
      <c r="V84" s="140">
        <v>23.506944444444461</v>
      </c>
      <c r="W84" s="138"/>
      <c r="X84" s="138" t="s">
        <v>184</v>
      </c>
      <c r="Y84" s="138" t="s">
        <v>658</v>
      </c>
      <c r="Z84" s="138" t="s">
        <v>300</v>
      </c>
      <c r="AA84" s="137" t="s">
        <v>709</v>
      </c>
      <c r="AB84" s="138" t="s">
        <v>184</v>
      </c>
      <c r="AC84" s="138" t="s">
        <v>658</v>
      </c>
      <c r="AD84" s="137">
        <v>44195</v>
      </c>
    </row>
    <row r="85" spans="1:30" ht="15.5" x14ac:dyDescent="0.35">
      <c r="A85" s="140" t="s">
        <v>33</v>
      </c>
      <c r="B85" s="140" t="s">
        <v>345</v>
      </c>
      <c r="C85" s="140" t="s">
        <v>346</v>
      </c>
      <c r="D85" s="140" t="s">
        <v>347</v>
      </c>
      <c r="E85" s="140">
        <v>74447</v>
      </c>
      <c r="F85" s="140" t="s">
        <v>267</v>
      </c>
      <c r="G85" s="140" t="s">
        <v>206</v>
      </c>
      <c r="H85" s="140" t="s">
        <v>5</v>
      </c>
      <c r="I85" s="140">
        <v>44.537500000000001</v>
      </c>
      <c r="J85" s="140">
        <v>1.1319444444444444</v>
      </c>
      <c r="K85" s="140">
        <v>3.604166666666667</v>
      </c>
      <c r="L85" s="140">
        <v>5.2847222222222232</v>
      </c>
      <c r="M85" s="140">
        <v>10.701388888888889</v>
      </c>
      <c r="N85" s="140">
        <v>17.215277777777775</v>
      </c>
      <c r="O85" s="140">
        <v>3.5069444444444442</v>
      </c>
      <c r="P85" s="140">
        <v>0</v>
      </c>
      <c r="Q85" s="140">
        <v>0</v>
      </c>
      <c r="R85" s="140">
        <v>7.354166666666667</v>
      </c>
      <c r="S85" s="140">
        <v>0</v>
      </c>
      <c r="T85" s="140">
        <v>0.95833333333333337</v>
      </c>
      <c r="U85" s="140">
        <v>12.409722222222218</v>
      </c>
      <c r="V85" s="140">
        <v>17.624999999999996</v>
      </c>
      <c r="W85" s="138"/>
      <c r="X85" s="138" t="s">
        <v>184</v>
      </c>
      <c r="Y85" s="138" t="s">
        <v>706</v>
      </c>
      <c r="Z85" s="138"/>
      <c r="AA85" s="137" t="s">
        <v>716</v>
      </c>
      <c r="AB85" s="138" t="s">
        <v>184</v>
      </c>
      <c r="AC85" s="138" t="s">
        <v>706</v>
      </c>
      <c r="AD85" s="137">
        <v>44497</v>
      </c>
    </row>
    <row r="86" spans="1:30" ht="15.5" x14ac:dyDescent="0.35">
      <c r="A86" s="140" t="s">
        <v>715</v>
      </c>
      <c r="B86" s="140" t="s">
        <v>714</v>
      </c>
      <c r="C86" s="140" t="s">
        <v>713</v>
      </c>
      <c r="D86" s="140" t="s">
        <v>39</v>
      </c>
      <c r="E86" s="140">
        <v>21613</v>
      </c>
      <c r="F86" s="140" t="s">
        <v>373</v>
      </c>
      <c r="G86" s="140" t="s">
        <v>206</v>
      </c>
      <c r="H86" s="140" t="s">
        <v>183</v>
      </c>
      <c r="I86" s="140">
        <v>138.541666666667</v>
      </c>
      <c r="J86" s="140">
        <v>0</v>
      </c>
      <c r="K86" s="140">
        <v>3.4722222222222224E-2</v>
      </c>
      <c r="L86" s="140">
        <v>7.5694444444444429</v>
      </c>
      <c r="M86" s="140">
        <v>12.076388888888891</v>
      </c>
      <c r="N86" s="140">
        <v>17.9375</v>
      </c>
      <c r="O86" s="140">
        <v>1.7430555555555556</v>
      </c>
      <c r="P86" s="140">
        <v>0</v>
      </c>
      <c r="Q86" s="140">
        <v>0</v>
      </c>
      <c r="R86" s="140">
        <v>9.6736111111111125</v>
      </c>
      <c r="S86" s="140">
        <v>1.5625</v>
      </c>
      <c r="T86" s="140">
        <v>0.79861111111111116</v>
      </c>
      <c r="U86" s="140">
        <v>7.6458333333333313</v>
      </c>
      <c r="V86" s="140">
        <v>15.361111111111111</v>
      </c>
      <c r="W86" s="138"/>
      <c r="X86" s="138" t="s">
        <v>184</v>
      </c>
      <c r="Y86" s="138" t="s">
        <v>658</v>
      </c>
      <c r="Z86" s="138" t="s">
        <v>300</v>
      </c>
      <c r="AA86" s="137" t="s">
        <v>694</v>
      </c>
      <c r="AB86" s="138" t="s">
        <v>184</v>
      </c>
      <c r="AC86" s="138" t="s">
        <v>286</v>
      </c>
      <c r="AD86" s="137">
        <v>43908</v>
      </c>
    </row>
    <row r="87" spans="1:30" ht="15.5" x14ac:dyDescent="0.35">
      <c r="A87" s="140" t="s">
        <v>406</v>
      </c>
      <c r="B87" s="140" t="s">
        <v>407</v>
      </c>
      <c r="C87" s="140" t="s">
        <v>408</v>
      </c>
      <c r="D87" s="140" t="s">
        <v>409</v>
      </c>
      <c r="E87" s="140">
        <v>68801</v>
      </c>
      <c r="F87" s="140" t="s">
        <v>324</v>
      </c>
      <c r="G87" s="140" t="s">
        <v>206</v>
      </c>
      <c r="H87" s="140" t="s">
        <v>183</v>
      </c>
      <c r="I87" s="140">
        <v>35</v>
      </c>
      <c r="J87" s="140">
        <v>0.89583333333333326</v>
      </c>
      <c r="K87" s="140">
        <v>2.3472222222222223</v>
      </c>
      <c r="L87" s="140">
        <v>6.7916666666666661</v>
      </c>
      <c r="M87" s="140">
        <v>7.5277777777777768</v>
      </c>
      <c r="N87" s="140">
        <v>16.222222222222221</v>
      </c>
      <c r="O87" s="140">
        <v>0</v>
      </c>
      <c r="P87" s="140">
        <v>1.25</v>
      </c>
      <c r="Q87" s="140">
        <v>9.0277777777777776E-2</v>
      </c>
      <c r="R87" s="140">
        <v>6.7291666666666661</v>
      </c>
      <c r="S87" s="140">
        <v>1.1111111111111112</v>
      </c>
      <c r="T87" s="140">
        <v>4.2222222222222223</v>
      </c>
      <c r="U87" s="140">
        <v>5.4999999999999991</v>
      </c>
      <c r="V87" s="140">
        <v>13.534722222222223</v>
      </c>
      <c r="W87" s="138"/>
      <c r="X87" s="138" t="s">
        <v>184</v>
      </c>
      <c r="Y87" s="138" t="s">
        <v>658</v>
      </c>
      <c r="Z87" s="138"/>
      <c r="AA87" s="137" t="s">
        <v>712</v>
      </c>
      <c r="AB87" s="138" t="s">
        <v>184</v>
      </c>
      <c r="AC87" s="138" t="s">
        <v>286</v>
      </c>
      <c r="AD87" s="137">
        <v>44091</v>
      </c>
    </row>
    <row r="88" spans="1:30" ht="15.5" x14ac:dyDescent="0.35">
      <c r="A88" s="140" t="s">
        <v>44</v>
      </c>
      <c r="B88" s="140" t="s">
        <v>440</v>
      </c>
      <c r="C88" s="140" t="s">
        <v>441</v>
      </c>
      <c r="D88" s="140" t="s">
        <v>363</v>
      </c>
      <c r="E88" s="140">
        <v>44024</v>
      </c>
      <c r="F88" s="140" t="s">
        <v>364</v>
      </c>
      <c r="G88" s="140" t="s">
        <v>249</v>
      </c>
      <c r="H88" s="140" t="s">
        <v>183</v>
      </c>
      <c r="I88" s="140">
        <v>60</v>
      </c>
      <c r="J88" s="140">
        <v>2.7500000000000004</v>
      </c>
      <c r="K88" s="140">
        <v>1.6736111111111112</v>
      </c>
      <c r="L88" s="140">
        <v>6.458333333333333</v>
      </c>
      <c r="M88" s="140">
        <v>6.5069444444444438</v>
      </c>
      <c r="N88" s="140">
        <v>13.083333333333334</v>
      </c>
      <c r="O88" s="140">
        <v>1.8124999999999998</v>
      </c>
      <c r="P88" s="140">
        <v>1.4444444444444444</v>
      </c>
      <c r="Q88" s="140">
        <v>1.0486111111111112</v>
      </c>
      <c r="R88" s="140">
        <v>9.4166666666666679</v>
      </c>
      <c r="S88" s="140">
        <v>3.2013888888888893</v>
      </c>
      <c r="T88" s="140">
        <v>1.0486111111111112</v>
      </c>
      <c r="U88" s="140">
        <v>3.7222222222222228</v>
      </c>
      <c r="V88" s="140">
        <v>12.041666666666666</v>
      </c>
      <c r="W88" s="138"/>
      <c r="X88" s="138" t="s">
        <v>184</v>
      </c>
      <c r="Y88" s="138" t="s">
        <v>286</v>
      </c>
      <c r="Z88" s="138" t="s">
        <v>300</v>
      </c>
      <c r="AA88" s="137" t="s">
        <v>711</v>
      </c>
      <c r="AB88" s="138" t="s">
        <v>184</v>
      </c>
      <c r="AC88" s="138" t="s">
        <v>286</v>
      </c>
      <c r="AD88" s="137">
        <v>44175</v>
      </c>
    </row>
    <row r="89" spans="1:30" ht="15.5" x14ac:dyDescent="0.35">
      <c r="A89" s="140" t="s">
        <v>397</v>
      </c>
      <c r="B89" s="140" t="s">
        <v>398</v>
      </c>
      <c r="C89" s="140" t="s">
        <v>399</v>
      </c>
      <c r="D89" s="140" t="s">
        <v>194</v>
      </c>
      <c r="E89" s="140">
        <v>79521</v>
      </c>
      <c r="F89" s="140" t="s">
        <v>267</v>
      </c>
      <c r="G89" s="140" t="s">
        <v>249</v>
      </c>
      <c r="H89" s="140" t="s">
        <v>183</v>
      </c>
      <c r="I89" s="140">
        <v>15.9398496240601</v>
      </c>
      <c r="J89" s="140">
        <v>12.52083333333333</v>
      </c>
      <c r="K89" s="140">
        <v>2.9236111111111107</v>
      </c>
      <c r="L89" s="140">
        <v>0</v>
      </c>
      <c r="M89" s="140">
        <v>0</v>
      </c>
      <c r="N89" s="140">
        <v>0</v>
      </c>
      <c r="O89" s="140">
        <v>6.9444444444444448E-2</v>
      </c>
      <c r="P89" s="140">
        <v>6.9444444444444448E-2</v>
      </c>
      <c r="Q89" s="140">
        <v>15.305555555555548</v>
      </c>
      <c r="R89" s="140">
        <v>0</v>
      </c>
      <c r="S89" s="140">
        <v>0</v>
      </c>
      <c r="T89" s="140">
        <v>6.9444444444444448E-2</v>
      </c>
      <c r="U89" s="140">
        <v>15.374999999999993</v>
      </c>
      <c r="V89" s="140">
        <v>9.0347222222222214</v>
      </c>
      <c r="W89" s="138"/>
      <c r="X89" s="138" t="s">
        <v>184</v>
      </c>
      <c r="Y89" s="138" t="s">
        <v>658</v>
      </c>
      <c r="Z89" s="138" t="s">
        <v>300</v>
      </c>
      <c r="AA89" s="137" t="s">
        <v>710</v>
      </c>
      <c r="AB89" s="138" t="s">
        <v>184</v>
      </c>
      <c r="AC89" s="138" t="s">
        <v>658</v>
      </c>
      <c r="AD89" s="137">
        <v>44125</v>
      </c>
    </row>
    <row r="90" spans="1:30" ht="15.5" x14ac:dyDescent="0.35">
      <c r="A90" s="140" t="s">
        <v>370</v>
      </c>
      <c r="B90" s="140" t="s">
        <v>371</v>
      </c>
      <c r="C90" s="140" t="s">
        <v>372</v>
      </c>
      <c r="D90" s="140" t="s">
        <v>39</v>
      </c>
      <c r="E90" s="140">
        <v>21863</v>
      </c>
      <c r="F90" s="140" t="s">
        <v>373</v>
      </c>
      <c r="G90" s="140" t="s">
        <v>206</v>
      </c>
      <c r="H90" s="140" t="s">
        <v>183</v>
      </c>
      <c r="I90" s="140">
        <v>142.14814814814801</v>
      </c>
      <c r="J90" s="140">
        <v>0</v>
      </c>
      <c r="K90" s="140">
        <v>0</v>
      </c>
      <c r="L90" s="140">
        <v>3.5833333333333335</v>
      </c>
      <c r="M90" s="140">
        <v>11.458333333333334</v>
      </c>
      <c r="N90" s="140">
        <v>12.118055555555557</v>
      </c>
      <c r="O90" s="140">
        <v>2.9236111111111116</v>
      </c>
      <c r="P90" s="140">
        <v>0</v>
      </c>
      <c r="Q90" s="140">
        <v>0</v>
      </c>
      <c r="R90" s="140">
        <v>3.9513888888888888</v>
      </c>
      <c r="S90" s="140">
        <v>0.67361111111111116</v>
      </c>
      <c r="T90" s="140">
        <v>0.14583333333333334</v>
      </c>
      <c r="U90" s="140">
        <v>10.270833333333334</v>
      </c>
      <c r="V90" s="140">
        <v>10.847222222222223</v>
      </c>
      <c r="W90" s="138"/>
      <c r="X90" s="138" t="s">
        <v>184</v>
      </c>
      <c r="Y90" s="138" t="s">
        <v>658</v>
      </c>
      <c r="Z90" s="138" t="s">
        <v>300</v>
      </c>
      <c r="AA90" s="137" t="s">
        <v>709</v>
      </c>
      <c r="AB90" s="138" t="s">
        <v>184</v>
      </c>
      <c r="AC90" s="138" t="s">
        <v>658</v>
      </c>
      <c r="AD90" s="137">
        <v>44230</v>
      </c>
    </row>
    <row r="91" spans="1:30" ht="15.5" x14ac:dyDescent="0.35">
      <c r="A91" s="140" t="s">
        <v>420</v>
      </c>
      <c r="B91" s="140" t="s">
        <v>421</v>
      </c>
      <c r="C91" s="140" t="s">
        <v>422</v>
      </c>
      <c r="D91" s="140" t="s">
        <v>369</v>
      </c>
      <c r="E91" s="140">
        <v>48060</v>
      </c>
      <c r="F91" s="140" t="s">
        <v>364</v>
      </c>
      <c r="G91" s="140" t="s">
        <v>206</v>
      </c>
      <c r="H91" s="140" t="s">
        <v>5</v>
      </c>
      <c r="I91" s="140">
        <v>76.857142857142904</v>
      </c>
      <c r="J91" s="140">
        <v>2.791666666666667</v>
      </c>
      <c r="K91" s="140">
        <v>2.0277777777777777</v>
      </c>
      <c r="L91" s="140">
        <v>5.6388888888888884</v>
      </c>
      <c r="M91" s="140">
        <v>2.6111111111111112</v>
      </c>
      <c r="N91" s="140">
        <v>10.951388888888891</v>
      </c>
      <c r="O91" s="140">
        <v>2.1180555555555558</v>
      </c>
      <c r="P91" s="140">
        <v>0</v>
      </c>
      <c r="Q91" s="140">
        <v>0</v>
      </c>
      <c r="R91" s="140">
        <v>8.2638888888888893</v>
      </c>
      <c r="S91" s="140">
        <v>0.16666666666666669</v>
      </c>
      <c r="T91" s="140">
        <v>0.72916666666666663</v>
      </c>
      <c r="U91" s="140">
        <v>3.9097222222222228</v>
      </c>
      <c r="V91" s="140">
        <v>12.034722222222225</v>
      </c>
      <c r="W91" s="138"/>
      <c r="X91" s="138" t="s">
        <v>184</v>
      </c>
      <c r="Y91" s="138" t="s">
        <v>250</v>
      </c>
      <c r="Z91" s="138" t="s">
        <v>186</v>
      </c>
      <c r="AA91" s="137" t="s">
        <v>708</v>
      </c>
      <c r="AB91" s="138" t="s">
        <v>184</v>
      </c>
      <c r="AC91" s="138" t="s">
        <v>250</v>
      </c>
      <c r="AD91" s="137">
        <v>43769</v>
      </c>
    </row>
    <row r="92" spans="1:30" ht="15.5" x14ac:dyDescent="0.35">
      <c r="A92" s="140" t="s">
        <v>270</v>
      </c>
      <c r="B92" s="140" t="s">
        <v>271</v>
      </c>
      <c r="C92" s="140" t="s">
        <v>272</v>
      </c>
      <c r="D92" s="140" t="s">
        <v>273</v>
      </c>
      <c r="E92" s="140">
        <v>23901</v>
      </c>
      <c r="F92" s="140" t="s">
        <v>274</v>
      </c>
      <c r="G92" s="140" t="s">
        <v>182</v>
      </c>
      <c r="H92" s="140" t="s">
        <v>5</v>
      </c>
      <c r="I92" s="140">
        <v>717.66666666666697</v>
      </c>
      <c r="J92" s="140">
        <v>0</v>
      </c>
      <c r="K92" s="140">
        <v>0</v>
      </c>
      <c r="L92" s="140">
        <v>4.6597222222222223</v>
      </c>
      <c r="M92" s="140">
        <v>7.4305555555555554</v>
      </c>
      <c r="N92" s="140">
        <v>12.090277777777779</v>
      </c>
      <c r="O92" s="140">
        <v>0</v>
      </c>
      <c r="P92" s="140">
        <v>0</v>
      </c>
      <c r="Q92" s="140">
        <v>0</v>
      </c>
      <c r="R92" s="140">
        <v>7</v>
      </c>
      <c r="S92" s="140">
        <v>3</v>
      </c>
      <c r="T92" s="140">
        <v>0</v>
      </c>
      <c r="U92" s="140">
        <v>2.0902777777777777</v>
      </c>
      <c r="V92" s="140">
        <v>9.0902777777777786</v>
      </c>
      <c r="W92" s="138">
        <v>500</v>
      </c>
      <c r="X92" s="138" t="s">
        <v>184</v>
      </c>
      <c r="Y92" s="138" t="s">
        <v>706</v>
      </c>
      <c r="Z92" s="138"/>
      <c r="AA92" s="137" t="s">
        <v>707</v>
      </c>
      <c r="AB92" s="138" t="s">
        <v>184</v>
      </c>
      <c r="AC92" s="138" t="s">
        <v>706</v>
      </c>
      <c r="AD92" s="137">
        <v>44251</v>
      </c>
    </row>
    <row r="93" spans="1:30" ht="15.5" x14ac:dyDescent="0.35">
      <c r="A93" s="140" t="s">
        <v>19</v>
      </c>
      <c r="B93" s="140" t="s">
        <v>321</v>
      </c>
      <c r="C93" s="140" t="s">
        <v>322</v>
      </c>
      <c r="D93" s="140" t="s">
        <v>323</v>
      </c>
      <c r="E93" s="140">
        <v>55330</v>
      </c>
      <c r="F93" s="140" t="s">
        <v>324</v>
      </c>
      <c r="G93" s="140" t="s">
        <v>206</v>
      </c>
      <c r="H93" s="140" t="s">
        <v>183</v>
      </c>
      <c r="I93" s="140">
        <v>143.6875</v>
      </c>
      <c r="J93" s="140">
        <v>2.0833333333333332E-2</v>
      </c>
      <c r="K93" s="140">
        <v>1.0416666666666667</v>
      </c>
      <c r="L93" s="140">
        <v>5.9791666666666661</v>
      </c>
      <c r="M93" s="140">
        <v>4.3402777777777777</v>
      </c>
      <c r="N93" s="140">
        <v>9.8541666666666661</v>
      </c>
      <c r="O93" s="140">
        <v>1.2569444444444442</v>
      </c>
      <c r="P93" s="140">
        <v>0.27083333333333331</v>
      </c>
      <c r="Q93" s="140">
        <v>0</v>
      </c>
      <c r="R93" s="140">
        <v>5.5624999999999991</v>
      </c>
      <c r="S93" s="140">
        <v>0.78472222222222232</v>
      </c>
      <c r="T93" s="140">
        <v>0</v>
      </c>
      <c r="U93" s="140">
        <v>5.0347222222222223</v>
      </c>
      <c r="V93" s="140">
        <v>9.1388888888888893</v>
      </c>
      <c r="W93" s="138"/>
      <c r="X93" s="138" t="s">
        <v>184</v>
      </c>
      <c r="Y93" s="138" t="s">
        <v>658</v>
      </c>
      <c r="Z93" s="138"/>
      <c r="AA93" s="137" t="s">
        <v>705</v>
      </c>
      <c r="AB93" s="138" t="s">
        <v>184</v>
      </c>
      <c r="AC93" s="138" t="s">
        <v>658</v>
      </c>
      <c r="AD93" s="137">
        <v>44217</v>
      </c>
    </row>
    <row r="94" spans="1:30" ht="15.5" x14ac:dyDescent="0.35">
      <c r="A94" s="140" t="s">
        <v>451</v>
      </c>
      <c r="B94" s="140" t="s">
        <v>452</v>
      </c>
      <c r="C94" s="140" t="s">
        <v>453</v>
      </c>
      <c r="D94" s="140" t="s">
        <v>419</v>
      </c>
      <c r="E94" s="140">
        <v>50313</v>
      </c>
      <c r="F94" s="140" t="s">
        <v>324</v>
      </c>
      <c r="G94" s="140" t="s">
        <v>249</v>
      </c>
      <c r="H94" s="140" t="s">
        <v>183</v>
      </c>
      <c r="I94" s="140">
        <v>68.727272727272705</v>
      </c>
      <c r="J94" s="140">
        <v>0.85416666666666674</v>
      </c>
      <c r="K94" s="140">
        <v>1.9861111111111112</v>
      </c>
      <c r="L94" s="140">
        <v>3.229166666666667</v>
      </c>
      <c r="M94" s="140">
        <v>4.833333333333333</v>
      </c>
      <c r="N94" s="140">
        <v>9.9791666666666679</v>
      </c>
      <c r="O94" s="140">
        <v>0.92361111111111116</v>
      </c>
      <c r="P94" s="140">
        <v>0</v>
      </c>
      <c r="Q94" s="140">
        <v>0</v>
      </c>
      <c r="R94" s="140">
        <v>6.8402777777777786</v>
      </c>
      <c r="S94" s="140">
        <v>1.8333333333333335</v>
      </c>
      <c r="T94" s="140">
        <v>0</v>
      </c>
      <c r="U94" s="140">
        <v>2.229166666666667</v>
      </c>
      <c r="V94" s="140">
        <v>10.4375</v>
      </c>
      <c r="W94" s="138"/>
      <c r="X94" s="138" t="s">
        <v>184</v>
      </c>
      <c r="Y94" s="138" t="s">
        <v>286</v>
      </c>
      <c r="Z94" s="138" t="s">
        <v>300</v>
      </c>
      <c r="AA94" s="137" t="s">
        <v>704</v>
      </c>
      <c r="AB94" s="138" t="s">
        <v>184</v>
      </c>
      <c r="AC94" s="138" t="s">
        <v>286</v>
      </c>
      <c r="AD94" s="137">
        <v>43678</v>
      </c>
    </row>
    <row r="95" spans="1:30" ht="15.5" x14ac:dyDescent="0.35">
      <c r="A95" s="140" t="s">
        <v>446</v>
      </c>
      <c r="B95" s="140" t="s">
        <v>447</v>
      </c>
      <c r="C95" s="140" t="s">
        <v>448</v>
      </c>
      <c r="D95" s="140" t="s">
        <v>449</v>
      </c>
      <c r="E95" s="140">
        <v>96819</v>
      </c>
      <c r="F95" s="140" t="s">
        <v>316</v>
      </c>
      <c r="G95" s="140" t="s">
        <v>450</v>
      </c>
      <c r="H95" s="140" t="s">
        <v>183</v>
      </c>
      <c r="I95" s="140">
        <v>296.42857142857099</v>
      </c>
      <c r="J95" s="140">
        <v>6.9444444444444448E-2</v>
      </c>
      <c r="K95" s="140">
        <v>4.2847222222222223</v>
      </c>
      <c r="L95" s="140">
        <v>0.27083333333333331</v>
      </c>
      <c r="M95" s="140">
        <v>5.2361111111111107</v>
      </c>
      <c r="N95" s="140">
        <v>7.6319444444444455</v>
      </c>
      <c r="O95" s="140">
        <v>0.34027777777777779</v>
      </c>
      <c r="P95" s="140">
        <v>1.5138888888888888</v>
      </c>
      <c r="Q95" s="140">
        <v>0.375</v>
      </c>
      <c r="R95" s="140">
        <v>8.2361111111111107</v>
      </c>
      <c r="S95" s="140">
        <v>2.7777777777777776E-2</v>
      </c>
      <c r="T95" s="140">
        <v>0</v>
      </c>
      <c r="U95" s="140">
        <v>1.5972222222222221</v>
      </c>
      <c r="V95" s="140">
        <v>9.8541666666666696</v>
      </c>
      <c r="W95" s="138"/>
      <c r="X95" s="138" t="s">
        <v>207</v>
      </c>
      <c r="Y95" s="138"/>
      <c r="Z95" s="138"/>
      <c r="AA95" s="137"/>
      <c r="AB95" s="138" t="s">
        <v>207</v>
      </c>
      <c r="AC95" s="138"/>
      <c r="AD95" s="137"/>
    </row>
    <row r="96" spans="1:30" ht="15.5" x14ac:dyDescent="0.35">
      <c r="A96" s="140" t="s">
        <v>442</v>
      </c>
      <c r="B96" s="140" t="s">
        <v>443</v>
      </c>
      <c r="C96" s="140" t="s">
        <v>444</v>
      </c>
      <c r="D96" s="140" t="s">
        <v>445</v>
      </c>
      <c r="E96" s="140">
        <v>27253</v>
      </c>
      <c r="F96" s="140" t="s">
        <v>191</v>
      </c>
      <c r="G96" s="140" t="s">
        <v>206</v>
      </c>
      <c r="H96" s="140" t="s">
        <v>183</v>
      </c>
      <c r="I96" s="140">
        <v>4.5888157894736796</v>
      </c>
      <c r="J96" s="140">
        <v>0.29166666666666669</v>
      </c>
      <c r="K96" s="140">
        <v>0.61805555555555525</v>
      </c>
      <c r="L96" s="140">
        <v>3.9652777777777781</v>
      </c>
      <c r="M96" s="140">
        <v>4.8125000000000036</v>
      </c>
      <c r="N96" s="140">
        <v>8.798611111111132</v>
      </c>
      <c r="O96" s="140">
        <v>0.86805555555555536</v>
      </c>
      <c r="P96" s="140">
        <v>0</v>
      </c>
      <c r="Q96" s="140">
        <v>2.0833333333333332E-2</v>
      </c>
      <c r="R96" s="140">
        <v>0.6597222222222221</v>
      </c>
      <c r="S96" s="140">
        <v>0.15277777777777779</v>
      </c>
      <c r="T96" s="140">
        <v>3.4722222222222224E-2</v>
      </c>
      <c r="U96" s="140">
        <v>8.8402777777778017</v>
      </c>
      <c r="V96" s="140">
        <v>7.1111111111111223</v>
      </c>
      <c r="W96" s="138">
        <v>50</v>
      </c>
      <c r="X96" s="138" t="s">
        <v>184</v>
      </c>
      <c r="Y96" s="138" t="s">
        <v>286</v>
      </c>
      <c r="Z96" s="138" t="s">
        <v>300</v>
      </c>
      <c r="AA96" s="137" t="s">
        <v>703</v>
      </c>
      <c r="AB96" s="138" t="s">
        <v>184</v>
      </c>
      <c r="AC96" s="138" t="s">
        <v>286</v>
      </c>
      <c r="AD96" s="137">
        <v>44364</v>
      </c>
    </row>
    <row r="97" spans="1:30" ht="15.5" x14ac:dyDescent="0.35">
      <c r="A97" s="140" t="s">
        <v>457</v>
      </c>
      <c r="B97" s="140" t="s">
        <v>458</v>
      </c>
      <c r="C97" s="140" t="s">
        <v>459</v>
      </c>
      <c r="D97" s="140" t="s">
        <v>194</v>
      </c>
      <c r="E97" s="140">
        <v>78380</v>
      </c>
      <c r="F97" s="140" t="s">
        <v>669</v>
      </c>
      <c r="G97" s="140" t="s">
        <v>249</v>
      </c>
      <c r="H97" s="140" t="s">
        <v>5</v>
      </c>
      <c r="I97" s="140">
        <v>3.6696969696969699</v>
      </c>
      <c r="J97" s="140">
        <v>2.4652777777777759</v>
      </c>
      <c r="K97" s="140">
        <v>4.8263888888888919</v>
      </c>
      <c r="L97" s="140">
        <v>1.1388888888888884</v>
      </c>
      <c r="M97" s="140">
        <v>7.6388888888888881E-2</v>
      </c>
      <c r="N97" s="140">
        <v>3.0138888888888893</v>
      </c>
      <c r="O97" s="140">
        <v>3.6458333333333348</v>
      </c>
      <c r="P97" s="140">
        <v>4.8611111111111105E-2</v>
      </c>
      <c r="Q97" s="140">
        <v>1.7986111111111101</v>
      </c>
      <c r="R97" s="140">
        <v>0.45833333333333331</v>
      </c>
      <c r="S97" s="140">
        <v>0.38888888888888884</v>
      </c>
      <c r="T97" s="140">
        <v>0.15277777777777779</v>
      </c>
      <c r="U97" s="140">
        <v>7.5069444444444571</v>
      </c>
      <c r="V97" s="140">
        <v>6.7083333333333446</v>
      </c>
      <c r="W97" s="138"/>
      <c r="X97" s="138" t="s">
        <v>184</v>
      </c>
      <c r="Y97" s="138" t="s">
        <v>658</v>
      </c>
      <c r="Z97" s="138"/>
      <c r="AA97" s="137" t="s">
        <v>668</v>
      </c>
      <c r="AB97" s="138" t="s">
        <v>184</v>
      </c>
      <c r="AC97" s="138" t="s">
        <v>250</v>
      </c>
      <c r="AD97" s="137">
        <v>43839</v>
      </c>
    </row>
    <row r="98" spans="1:30" ht="15.5" x14ac:dyDescent="0.35">
      <c r="A98" s="140" t="s">
        <v>469</v>
      </c>
      <c r="B98" s="140" t="s">
        <v>470</v>
      </c>
      <c r="C98" s="140" t="s">
        <v>471</v>
      </c>
      <c r="D98" s="140" t="s">
        <v>352</v>
      </c>
      <c r="E98" s="140">
        <v>89512</v>
      </c>
      <c r="F98" s="140" t="s">
        <v>353</v>
      </c>
      <c r="G98" s="140" t="s">
        <v>249</v>
      </c>
      <c r="H98" s="140" t="s">
        <v>183</v>
      </c>
      <c r="I98" s="140">
        <v>11.554054054054101</v>
      </c>
      <c r="J98" s="140">
        <v>0.41666666666666669</v>
      </c>
      <c r="K98" s="140">
        <v>0.77777777777777779</v>
      </c>
      <c r="L98" s="140">
        <v>1.4097222222222221</v>
      </c>
      <c r="M98" s="140">
        <v>4.1388888888888884</v>
      </c>
      <c r="N98" s="140">
        <v>6.2847222222222232</v>
      </c>
      <c r="O98" s="140">
        <v>0.45833333333333337</v>
      </c>
      <c r="P98" s="140">
        <v>0</v>
      </c>
      <c r="Q98" s="140">
        <v>0</v>
      </c>
      <c r="R98" s="140">
        <v>2.145833333333333</v>
      </c>
      <c r="S98" s="140">
        <v>4.1666666666666664E-2</v>
      </c>
      <c r="T98" s="140">
        <v>0</v>
      </c>
      <c r="U98" s="140">
        <v>4.5555555555555545</v>
      </c>
      <c r="V98" s="140">
        <v>6.2638888888888902</v>
      </c>
      <c r="W98" s="138"/>
      <c r="X98" s="138" t="s">
        <v>184</v>
      </c>
      <c r="Y98" s="138" t="s">
        <v>286</v>
      </c>
      <c r="Z98" s="138" t="s">
        <v>300</v>
      </c>
      <c r="AA98" s="137" t="s">
        <v>702</v>
      </c>
      <c r="AB98" s="138" t="s">
        <v>184</v>
      </c>
      <c r="AC98" s="138" t="s">
        <v>286</v>
      </c>
      <c r="AD98" s="137">
        <v>43342</v>
      </c>
    </row>
    <row r="99" spans="1:30" ht="15.5" x14ac:dyDescent="0.35">
      <c r="A99" s="140" t="s">
        <v>514</v>
      </c>
      <c r="B99" s="140" t="s">
        <v>515</v>
      </c>
      <c r="C99" s="140" t="s">
        <v>516</v>
      </c>
      <c r="D99" s="140" t="s">
        <v>419</v>
      </c>
      <c r="E99" s="140">
        <v>51501</v>
      </c>
      <c r="F99" s="140" t="s">
        <v>324</v>
      </c>
      <c r="G99" s="140" t="s">
        <v>249</v>
      </c>
      <c r="H99" s="140" t="s">
        <v>183</v>
      </c>
      <c r="I99" s="140">
        <v>26.204545454545499</v>
      </c>
      <c r="J99" s="140">
        <v>5.5555555555555552E-2</v>
      </c>
      <c r="K99" s="140">
        <v>0.41666666666666674</v>
      </c>
      <c r="L99" s="140">
        <v>2.583333333333333</v>
      </c>
      <c r="M99" s="140">
        <v>3.5972222222222223</v>
      </c>
      <c r="N99" s="140">
        <v>6.0416666666666679</v>
      </c>
      <c r="O99" s="140">
        <v>0.61111111111111116</v>
      </c>
      <c r="P99" s="140">
        <v>0</v>
      </c>
      <c r="Q99" s="140">
        <v>0</v>
      </c>
      <c r="R99" s="140">
        <v>0.49305555555555558</v>
      </c>
      <c r="S99" s="140">
        <v>1.1597222222222223</v>
      </c>
      <c r="T99" s="140">
        <v>0.31944444444444442</v>
      </c>
      <c r="U99" s="140">
        <v>4.6805555555555562</v>
      </c>
      <c r="V99" s="140">
        <v>6.2916666666666679</v>
      </c>
      <c r="W99" s="138"/>
      <c r="X99" s="138" t="s">
        <v>184</v>
      </c>
      <c r="Y99" s="138" t="s">
        <v>658</v>
      </c>
      <c r="Z99" s="138"/>
      <c r="AA99" s="137" t="s">
        <v>701</v>
      </c>
      <c r="AB99" s="138" t="s">
        <v>184</v>
      </c>
      <c r="AC99" s="138" t="s">
        <v>286</v>
      </c>
      <c r="AD99" s="137">
        <v>43202</v>
      </c>
    </row>
    <row r="100" spans="1:30" ht="15.5" x14ac:dyDescent="0.35">
      <c r="A100" s="140" t="s">
        <v>497</v>
      </c>
      <c r="B100" s="140" t="s">
        <v>498</v>
      </c>
      <c r="C100" s="140" t="s">
        <v>499</v>
      </c>
      <c r="D100" s="140" t="s">
        <v>500</v>
      </c>
      <c r="E100" s="140">
        <v>96910</v>
      </c>
      <c r="F100" s="140" t="s">
        <v>316</v>
      </c>
      <c r="G100" s="140" t="s">
        <v>249</v>
      </c>
      <c r="H100" s="140" t="s">
        <v>183</v>
      </c>
      <c r="I100" s="140">
        <v>253.375</v>
      </c>
      <c r="J100" s="140">
        <v>0</v>
      </c>
      <c r="K100" s="140">
        <v>0</v>
      </c>
      <c r="L100" s="140">
        <v>5.3194444444444446</v>
      </c>
      <c r="M100" s="140">
        <v>0.67361111111111116</v>
      </c>
      <c r="N100" s="140">
        <v>5.9930555555555554</v>
      </c>
      <c r="O100" s="140">
        <v>0</v>
      </c>
      <c r="P100" s="140">
        <v>0</v>
      </c>
      <c r="Q100" s="140">
        <v>0</v>
      </c>
      <c r="R100" s="140">
        <v>5.0902777777777777</v>
      </c>
      <c r="S100" s="140">
        <v>0.90277777777777779</v>
      </c>
      <c r="T100" s="140">
        <v>0</v>
      </c>
      <c r="U100" s="140">
        <v>0</v>
      </c>
      <c r="V100" s="140">
        <v>5.9930555555555554</v>
      </c>
      <c r="W100" s="138"/>
      <c r="X100" s="138" t="s">
        <v>207</v>
      </c>
      <c r="Y100" s="138"/>
      <c r="Z100" s="138"/>
      <c r="AA100" s="137"/>
      <c r="AB100" s="138" t="s">
        <v>207</v>
      </c>
      <c r="AC100" s="138"/>
      <c r="AD100" s="137"/>
    </row>
    <row r="101" spans="1:30" ht="15.5" x14ac:dyDescent="0.35">
      <c r="A101" s="140" t="s">
        <v>484</v>
      </c>
      <c r="B101" s="140" t="s">
        <v>485</v>
      </c>
      <c r="C101" s="140" t="s">
        <v>486</v>
      </c>
      <c r="D101" s="140" t="s">
        <v>487</v>
      </c>
      <c r="E101" s="140">
        <v>96950</v>
      </c>
      <c r="F101" s="140" t="s">
        <v>316</v>
      </c>
      <c r="G101" s="140" t="s">
        <v>249</v>
      </c>
      <c r="H101" s="140" t="s">
        <v>183</v>
      </c>
      <c r="I101" s="140">
        <v>149.71428571428601</v>
      </c>
      <c r="J101" s="140">
        <v>0.4513888888888889</v>
      </c>
      <c r="K101" s="140">
        <v>4.979166666666667</v>
      </c>
      <c r="L101" s="140">
        <v>0</v>
      </c>
      <c r="M101" s="140">
        <v>0.47916666666666669</v>
      </c>
      <c r="N101" s="140">
        <v>4.7777777777777786</v>
      </c>
      <c r="O101" s="140">
        <v>0.4513888888888889</v>
      </c>
      <c r="P101" s="140">
        <v>0.68055555555555558</v>
      </c>
      <c r="Q101" s="140">
        <v>0</v>
      </c>
      <c r="R101" s="140">
        <v>3.7847222222222228</v>
      </c>
      <c r="S101" s="140">
        <v>7.6388888888888895E-2</v>
      </c>
      <c r="T101" s="140">
        <v>0</v>
      </c>
      <c r="U101" s="140">
        <v>2.0486111111111107</v>
      </c>
      <c r="V101" s="140">
        <v>5.9097222222222214</v>
      </c>
      <c r="W101" s="138"/>
      <c r="X101" s="138" t="s">
        <v>207</v>
      </c>
      <c r="Y101" s="138"/>
      <c r="Z101" s="138"/>
      <c r="AA101" s="137"/>
      <c r="AB101" s="138" t="s">
        <v>207</v>
      </c>
      <c r="AC101" s="138"/>
      <c r="AD101" s="137"/>
    </row>
    <row r="102" spans="1:30" ht="15.5" x14ac:dyDescent="0.35">
      <c r="A102" s="140" t="s">
        <v>501</v>
      </c>
      <c r="B102" s="140" t="s">
        <v>502</v>
      </c>
      <c r="C102" s="140" t="s">
        <v>503</v>
      </c>
      <c r="D102" s="140" t="s">
        <v>419</v>
      </c>
      <c r="E102" s="140">
        <v>52401</v>
      </c>
      <c r="F102" s="140" t="s">
        <v>324</v>
      </c>
      <c r="G102" s="140" t="s">
        <v>249</v>
      </c>
      <c r="H102" s="140" t="s">
        <v>183</v>
      </c>
      <c r="I102" s="140">
        <v>48.923076923076898</v>
      </c>
      <c r="J102" s="140">
        <v>0.4513888888888889</v>
      </c>
      <c r="K102" s="140">
        <v>2.5625</v>
      </c>
      <c r="L102" s="140">
        <v>1.3888888888888888</v>
      </c>
      <c r="M102" s="140">
        <v>1.3888888888888888</v>
      </c>
      <c r="N102" s="140">
        <v>4.1944444444444446</v>
      </c>
      <c r="O102" s="140">
        <v>0.72222222222222221</v>
      </c>
      <c r="P102" s="140">
        <v>0.875</v>
      </c>
      <c r="Q102" s="140">
        <v>0</v>
      </c>
      <c r="R102" s="140">
        <v>1.9166666666666665</v>
      </c>
      <c r="S102" s="140">
        <v>0</v>
      </c>
      <c r="T102" s="140">
        <v>0.65277777777777779</v>
      </c>
      <c r="U102" s="140">
        <v>3.2222222222222223</v>
      </c>
      <c r="V102" s="140">
        <v>5.1805555555555562</v>
      </c>
      <c r="W102" s="138"/>
      <c r="X102" s="138" t="s">
        <v>184</v>
      </c>
      <c r="Y102" s="138" t="s">
        <v>658</v>
      </c>
      <c r="Z102" s="138"/>
      <c r="AA102" s="137" t="s">
        <v>700</v>
      </c>
      <c r="AB102" s="138" t="s">
        <v>184</v>
      </c>
      <c r="AC102" s="138" t="s">
        <v>286</v>
      </c>
      <c r="AD102" s="137">
        <v>43636</v>
      </c>
    </row>
    <row r="103" spans="1:30" ht="15.5" x14ac:dyDescent="0.35">
      <c r="A103" s="140" t="s">
        <v>699</v>
      </c>
      <c r="B103" s="140" t="s">
        <v>698</v>
      </c>
      <c r="C103" s="140" t="s">
        <v>697</v>
      </c>
      <c r="D103" s="140" t="s">
        <v>218</v>
      </c>
      <c r="E103" s="140">
        <v>39520</v>
      </c>
      <c r="F103" s="140" t="s">
        <v>205</v>
      </c>
      <c r="G103" s="140" t="s">
        <v>206</v>
      </c>
      <c r="H103" s="140" t="s">
        <v>183</v>
      </c>
      <c r="I103" s="140">
        <v>4.0104166666666696</v>
      </c>
      <c r="J103" s="140">
        <v>4.0555555555555554</v>
      </c>
      <c r="K103" s="140">
        <v>1.1458333333333333</v>
      </c>
      <c r="L103" s="140">
        <v>8.3333333333333343E-2</v>
      </c>
      <c r="M103" s="140">
        <v>8.3333333333333343E-2</v>
      </c>
      <c r="N103" s="140">
        <v>0.23611111111111116</v>
      </c>
      <c r="O103" s="140">
        <v>5.1319444444444438</v>
      </c>
      <c r="P103" s="140">
        <v>0</v>
      </c>
      <c r="Q103" s="140">
        <v>0</v>
      </c>
      <c r="R103" s="140">
        <v>2.7777777777777776E-2</v>
      </c>
      <c r="S103" s="140">
        <v>0</v>
      </c>
      <c r="T103" s="140">
        <v>0</v>
      </c>
      <c r="U103" s="140">
        <v>5.3402777777777777</v>
      </c>
      <c r="V103" s="140">
        <v>4.6249999999999982</v>
      </c>
      <c r="W103" s="138"/>
      <c r="X103" s="138" t="s">
        <v>207</v>
      </c>
      <c r="Y103" s="138"/>
      <c r="Z103" s="138"/>
      <c r="AA103" s="137"/>
      <c r="AB103" s="138" t="s">
        <v>207</v>
      </c>
      <c r="AC103" s="138"/>
      <c r="AD103" s="137"/>
    </row>
    <row r="104" spans="1:30" ht="15.5" x14ac:dyDescent="0.35">
      <c r="A104" s="140" t="s">
        <v>696</v>
      </c>
      <c r="B104" s="140" t="s">
        <v>695</v>
      </c>
      <c r="C104" s="140" t="s">
        <v>423</v>
      </c>
      <c r="D104" s="140" t="s">
        <v>288</v>
      </c>
      <c r="E104" s="140">
        <v>19533</v>
      </c>
      <c r="F104" s="140" t="s">
        <v>289</v>
      </c>
      <c r="G104" s="140" t="s">
        <v>206</v>
      </c>
      <c r="H104" s="140" t="s">
        <v>9</v>
      </c>
      <c r="I104" s="140">
        <v>13.35</v>
      </c>
      <c r="J104" s="140">
        <v>4.4930555555555554</v>
      </c>
      <c r="K104" s="140">
        <v>0</v>
      </c>
      <c r="L104" s="140">
        <v>0</v>
      </c>
      <c r="M104" s="140">
        <v>0</v>
      </c>
      <c r="N104" s="140">
        <v>0</v>
      </c>
      <c r="O104" s="140">
        <v>0</v>
      </c>
      <c r="P104" s="140">
        <v>0.10416666666666667</v>
      </c>
      <c r="Q104" s="140">
        <v>4.3888888888888893</v>
      </c>
      <c r="R104" s="140">
        <v>0</v>
      </c>
      <c r="S104" s="140">
        <v>0</v>
      </c>
      <c r="T104" s="140">
        <v>0.10416666666666667</v>
      </c>
      <c r="U104" s="140">
        <v>4.3888888888888893</v>
      </c>
      <c r="V104" s="140">
        <v>4.333333333333333</v>
      </c>
      <c r="W104" s="138">
        <v>78</v>
      </c>
      <c r="X104" s="138" t="s">
        <v>207</v>
      </c>
      <c r="Y104" s="138"/>
      <c r="Z104" s="138"/>
      <c r="AA104" s="137" t="s">
        <v>292</v>
      </c>
      <c r="AB104" s="138" t="s">
        <v>207</v>
      </c>
      <c r="AC104" s="138"/>
      <c r="AD104" s="137"/>
    </row>
    <row r="105" spans="1:30" ht="15.5" x14ac:dyDescent="0.35">
      <c r="A105" s="140" t="s">
        <v>454</v>
      </c>
      <c r="B105" s="140" t="s">
        <v>455</v>
      </c>
      <c r="C105" s="140" t="s">
        <v>456</v>
      </c>
      <c r="D105" s="140" t="s">
        <v>369</v>
      </c>
      <c r="E105" s="140">
        <v>49783</v>
      </c>
      <c r="F105" s="140" t="s">
        <v>364</v>
      </c>
      <c r="G105" s="140" t="s">
        <v>206</v>
      </c>
      <c r="H105" s="140" t="s">
        <v>183</v>
      </c>
      <c r="I105" s="140">
        <v>36.799999999999997</v>
      </c>
      <c r="J105" s="140">
        <v>1.2152777777777777</v>
      </c>
      <c r="K105" s="140">
        <v>0.52083333333333326</v>
      </c>
      <c r="L105" s="140">
        <v>1.4722222222222221</v>
      </c>
      <c r="M105" s="140">
        <v>1</v>
      </c>
      <c r="N105" s="140">
        <v>2.9930555555555558</v>
      </c>
      <c r="O105" s="140">
        <v>1.2152777777777777</v>
      </c>
      <c r="P105" s="140">
        <v>0</v>
      </c>
      <c r="Q105" s="140">
        <v>0</v>
      </c>
      <c r="R105" s="140">
        <v>2</v>
      </c>
      <c r="S105" s="140">
        <v>2.0833333333333332E-2</v>
      </c>
      <c r="T105" s="140">
        <v>0.2361111111111111</v>
      </c>
      <c r="U105" s="140">
        <v>1.9513888888888888</v>
      </c>
      <c r="V105" s="140">
        <v>3.041666666666667</v>
      </c>
      <c r="W105" s="138"/>
      <c r="X105" s="138" t="s">
        <v>184</v>
      </c>
      <c r="Y105" s="138" t="s">
        <v>658</v>
      </c>
      <c r="Z105" s="138" t="s">
        <v>300</v>
      </c>
      <c r="AA105" s="137" t="s">
        <v>694</v>
      </c>
      <c r="AB105" s="138" t="s">
        <v>184</v>
      </c>
      <c r="AC105" s="138" t="s">
        <v>286</v>
      </c>
      <c r="AD105" s="137">
        <v>43552</v>
      </c>
    </row>
    <row r="106" spans="1:30" ht="15.5" x14ac:dyDescent="0.35">
      <c r="A106" s="140" t="s">
        <v>537</v>
      </c>
      <c r="B106" s="140" t="s">
        <v>538</v>
      </c>
      <c r="C106" s="140" t="s">
        <v>539</v>
      </c>
      <c r="D106" s="140" t="s">
        <v>288</v>
      </c>
      <c r="E106" s="140">
        <v>15001</v>
      </c>
      <c r="F106" s="140" t="s">
        <v>289</v>
      </c>
      <c r="G106" s="140" t="s">
        <v>249</v>
      </c>
      <c r="H106" s="140" t="s">
        <v>183</v>
      </c>
      <c r="I106" s="140">
        <v>9.4464285714285694</v>
      </c>
      <c r="J106" s="140">
        <v>9.7222222222222224E-2</v>
      </c>
      <c r="K106" s="140">
        <v>0.55555555555555558</v>
      </c>
      <c r="L106" s="140">
        <v>2.1874999999999996</v>
      </c>
      <c r="M106" s="140">
        <v>0.83333333333333337</v>
      </c>
      <c r="N106" s="140">
        <v>3.1388888888888893</v>
      </c>
      <c r="O106" s="140">
        <v>0.2638888888888889</v>
      </c>
      <c r="P106" s="140">
        <v>0.27083333333333331</v>
      </c>
      <c r="Q106" s="140">
        <v>0</v>
      </c>
      <c r="R106" s="140">
        <v>0.375</v>
      </c>
      <c r="S106" s="140">
        <v>5.5555555555555552E-2</v>
      </c>
      <c r="T106" s="140">
        <v>0</v>
      </c>
      <c r="U106" s="140">
        <v>3.2430555555555562</v>
      </c>
      <c r="V106" s="140">
        <v>3.3958333333333344</v>
      </c>
      <c r="W106" s="138"/>
      <c r="X106" s="138" t="s">
        <v>184</v>
      </c>
      <c r="Y106" s="138" t="s">
        <v>658</v>
      </c>
      <c r="Z106" s="138"/>
      <c r="AA106" s="137" t="s">
        <v>660</v>
      </c>
      <c r="AB106" s="138" t="s">
        <v>463</v>
      </c>
      <c r="AC106" s="138" t="s">
        <v>286</v>
      </c>
      <c r="AD106" s="137">
        <v>42996</v>
      </c>
    </row>
    <row r="107" spans="1:30" ht="15.5" x14ac:dyDescent="0.35">
      <c r="A107" s="140" t="s">
        <v>693</v>
      </c>
      <c r="B107" s="140" t="s">
        <v>692</v>
      </c>
      <c r="C107" s="140" t="s">
        <v>691</v>
      </c>
      <c r="D107" s="140" t="s">
        <v>45</v>
      </c>
      <c r="E107" s="140">
        <v>35447</v>
      </c>
      <c r="F107" s="140" t="s">
        <v>205</v>
      </c>
      <c r="G107" s="140" t="s">
        <v>206</v>
      </c>
      <c r="H107" s="140" t="s">
        <v>183</v>
      </c>
      <c r="I107" s="140">
        <v>5.8863636363636402</v>
      </c>
      <c r="J107" s="140">
        <v>0.11805555555555555</v>
      </c>
      <c r="K107" s="140">
        <v>0.75000000000000011</v>
      </c>
      <c r="L107" s="140">
        <v>2.416666666666667</v>
      </c>
      <c r="M107" s="140">
        <v>0.35416666666666674</v>
      </c>
      <c r="N107" s="140">
        <v>0.38194444444444453</v>
      </c>
      <c r="O107" s="140">
        <v>0.8402777777777779</v>
      </c>
      <c r="P107" s="140">
        <v>2.416666666666667</v>
      </c>
      <c r="Q107" s="140">
        <v>0</v>
      </c>
      <c r="R107" s="140">
        <v>8.3333333333333329E-2</v>
      </c>
      <c r="S107" s="140">
        <v>0</v>
      </c>
      <c r="T107" s="140">
        <v>7.6388888888888895E-2</v>
      </c>
      <c r="U107" s="140">
        <v>3.4791666666666661</v>
      </c>
      <c r="V107" s="140">
        <v>3.1597222222222219</v>
      </c>
      <c r="W107" s="138"/>
      <c r="X107" s="138" t="s">
        <v>184</v>
      </c>
      <c r="Y107" s="138" t="s">
        <v>658</v>
      </c>
      <c r="Z107" s="138"/>
      <c r="AA107" s="137" t="s">
        <v>690</v>
      </c>
      <c r="AB107" s="138" t="s">
        <v>207</v>
      </c>
      <c r="AC107" s="138"/>
      <c r="AD107" s="137"/>
    </row>
    <row r="108" spans="1:30" ht="15.5" x14ac:dyDescent="0.35">
      <c r="A108" s="140" t="s">
        <v>689</v>
      </c>
      <c r="B108" s="140" t="s">
        <v>688</v>
      </c>
      <c r="C108" s="140" t="s">
        <v>687</v>
      </c>
      <c r="D108" s="140" t="s">
        <v>296</v>
      </c>
      <c r="E108" s="140">
        <v>12901</v>
      </c>
      <c r="F108" s="140" t="s">
        <v>297</v>
      </c>
      <c r="G108" s="140" t="s">
        <v>249</v>
      </c>
      <c r="H108" s="140" t="s">
        <v>183</v>
      </c>
      <c r="I108" s="140">
        <v>16.1944444444444</v>
      </c>
      <c r="J108" s="140">
        <v>1.1736111111111114</v>
      </c>
      <c r="K108" s="140">
        <v>0.6875</v>
      </c>
      <c r="L108" s="140">
        <v>0.13194444444444445</v>
      </c>
      <c r="M108" s="140">
        <v>0.95833333333333337</v>
      </c>
      <c r="N108" s="140">
        <v>0.92361111111111105</v>
      </c>
      <c r="O108" s="140">
        <v>1.3680555555555554</v>
      </c>
      <c r="P108" s="140">
        <v>0.52083333333333337</v>
      </c>
      <c r="Q108" s="140">
        <v>0.1388888888888889</v>
      </c>
      <c r="R108" s="140">
        <v>0.52083333333333337</v>
      </c>
      <c r="S108" s="140">
        <v>4.8611111111111112E-2</v>
      </c>
      <c r="T108" s="140">
        <v>0.2361111111111111</v>
      </c>
      <c r="U108" s="140">
        <v>2.1458333333333326</v>
      </c>
      <c r="V108" s="140">
        <v>1.6736111111111109</v>
      </c>
      <c r="W108" s="138"/>
      <c r="X108" s="138" t="s">
        <v>184</v>
      </c>
      <c r="Y108" s="138" t="s">
        <v>658</v>
      </c>
      <c r="Z108" s="138"/>
      <c r="AA108" s="137" t="s">
        <v>686</v>
      </c>
      <c r="AB108" s="138" t="s">
        <v>184</v>
      </c>
      <c r="AC108" s="138" t="s">
        <v>286</v>
      </c>
      <c r="AD108" s="137">
        <v>43398</v>
      </c>
    </row>
    <row r="109" spans="1:30" ht="15.5" x14ac:dyDescent="0.35">
      <c r="A109" s="140" t="s">
        <v>504</v>
      </c>
      <c r="B109" s="140" t="s">
        <v>505</v>
      </c>
      <c r="C109" s="140" t="s">
        <v>506</v>
      </c>
      <c r="D109" s="140" t="s">
        <v>507</v>
      </c>
      <c r="E109" s="140">
        <v>25309</v>
      </c>
      <c r="F109" s="140" t="s">
        <v>289</v>
      </c>
      <c r="G109" s="140" t="s">
        <v>249</v>
      </c>
      <c r="H109" s="140" t="s">
        <v>183</v>
      </c>
      <c r="I109" s="140">
        <v>7.4893617021276597</v>
      </c>
      <c r="J109" s="140">
        <v>2.7777777777777776E-2</v>
      </c>
      <c r="K109" s="140">
        <v>0.60416666666666674</v>
      </c>
      <c r="L109" s="140">
        <v>1.3958333333333337</v>
      </c>
      <c r="M109" s="140">
        <v>0.52083333333333326</v>
      </c>
      <c r="N109" s="140">
        <v>2.5000000000000004</v>
      </c>
      <c r="O109" s="140">
        <v>4.8611111111111112E-2</v>
      </c>
      <c r="P109" s="140">
        <v>0</v>
      </c>
      <c r="Q109" s="140">
        <v>0</v>
      </c>
      <c r="R109" s="140">
        <v>0.3611111111111111</v>
      </c>
      <c r="S109" s="140">
        <v>0.35416666666666669</v>
      </c>
      <c r="T109" s="140">
        <v>0</v>
      </c>
      <c r="U109" s="140">
        <v>1.8333333333333333</v>
      </c>
      <c r="V109" s="140">
        <v>2.2708333333333335</v>
      </c>
      <c r="W109" s="138"/>
      <c r="X109" s="138" t="s">
        <v>463</v>
      </c>
      <c r="Y109" s="138" t="s">
        <v>286</v>
      </c>
      <c r="Z109" s="138" t="s">
        <v>300</v>
      </c>
      <c r="AA109" s="137" t="s">
        <v>508</v>
      </c>
      <c r="AB109" s="138" t="s">
        <v>463</v>
      </c>
      <c r="AC109" s="138" t="s">
        <v>286</v>
      </c>
      <c r="AD109" s="137">
        <v>42996</v>
      </c>
    </row>
    <row r="110" spans="1:30" ht="15.5" x14ac:dyDescent="0.35">
      <c r="A110" s="140" t="s">
        <v>464</v>
      </c>
      <c r="B110" s="140" t="s">
        <v>465</v>
      </c>
      <c r="C110" s="140" t="s">
        <v>466</v>
      </c>
      <c r="D110" s="140" t="s">
        <v>467</v>
      </c>
      <c r="E110" s="140">
        <v>84321</v>
      </c>
      <c r="F110" s="140" t="s">
        <v>353</v>
      </c>
      <c r="G110" s="140" t="s">
        <v>249</v>
      </c>
      <c r="H110" s="140" t="s">
        <v>183</v>
      </c>
      <c r="I110" s="140">
        <v>3.15</v>
      </c>
      <c r="J110" s="140">
        <v>5.5555555555555552E-2</v>
      </c>
      <c r="K110" s="140">
        <v>0.7222222222222221</v>
      </c>
      <c r="L110" s="140">
        <v>0.57638888888888862</v>
      </c>
      <c r="M110" s="140">
        <v>0.93055555555555514</v>
      </c>
      <c r="N110" s="140">
        <v>2.1111111111111116</v>
      </c>
      <c r="O110" s="140">
        <v>0.1736111111111111</v>
      </c>
      <c r="P110" s="140">
        <v>0</v>
      </c>
      <c r="Q110" s="140">
        <v>0</v>
      </c>
      <c r="R110" s="140">
        <v>0.59027777777777768</v>
      </c>
      <c r="S110" s="140">
        <v>4.1666666666666671E-2</v>
      </c>
      <c r="T110" s="140">
        <v>3.4722222222222224E-2</v>
      </c>
      <c r="U110" s="140">
        <v>1.6180555555555547</v>
      </c>
      <c r="V110" s="140">
        <v>2.1944444444444451</v>
      </c>
      <c r="W110" s="138"/>
      <c r="X110" s="138" t="s">
        <v>184</v>
      </c>
      <c r="Y110" s="138" t="s">
        <v>286</v>
      </c>
      <c r="Z110" s="138" t="s">
        <v>300</v>
      </c>
      <c r="AA110" s="137" t="s">
        <v>468</v>
      </c>
      <c r="AB110" s="138" t="s">
        <v>184</v>
      </c>
      <c r="AC110" s="138" t="s">
        <v>286</v>
      </c>
      <c r="AD110" s="137">
        <v>42810</v>
      </c>
    </row>
    <row r="111" spans="1:30" ht="15.5" x14ac:dyDescent="0.35">
      <c r="A111" s="140" t="s">
        <v>530</v>
      </c>
      <c r="B111" s="140" t="s">
        <v>531</v>
      </c>
      <c r="C111" s="140" t="s">
        <v>528</v>
      </c>
      <c r="D111" s="140" t="s">
        <v>472</v>
      </c>
      <c r="E111" s="140">
        <v>29072</v>
      </c>
      <c r="F111" s="140" t="s">
        <v>191</v>
      </c>
      <c r="G111" s="140" t="s">
        <v>249</v>
      </c>
      <c r="H111" s="140" t="s">
        <v>183</v>
      </c>
      <c r="I111" s="140">
        <v>1.8333333333333299</v>
      </c>
      <c r="J111" s="140">
        <v>0.15277777777777779</v>
      </c>
      <c r="K111" s="140">
        <v>1.152777777777777</v>
      </c>
      <c r="L111" s="140">
        <v>0.56249999999999967</v>
      </c>
      <c r="M111" s="140">
        <v>0.4097222222222221</v>
      </c>
      <c r="N111" s="140">
        <v>1.7777777777777748</v>
      </c>
      <c r="O111" s="140">
        <v>0.49305555555555536</v>
      </c>
      <c r="P111" s="140">
        <v>6.9444444444444441E-3</v>
      </c>
      <c r="Q111" s="140">
        <v>0</v>
      </c>
      <c r="R111" s="140">
        <v>0</v>
      </c>
      <c r="S111" s="140">
        <v>2.0833333333333332E-2</v>
      </c>
      <c r="T111" s="140">
        <v>4.1666666666666664E-2</v>
      </c>
      <c r="U111" s="140">
        <v>2.2152777777777759</v>
      </c>
      <c r="V111" s="140">
        <v>1.6874999999999973</v>
      </c>
      <c r="W111" s="138"/>
      <c r="X111" s="138" t="s">
        <v>463</v>
      </c>
      <c r="Y111" s="138" t="s">
        <v>286</v>
      </c>
      <c r="Z111" s="138" t="s">
        <v>300</v>
      </c>
      <c r="AA111" s="137" t="s">
        <v>532</v>
      </c>
      <c r="AB111" s="138" t="s">
        <v>463</v>
      </c>
      <c r="AC111" s="138" t="s">
        <v>286</v>
      </c>
      <c r="AD111" s="137">
        <v>42629</v>
      </c>
    </row>
    <row r="112" spans="1:30" ht="15.5" x14ac:dyDescent="0.35">
      <c r="A112" s="140" t="s">
        <v>521</v>
      </c>
      <c r="B112" s="140" t="s">
        <v>522</v>
      </c>
      <c r="C112" s="140" t="s">
        <v>495</v>
      </c>
      <c r="D112" s="140" t="s">
        <v>296</v>
      </c>
      <c r="E112" s="140">
        <v>12180</v>
      </c>
      <c r="F112" s="140" t="s">
        <v>297</v>
      </c>
      <c r="G112" s="140" t="s">
        <v>249</v>
      </c>
      <c r="H112" s="140" t="s">
        <v>183</v>
      </c>
      <c r="I112" s="140">
        <v>47.727272727272698</v>
      </c>
      <c r="J112" s="140">
        <v>1.4861111111111112</v>
      </c>
      <c r="K112" s="140">
        <v>0.49305555555555552</v>
      </c>
      <c r="L112" s="140">
        <v>0.125</v>
      </c>
      <c r="M112" s="140">
        <v>6.25E-2</v>
      </c>
      <c r="N112" s="140">
        <v>0.15277777777777779</v>
      </c>
      <c r="O112" s="140">
        <v>8.3333333333333343E-2</v>
      </c>
      <c r="P112" s="140">
        <v>1.9305555555555556</v>
      </c>
      <c r="Q112" s="140">
        <v>0</v>
      </c>
      <c r="R112" s="140">
        <v>0.90972222222222221</v>
      </c>
      <c r="S112" s="140">
        <v>0</v>
      </c>
      <c r="T112" s="140">
        <v>1</v>
      </c>
      <c r="U112" s="140">
        <v>0.25694444444444448</v>
      </c>
      <c r="V112" s="140">
        <v>1.0763888888888888</v>
      </c>
      <c r="W112" s="138"/>
      <c r="X112" s="138" t="s">
        <v>184</v>
      </c>
      <c r="Y112" s="138" t="s">
        <v>658</v>
      </c>
      <c r="Z112" s="138"/>
      <c r="AA112" s="137" t="s">
        <v>685</v>
      </c>
      <c r="AB112" s="138" t="s">
        <v>207</v>
      </c>
      <c r="AC112" s="138"/>
      <c r="AD112" s="137"/>
    </row>
    <row r="113" spans="1:30" ht="15.5" x14ac:dyDescent="0.35">
      <c r="A113" s="140" t="s">
        <v>460</v>
      </c>
      <c r="B113" s="140" t="s">
        <v>461</v>
      </c>
      <c r="C113" s="140" t="s">
        <v>462</v>
      </c>
      <c r="D113" s="140" t="s">
        <v>281</v>
      </c>
      <c r="E113" s="140">
        <v>80814</v>
      </c>
      <c r="F113" s="140" t="s">
        <v>282</v>
      </c>
      <c r="G113" s="140" t="s">
        <v>206</v>
      </c>
      <c r="H113" s="140" t="s">
        <v>183</v>
      </c>
      <c r="I113" s="140">
        <v>60.7777777777778</v>
      </c>
      <c r="J113" s="140">
        <v>0.375</v>
      </c>
      <c r="K113" s="140">
        <v>2.7777777777777776E-2</v>
      </c>
      <c r="L113" s="140">
        <v>1.5347222222222223</v>
      </c>
      <c r="M113" s="140">
        <v>6.9444444444444448E-2</v>
      </c>
      <c r="N113" s="140">
        <v>1.6319444444444444</v>
      </c>
      <c r="O113" s="140">
        <v>0.375</v>
      </c>
      <c r="P113" s="140">
        <v>0</v>
      </c>
      <c r="Q113" s="140">
        <v>0</v>
      </c>
      <c r="R113" s="140">
        <v>0.86805555555555558</v>
      </c>
      <c r="S113" s="140">
        <v>0</v>
      </c>
      <c r="T113" s="140">
        <v>0</v>
      </c>
      <c r="U113" s="140">
        <v>1.1388888888888888</v>
      </c>
      <c r="V113" s="140">
        <v>1.7569444444444444</v>
      </c>
      <c r="W113" s="138"/>
      <c r="X113" s="138" t="s">
        <v>184</v>
      </c>
      <c r="Y113" s="138" t="s">
        <v>658</v>
      </c>
      <c r="Z113" s="138" t="s">
        <v>300</v>
      </c>
      <c r="AA113" s="137" t="s">
        <v>684</v>
      </c>
      <c r="AB113" s="138" t="s">
        <v>184</v>
      </c>
      <c r="AC113" s="138" t="s">
        <v>658</v>
      </c>
      <c r="AD113" s="137">
        <v>44286</v>
      </c>
    </row>
    <row r="114" spans="1:30" ht="15.5" x14ac:dyDescent="0.35">
      <c r="A114" s="140" t="s">
        <v>47</v>
      </c>
      <c r="B114" s="140" t="s">
        <v>480</v>
      </c>
      <c r="C114" s="140" t="s">
        <v>481</v>
      </c>
      <c r="D114" s="140" t="s">
        <v>482</v>
      </c>
      <c r="E114" s="140">
        <v>939</v>
      </c>
      <c r="F114" s="140" t="s">
        <v>30</v>
      </c>
      <c r="G114" s="140" t="s">
        <v>450</v>
      </c>
      <c r="H114" s="140" t="s">
        <v>183</v>
      </c>
      <c r="I114" s="140">
        <v>11.7777777777778</v>
      </c>
      <c r="J114" s="140">
        <v>0</v>
      </c>
      <c r="K114" s="140">
        <v>4.1666666666666664E-2</v>
      </c>
      <c r="L114" s="140">
        <v>0.65972222222222221</v>
      </c>
      <c r="M114" s="140">
        <v>0.94444444444444442</v>
      </c>
      <c r="N114" s="140">
        <v>1.6041666666666667</v>
      </c>
      <c r="O114" s="140">
        <v>4.1666666666666671E-2</v>
      </c>
      <c r="P114" s="140">
        <v>0</v>
      </c>
      <c r="Q114" s="140">
        <v>0</v>
      </c>
      <c r="R114" s="140">
        <v>0.34027777777777779</v>
      </c>
      <c r="S114" s="140">
        <v>0</v>
      </c>
      <c r="T114" s="140">
        <v>0</v>
      </c>
      <c r="U114" s="140">
        <v>1.305555555555556</v>
      </c>
      <c r="V114" s="140">
        <v>1.6111111111111114</v>
      </c>
      <c r="W114" s="138"/>
      <c r="X114" s="138" t="s">
        <v>184</v>
      </c>
      <c r="Y114" s="138" t="s">
        <v>286</v>
      </c>
      <c r="Z114" s="138" t="s">
        <v>287</v>
      </c>
      <c r="AA114" s="137" t="s">
        <v>483</v>
      </c>
      <c r="AB114" s="138" t="s">
        <v>184</v>
      </c>
      <c r="AC114" s="138" t="s">
        <v>286</v>
      </c>
      <c r="AD114" s="137">
        <v>39241</v>
      </c>
    </row>
    <row r="115" spans="1:30" ht="15.5" x14ac:dyDescent="0.35">
      <c r="A115" s="140" t="s">
        <v>540</v>
      </c>
      <c r="B115" s="140" t="s">
        <v>541</v>
      </c>
      <c r="C115" s="140" t="s">
        <v>542</v>
      </c>
      <c r="D115" s="140" t="s">
        <v>467</v>
      </c>
      <c r="E115" s="140">
        <v>84119</v>
      </c>
      <c r="F115" s="140" t="s">
        <v>353</v>
      </c>
      <c r="G115" s="140" t="s">
        <v>249</v>
      </c>
      <c r="H115" s="140" t="s">
        <v>183</v>
      </c>
      <c r="I115" s="140">
        <v>1.24528301886792</v>
      </c>
      <c r="J115" s="140">
        <v>4.8611111111111119E-2</v>
      </c>
      <c r="K115" s="140">
        <v>0.21527777777777785</v>
      </c>
      <c r="L115" s="140">
        <v>0.73611111111111027</v>
      </c>
      <c r="M115" s="140">
        <v>0.40277777777777746</v>
      </c>
      <c r="N115" s="140">
        <v>1.194444444444442</v>
      </c>
      <c r="O115" s="140">
        <v>0.20138888888888892</v>
      </c>
      <c r="P115" s="140">
        <v>6.9444444444444441E-3</v>
      </c>
      <c r="Q115" s="140">
        <v>0</v>
      </c>
      <c r="R115" s="140">
        <v>4.1666666666666671E-2</v>
      </c>
      <c r="S115" s="140">
        <v>0</v>
      </c>
      <c r="T115" s="140">
        <v>1.3888888888888888E-2</v>
      </c>
      <c r="U115" s="140">
        <v>1.3472222222222192</v>
      </c>
      <c r="V115" s="140">
        <v>1.1805555555555531</v>
      </c>
      <c r="W115" s="138"/>
      <c r="X115" s="138" t="s">
        <v>463</v>
      </c>
      <c r="Y115" s="138" t="s">
        <v>286</v>
      </c>
      <c r="Z115" s="138" t="s">
        <v>300</v>
      </c>
      <c r="AA115" s="137" t="s">
        <v>479</v>
      </c>
      <c r="AB115" s="138" t="s">
        <v>463</v>
      </c>
      <c r="AC115" s="138" t="s">
        <v>286</v>
      </c>
      <c r="AD115" s="137">
        <v>43041</v>
      </c>
    </row>
    <row r="116" spans="1:30" ht="15.5" x14ac:dyDescent="0.35">
      <c r="A116" s="140" t="s">
        <v>360</v>
      </c>
      <c r="B116" s="140" t="s">
        <v>361</v>
      </c>
      <c r="C116" s="140" t="s">
        <v>362</v>
      </c>
      <c r="D116" s="140" t="s">
        <v>180</v>
      </c>
      <c r="E116" s="140">
        <v>95901</v>
      </c>
      <c r="F116" s="140" t="s">
        <v>316</v>
      </c>
      <c r="G116" s="140" t="s">
        <v>206</v>
      </c>
      <c r="H116" s="140" t="s">
        <v>183</v>
      </c>
      <c r="I116" s="140">
        <v>361.4</v>
      </c>
      <c r="J116" s="140">
        <v>0</v>
      </c>
      <c r="K116" s="140">
        <v>0</v>
      </c>
      <c r="L116" s="140">
        <v>0.2013888888888889</v>
      </c>
      <c r="M116" s="140">
        <v>1.0555555555555556</v>
      </c>
      <c r="N116" s="140">
        <v>1.2569444444444444</v>
      </c>
      <c r="O116" s="140">
        <v>0</v>
      </c>
      <c r="P116" s="140">
        <v>0</v>
      </c>
      <c r="Q116" s="140">
        <v>0</v>
      </c>
      <c r="R116" s="140">
        <v>0.59722222222222221</v>
      </c>
      <c r="S116" s="140">
        <v>0</v>
      </c>
      <c r="T116" s="140">
        <v>0</v>
      </c>
      <c r="U116" s="140">
        <v>0.65972222222222221</v>
      </c>
      <c r="V116" s="140">
        <v>1</v>
      </c>
      <c r="W116" s="138">
        <v>150</v>
      </c>
      <c r="X116" s="138" t="s">
        <v>184</v>
      </c>
      <c r="Y116" s="138" t="s">
        <v>658</v>
      </c>
      <c r="Z116" s="138" t="s">
        <v>300</v>
      </c>
      <c r="AA116" s="137" t="s">
        <v>683</v>
      </c>
      <c r="AB116" s="138" t="s">
        <v>184</v>
      </c>
      <c r="AC116" s="138" t="s">
        <v>658</v>
      </c>
      <c r="AD116" s="137">
        <v>44195</v>
      </c>
    </row>
    <row r="117" spans="1:30" ht="15.5" x14ac:dyDescent="0.35">
      <c r="A117" s="140" t="s">
        <v>526</v>
      </c>
      <c r="B117" s="140" t="s">
        <v>527</v>
      </c>
      <c r="C117" s="140" t="s">
        <v>528</v>
      </c>
      <c r="D117" s="140" t="s">
        <v>380</v>
      </c>
      <c r="E117" s="140">
        <v>40510</v>
      </c>
      <c r="F117" s="140" t="s">
        <v>36</v>
      </c>
      <c r="G117" s="140" t="s">
        <v>249</v>
      </c>
      <c r="H117" s="140" t="s">
        <v>183</v>
      </c>
      <c r="I117" s="140">
        <v>1.5631067961164999</v>
      </c>
      <c r="J117" s="140">
        <v>8.3333333333333343E-2</v>
      </c>
      <c r="K117" s="140">
        <v>0.15972222222222221</v>
      </c>
      <c r="L117" s="140">
        <v>0.50694444444444431</v>
      </c>
      <c r="M117" s="140">
        <v>0.37499999999999983</v>
      </c>
      <c r="N117" s="140">
        <v>0.90972222222222121</v>
      </c>
      <c r="O117" s="140">
        <v>0.18055555555555558</v>
      </c>
      <c r="P117" s="140">
        <v>2.0833333333333332E-2</v>
      </c>
      <c r="Q117" s="140">
        <v>1.3888888888888888E-2</v>
      </c>
      <c r="R117" s="140">
        <v>6.9444444444444441E-3</v>
      </c>
      <c r="S117" s="140">
        <v>2.7777777777777776E-2</v>
      </c>
      <c r="T117" s="140">
        <v>6.9444444444444441E-3</v>
      </c>
      <c r="U117" s="140">
        <v>1.0833333333333321</v>
      </c>
      <c r="V117" s="140">
        <v>0.70833333333333282</v>
      </c>
      <c r="W117" s="139"/>
      <c r="X117" s="138" t="s">
        <v>463</v>
      </c>
      <c r="Y117" s="138" t="s">
        <v>286</v>
      </c>
      <c r="Z117" s="138" t="s">
        <v>300</v>
      </c>
      <c r="AA117" s="137" t="s">
        <v>529</v>
      </c>
      <c r="AB117" s="138" t="s">
        <v>463</v>
      </c>
      <c r="AC117" s="138" t="s">
        <v>286</v>
      </c>
      <c r="AD117" s="137">
        <v>42983</v>
      </c>
    </row>
    <row r="118" spans="1:30" ht="15.5" x14ac:dyDescent="0.35">
      <c r="A118" s="140" t="s">
        <v>43</v>
      </c>
      <c r="B118" s="140" t="s">
        <v>476</v>
      </c>
      <c r="C118" s="140" t="s">
        <v>477</v>
      </c>
      <c r="D118" s="140" t="s">
        <v>278</v>
      </c>
      <c r="E118" s="140">
        <v>33762</v>
      </c>
      <c r="F118" s="140" t="s">
        <v>30</v>
      </c>
      <c r="G118" s="140" t="s">
        <v>249</v>
      </c>
      <c r="H118" s="140" t="s">
        <v>183</v>
      </c>
      <c r="I118" s="140">
        <v>1.6219512195121999</v>
      </c>
      <c r="J118" s="140">
        <v>5.5555555555555552E-2</v>
      </c>
      <c r="K118" s="140">
        <v>0.36805555555555558</v>
      </c>
      <c r="L118" s="140">
        <v>0.29166666666666669</v>
      </c>
      <c r="M118" s="140">
        <v>0.21527777777777779</v>
      </c>
      <c r="N118" s="140">
        <v>0.70138888888888817</v>
      </c>
      <c r="O118" s="140">
        <v>0.20833333333333337</v>
      </c>
      <c r="P118" s="140">
        <v>0</v>
      </c>
      <c r="Q118" s="140">
        <v>2.0833333333333332E-2</v>
      </c>
      <c r="R118" s="140">
        <v>1.3888888888888888E-2</v>
      </c>
      <c r="S118" s="140">
        <v>0</v>
      </c>
      <c r="T118" s="140">
        <v>2.0833333333333332E-2</v>
      </c>
      <c r="U118" s="140">
        <v>0.89583333333333204</v>
      </c>
      <c r="V118" s="140">
        <v>0.62499999999999944</v>
      </c>
      <c r="W118" s="139"/>
      <c r="X118" s="138" t="s">
        <v>463</v>
      </c>
      <c r="Y118" s="138" t="s">
        <v>286</v>
      </c>
      <c r="Z118" s="138" t="s">
        <v>300</v>
      </c>
      <c r="AA118" s="137" t="s">
        <v>478</v>
      </c>
      <c r="AB118" s="138" t="s">
        <v>463</v>
      </c>
      <c r="AC118" s="138" t="s">
        <v>286</v>
      </c>
      <c r="AD118" s="137">
        <v>43019</v>
      </c>
    </row>
    <row r="119" spans="1:30" ht="15.5" x14ac:dyDescent="0.35">
      <c r="A119" s="140" t="s">
        <v>682</v>
      </c>
      <c r="B119" s="140" t="s">
        <v>681</v>
      </c>
      <c r="C119" s="140" t="s">
        <v>680</v>
      </c>
      <c r="D119" s="140" t="s">
        <v>180</v>
      </c>
      <c r="E119" s="140">
        <v>92225</v>
      </c>
      <c r="F119" s="140" t="s">
        <v>181</v>
      </c>
      <c r="G119" s="140" t="s">
        <v>206</v>
      </c>
      <c r="H119" s="140" t="s">
        <v>183</v>
      </c>
      <c r="I119" s="140"/>
      <c r="J119" s="140">
        <v>0</v>
      </c>
      <c r="K119" s="140">
        <v>0</v>
      </c>
      <c r="L119" s="140">
        <v>0</v>
      </c>
      <c r="M119" s="140">
        <v>0.90972222222222221</v>
      </c>
      <c r="N119" s="140">
        <v>0.90972222222222221</v>
      </c>
      <c r="O119" s="140">
        <v>0</v>
      </c>
      <c r="P119" s="140">
        <v>0</v>
      </c>
      <c r="Q119" s="140">
        <v>0</v>
      </c>
      <c r="R119" s="140">
        <v>0</v>
      </c>
      <c r="S119" s="140">
        <v>0</v>
      </c>
      <c r="T119" s="140">
        <v>0</v>
      </c>
      <c r="U119" s="140">
        <v>0.90972222222222221</v>
      </c>
      <c r="V119" s="140">
        <v>0</v>
      </c>
      <c r="W119" s="139"/>
      <c r="X119" s="138" t="s">
        <v>207</v>
      </c>
      <c r="Y119" s="138"/>
      <c r="Z119" s="138"/>
      <c r="AA119" s="137"/>
      <c r="AB119" s="138" t="s">
        <v>207</v>
      </c>
      <c r="AC119" s="138"/>
      <c r="AD119" s="137"/>
    </row>
    <row r="120" spans="1:30" ht="15.5" x14ac:dyDescent="0.35">
      <c r="A120" s="140" t="s">
        <v>509</v>
      </c>
      <c r="B120" s="140" t="s">
        <v>510</v>
      </c>
      <c r="C120" s="140" t="s">
        <v>511</v>
      </c>
      <c r="D120" s="140" t="s">
        <v>512</v>
      </c>
      <c r="E120" s="140">
        <v>83318</v>
      </c>
      <c r="F120" s="140" t="s">
        <v>353</v>
      </c>
      <c r="G120" s="140" t="s">
        <v>206</v>
      </c>
      <c r="H120" s="140" t="s">
        <v>183</v>
      </c>
      <c r="I120" s="140">
        <v>4.6818181818181799</v>
      </c>
      <c r="J120" s="140">
        <v>7.6388888888888895E-2</v>
      </c>
      <c r="K120" s="140">
        <v>0.14583333333333331</v>
      </c>
      <c r="L120" s="140">
        <v>0.26388888888888895</v>
      </c>
      <c r="M120" s="140">
        <v>0.31944444444444436</v>
      </c>
      <c r="N120" s="140">
        <v>0.66666666666666652</v>
      </c>
      <c r="O120" s="140">
        <v>0.13194444444444445</v>
      </c>
      <c r="P120" s="140">
        <v>6.9444444444444441E-3</v>
      </c>
      <c r="Q120" s="140">
        <v>0</v>
      </c>
      <c r="R120" s="140">
        <v>0.2986111111111111</v>
      </c>
      <c r="S120" s="140">
        <v>8.3333333333333329E-2</v>
      </c>
      <c r="T120" s="140">
        <v>0</v>
      </c>
      <c r="U120" s="140">
        <v>0.4236111111111111</v>
      </c>
      <c r="V120" s="140">
        <v>0.70138888888888884</v>
      </c>
      <c r="W120" s="139"/>
      <c r="X120" s="138" t="s">
        <v>463</v>
      </c>
      <c r="Y120" s="138" t="s">
        <v>286</v>
      </c>
      <c r="Z120" s="138" t="s">
        <v>300</v>
      </c>
      <c r="AA120" s="137" t="s">
        <v>513</v>
      </c>
      <c r="AB120" s="138" t="s">
        <v>463</v>
      </c>
      <c r="AC120" s="138" t="s">
        <v>286</v>
      </c>
      <c r="AD120" s="137">
        <v>42983</v>
      </c>
    </row>
    <row r="121" spans="1:30" ht="15.5" x14ac:dyDescent="0.35">
      <c r="A121" s="140" t="s">
        <v>679</v>
      </c>
      <c r="B121" s="140" t="s">
        <v>678</v>
      </c>
      <c r="C121" s="140" t="s">
        <v>677</v>
      </c>
      <c r="D121" s="140" t="s">
        <v>512</v>
      </c>
      <c r="E121" s="140">
        <v>83647</v>
      </c>
      <c r="F121" s="140" t="s">
        <v>353</v>
      </c>
      <c r="G121" s="140" t="s">
        <v>249</v>
      </c>
      <c r="H121" s="140" t="s">
        <v>183</v>
      </c>
      <c r="I121" s="140">
        <v>4.1904761904761898</v>
      </c>
      <c r="J121" s="140">
        <v>3.4722222222222224E-2</v>
      </c>
      <c r="K121" s="140">
        <v>4.8611111111111105E-2</v>
      </c>
      <c r="L121" s="140">
        <v>0.54861111111111105</v>
      </c>
      <c r="M121" s="140">
        <v>9.0277777777777776E-2</v>
      </c>
      <c r="N121" s="140">
        <v>0.68055555555555547</v>
      </c>
      <c r="O121" s="140">
        <v>0</v>
      </c>
      <c r="P121" s="140">
        <v>4.1666666666666664E-2</v>
      </c>
      <c r="Q121" s="140">
        <v>0</v>
      </c>
      <c r="R121" s="140">
        <v>4.1666666666666664E-2</v>
      </c>
      <c r="S121" s="140">
        <v>6.9444444444444448E-2</v>
      </c>
      <c r="T121" s="140">
        <v>0</v>
      </c>
      <c r="U121" s="140">
        <v>0.61111111111111116</v>
      </c>
      <c r="V121" s="140">
        <v>0.60416666666666663</v>
      </c>
      <c r="W121" s="139"/>
      <c r="X121" s="138" t="s">
        <v>463</v>
      </c>
      <c r="Y121" s="138" t="s">
        <v>286</v>
      </c>
      <c r="Z121" s="138" t="s">
        <v>300</v>
      </c>
      <c r="AA121" s="137" t="s">
        <v>513</v>
      </c>
      <c r="AB121" s="138" t="s">
        <v>463</v>
      </c>
      <c r="AC121" s="138" t="s">
        <v>286</v>
      </c>
      <c r="AD121" s="137">
        <v>42983</v>
      </c>
    </row>
    <row r="122" spans="1:30" ht="15.5" x14ac:dyDescent="0.35">
      <c r="A122" s="140" t="s">
        <v>488</v>
      </c>
      <c r="B122" s="140" t="s">
        <v>489</v>
      </c>
      <c r="C122" s="140" t="s">
        <v>490</v>
      </c>
      <c r="D122" s="140" t="s">
        <v>491</v>
      </c>
      <c r="E122" s="140">
        <v>58206</v>
      </c>
      <c r="F122" s="140" t="s">
        <v>324</v>
      </c>
      <c r="G122" s="140" t="s">
        <v>249</v>
      </c>
      <c r="H122" s="140" t="s">
        <v>183</v>
      </c>
      <c r="I122" s="140">
        <v>6.9090909090909101</v>
      </c>
      <c r="J122" s="140">
        <v>0</v>
      </c>
      <c r="K122" s="140">
        <v>0</v>
      </c>
      <c r="L122" s="140">
        <v>0.54861111111111116</v>
      </c>
      <c r="M122" s="140">
        <v>0</v>
      </c>
      <c r="N122" s="140">
        <v>0.47222222222222221</v>
      </c>
      <c r="O122" s="140">
        <v>7.6388888888888895E-2</v>
      </c>
      <c r="P122" s="140">
        <v>0</v>
      </c>
      <c r="Q122" s="140">
        <v>0</v>
      </c>
      <c r="R122" s="140">
        <v>7.6388888888888895E-2</v>
      </c>
      <c r="S122" s="140">
        <v>0</v>
      </c>
      <c r="T122" s="140">
        <v>0</v>
      </c>
      <c r="U122" s="140">
        <v>0.47222222222222221</v>
      </c>
      <c r="V122" s="140">
        <v>0.51388888888888895</v>
      </c>
      <c r="W122" s="139"/>
      <c r="X122" s="138" t="s">
        <v>184</v>
      </c>
      <c r="Y122" s="138" t="s">
        <v>286</v>
      </c>
      <c r="Z122" s="138" t="s">
        <v>426</v>
      </c>
      <c r="AA122" s="137" t="s">
        <v>492</v>
      </c>
      <c r="AB122" s="138" t="s">
        <v>463</v>
      </c>
      <c r="AC122" s="138" t="s">
        <v>286</v>
      </c>
      <c r="AD122" s="137">
        <v>42999</v>
      </c>
    </row>
    <row r="123" spans="1:30" ht="15.5" x14ac:dyDescent="0.35">
      <c r="A123" s="140" t="s">
        <v>676</v>
      </c>
      <c r="B123" s="140" t="s">
        <v>675</v>
      </c>
      <c r="C123" s="140" t="s">
        <v>674</v>
      </c>
      <c r="D123" s="140" t="s">
        <v>439</v>
      </c>
      <c r="E123" s="140">
        <v>46802</v>
      </c>
      <c r="F123" s="140" t="s">
        <v>36</v>
      </c>
      <c r="G123" s="140" t="s">
        <v>249</v>
      </c>
      <c r="H123" s="140" t="s">
        <v>183</v>
      </c>
      <c r="I123" s="140">
        <v>1.79487179487179</v>
      </c>
      <c r="J123" s="140">
        <v>4.8611111111111105E-2</v>
      </c>
      <c r="K123" s="140">
        <v>3.4722222222222224E-2</v>
      </c>
      <c r="L123" s="140">
        <v>0.16666666666666671</v>
      </c>
      <c r="M123" s="140">
        <v>0.25000000000000006</v>
      </c>
      <c r="N123" s="140">
        <v>0.47222222222222215</v>
      </c>
      <c r="O123" s="140">
        <v>2.7777777777777776E-2</v>
      </c>
      <c r="P123" s="140">
        <v>0</v>
      </c>
      <c r="Q123" s="140">
        <v>0</v>
      </c>
      <c r="R123" s="140">
        <v>1.3888888888888888E-2</v>
      </c>
      <c r="S123" s="140">
        <v>1.3888888888888888E-2</v>
      </c>
      <c r="T123" s="140">
        <v>0</v>
      </c>
      <c r="U123" s="140">
        <v>0.4722222222222221</v>
      </c>
      <c r="V123" s="140">
        <v>0.3263888888888889</v>
      </c>
      <c r="W123" s="139"/>
      <c r="X123" s="138" t="s">
        <v>207</v>
      </c>
      <c r="Y123" s="138"/>
      <c r="Z123" s="138"/>
      <c r="AA123" s="137"/>
      <c r="AB123" s="138" t="s">
        <v>207</v>
      </c>
      <c r="AC123" s="138"/>
      <c r="AD123" s="137"/>
    </row>
    <row r="124" spans="1:30" ht="15.5" x14ac:dyDescent="0.35">
      <c r="A124" s="140" t="s">
        <v>673</v>
      </c>
      <c r="B124" s="140" t="s">
        <v>672</v>
      </c>
      <c r="C124" s="140" t="s">
        <v>671</v>
      </c>
      <c r="D124" s="140" t="s">
        <v>347</v>
      </c>
      <c r="E124" s="140">
        <v>73075</v>
      </c>
      <c r="F124" s="140" t="s">
        <v>267</v>
      </c>
      <c r="G124" s="140" t="s">
        <v>206</v>
      </c>
      <c r="H124" s="140" t="s">
        <v>183</v>
      </c>
      <c r="I124" s="140">
        <v>1.2037037037036999</v>
      </c>
      <c r="J124" s="140">
        <v>4.8611111111111105E-2</v>
      </c>
      <c r="K124" s="140">
        <v>0.15277777777777782</v>
      </c>
      <c r="L124" s="140">
        <v>9.7222222222222238E-2</v>
      </c>
      <c r="M124" s="140">
        <v>0.19444444444444448</v>
      </c>
      <c r="N124" s="140">
        <v>0.3680555555555553</v>
      </c>
      <c r="O124" s="140">
        <v>0.12500000000000003</v>
      </c>
      <c r="P124" s="140">
        <v>0</v>
      </c>
      <c r="Q124" s="140">
        <v>0</v>
      </c>
      <c r="R124" s="140">
        <v>6.9444444444444441E-3</v>
      </c>
      <c r="S124" s="140">
        <v>0</v>
      </c>
      <c r="T124" s="140">
        <v>4.8611111111111112E-2</v>
      </c>
      <c r="U124" s="140">
        <v>0.43749999999999967</v>
      </c>
      <c r="V124" s="140">
        <v>0.4027777777777774</v>
      </c>
      <c r="W124" s="139"/>
      <c r="X124" s="138" t="s">
        <v>463</v>
      </c>
      <c r="Y124" s="138" t="s">
        <v>286</v>
      </c>
      <c r="Z124" s="138" t="s">
        <v>300</v>
      </c>
      <c r="AA124" s="137" t="s">
        <v>670</v>
      </c>
      <c r="AB124" s="138" t="s">
        <v>463</v>
      </c>
      <c r="AC124" s="138" t="s">
        <v>286</v>
      </c>
      <c r="AD124" s="137">
        <v>42566</v>
      </c>
    </row>
    <row r="125" spans="1:30" ht="15.5" x14ac:dyDescent="0.35">
      <c r="A125" s="140" t="s">
        <v>523</v>
      </c>
      <c r="B125" s="140" t="s">
        <v>524</v>
      </c>
      <c r="C125" s="140" t="s">
        <v>525</v>
      </c>
      <c r="D125" s="140" t="s">
        <v>194</v>
      </c>
      <c r="E125" s="140">
        <v>78562</v>
      </c>
      <c r="F125" s="140" t="s">
        <v>669</v>
      </c>
      <c r="G125" s="140" t="s">
        <v>249</v>
      </c>
      <c r="H125" s="140" t="s">
        <v>183</v>
      </c>
      <c r="I125" s="140">
        <v>1.43243243243243</v>
      </c>
      <c r="J125" s="140">
        <v>0.22222222222222229</v>
      </c>
      <c r="K125" s="140">
        <v>4.8611111111111119E-2</v>
      </c>
      <c r="L125" s="140">
        <v>0.1388888888888889</v>
      </c>
      <c r="M125" s="140">
        <v>3.4722222222222224E-2</v>
      </c>
      <c r="N125" s="140">
        <v>0.41666666666666624</v>
      </c>
      <c r="O125" s="140">
        <v>2.7777777777777776E-2</v>
      </c>
      <c r="P125" s="140">
        <v>0</v>
      </c>
      <c r="Q125" s="140">
        <v>0</v>
      </c>
      <c r="R125" s="140">
        <v>0.28472222222222221</v>
      </c>
      <c r="S125" s="140">
        <v>4.8611111111111105E-2</v>
      </c>
      <c r="T125" s="140">
        <v>0</v>
      </c>
      <c r="U125" s="140">
        <v>0.11111111111111113</v>
      </c>
      <c r="V125" s="140">
        <v>0.38888888888888856</v>
      </c>
      <c r="W125" s="139"/>
      <c r="X125" s="138" t="s">
        <v>184</v>
      </c>
      <c r="Y125" s="138" t="s">
        <v>658</v>
      </c>
      <c r="Z125" s="138"/>
      <c r="AA125" s="137" t="s">
        <v>668</v>
      </c>
      <c r="AB125" s="138" t="s">
        <v>184</v>
      </c>
      <c r="AC125" s="138" t="s">
        <v>286</v>
      </c>
      <c r="AD125" s="137">
        <v>44113</v>
      </c>
    </row>
    <row r="126" spans="1:30" ht="15.5" x14ac:dyDescent="0.35">
      <c r="A126" s="140" t="s">
        <v>517</v>
      </c>
      <c r="B126" s="140" t="s">
        <v>518</v>
      </c>
      <c r="C126" s="140" t="s">
        <v>519</v>
      </c>
      <c r="D126" s="140" t="s">
        <v>380</v>
      </c>
      <c r="E126" s="140">
        <v>40031</v>
      </c>
      <c r="F126" s="140" t="s">
        <v>36</v>
      </c>
      <c r="G126" s="140" t="s">
        <v>249</v>
      </c>
      <c r="H126" s="140" t="s">
        <v>183</v>
      </c>
      <c r="I126" s="140">
        <v>1.6176470588235301</v>
      </c>
      <c r="J126" s="140">
        <v>2.7777777777777776E-2</v>
      </c>
      <c r="K126" s="140">
        <v>0.15277777777777776</v>
      </c>
      <c r="L126" s="140">
        <v>0.14583333333333334</v>
      </c>
      <c r="M126" s="140">
        <v>9.722222222222221E-2</v>
      </c>
      <c r="N126" s="140">
        <v>0.27083333333333343</v>
      </c>
      <c r="O126" s="140">
        <v>0.10416666666666666</v>
      </c>
      <c r="P126" s="140">
        <v>4.8611111111111105E-2</v>
      </c>
      <c r="Q126" s="140">
        <v>0</v>
      </c>
      <c r="R126" s="140">
        <v>0</v>
      </c>
      <c r="S126" s="140">
        <v>4.8611111111111105E-2</v>
      </c>
      <c r="T126" s="140">
        <v>0</v>
      </c>
      <c r="U126" s="140">
        <v>0.37499999999999994</v>
      </c>
      <c r="V126" s="140">
        <v>0.24305555555555561</v>
      </c>
      <c r="W126" s="139"/>
      <c r="X126" s="138" t="s">
        <v>463</v>
      </c>
      <c r="Y126" s="138" t="s">
        <v>286</v>
      </c>
      <c r="Z126" s="138" t="s">
        <v>300</v>
      </c>
      <c r="AA126" s="137" t="s">
        <v>520</v>
      </c>
      <c r="AB126" s="138" t="s">
        <v>463</v>
      </c>
      <c r="AC126" s="138" t="s">
        <v>286</v>
      </c>
      <c r="AD126" s="137">
        <v>42983</v>
      </c>
    </row>
    <row r="127" spans="1:30" ht="15.5" x14ac:dyDescent="0.35">
      <c r="A127" s="140" t="s">
        <v>667</v>
      </c>
      <c r="B127" s="140" t="s">
        <v>666</v>
      </c>
      <c r="C127" s="140" t="s">
        <v>665</v>
      </c>
      <c r="D127" s="140" t="s">
        <v>415</v>
      </c>
      <c r="E127" s="140">
        <v>67846</v>
      </c>
      <c r="F127" s="140" t="s">
        <v>36</v>
      </c>
      <c r="G127" s="140" t="s">
        <v>206</v>
      </c>
      <c r="H127" s="140" t="s">
        <v>183</v>
      </c>
      <c r="I127" s="140">
        <v>1.8888888888888899</v>
      </c>
      <c r="J127" s="140">
        <v>2.0833333333333332E-2</v>
      </c>
      <c r="K127" s="140">
        <v>6.9444444444444448E-2</v>
      </c>
      <c r="L127" s="140">
        <v>0.25694444444444442</v>
      </c>
      <c r="M127" s="140">
        <v>3.4722222222222224E-2</v>
      </c>
      <c r="N127" s="140">
        <v>0.27083333333333331</v>
      </c>
      <c r="O127" s="140">
        <v>9.722222222222221E-2</v>
      </c>
      <c r="P127" s="140">
        <v>1.3888888888888888E-2</v>
      </c>
      <c r="Q127" s="140">
        <v>0</v>
      </c>
      <c r="R127" s="140">
        <v>0.1111111111111111</v>
      </c>
      <c r="S127" s="140">
        <v>0</v>
      </c>
      <c r="T127" s="140">
        <v>0</v>
      </c>
      <c r="U127" s="140">
        <v>0.27083333333333337</v>
      </c>
      <c r="V127" s="140">
        <v>0.29166666666666669</v>
      </c>
      <c r="W127" s="139"/>
      <c r="X127" s="138" t="s">
        <v>184</v>
      </c>
      <c r="Y127" s="138" t="s">
        <v>286</v>
      </c>
      <c r="Z127" s="138" t="s">
        <v>287</v>
      </c>
      <c r="AA127" s="137" t="s">
        <v>664</v>
      </c>
      <c r="AB127" s="138" t="s">
        <v>207</v>
      </c>
      <c r="AC127" s="138"/>
      <c r="AD127" s="137"/>
    </row>
    <row r="128" spans="1:30" ht="15.5" x14ac:dyDescent="0.35">
      <c r="A128" s="140" t="s">
        <v>663</v>
      </c>
      <c r="B128" s="140" t="s">
        <v>662</v>
      </c>
      <c r="C128" s="140" t="s">
        <v>661</v>
      </c>
      <c r="D128" s="140" t="s">
        <v>194</v>
      </c>
      <c r="E128" s="140">
        <v>78611</v>
      </c>
      <c r="F128" s="140" t="s">
        <v>195</v>
      </c>
      <c r="G128" s="140" t="s">
        <v>249</v>
      </c>
      <c r="H128" s="140" t="s">
        <v>5</v>
      </c>
      <c r="I128" s="140">
        <v>1.3611111111111101</v>
      </c>
      <c r="J128" s="140">
        <v>2.0833333333333332E-2</v>
      </c>
      <c r="K128" s="140">
        <v>0.1111111111111111</v>
      </c>
      <c r="L128" s="140">
        <v>0.16666666666666669</v>
      </c>
      <c r="M128" s="140">
        <v>4.8611111111111105E-2</v>
      </c>
      <c r="N128" s="140">
        <v>0.18055555555555558</v>
      </c>
      <c r="O128" s="140">
        <v>0.16666666666666669</v>
      </c>
      <c r="P128" s="140">
        <v>0</v>
      </c>
      <c r="Q128" s="140">
        <v>0</v>
      </c>
      <c r="R128" s="140">
        <v>0</v>
      </c>
      <c r="S128" s="140">
        <v>0</v>
      </c>
      <c r="T128" s="140">
        <v>0</v>
      </c>
      <c r="U128" s="140">
        <v>0.3472222222222221</v>
      </c>
      <c r="V128" s="140">
        <v>0.15277777777777779</v>
      </c>
      <c r="W128" s="139"/>
      <c r="X128" s="138" t="s">
        <v>463</v>
      </c>
      <c r="Y128" s="138" t="s">
        <v>286</v>
      </c>
      <c r="Z128" s="138" t="s">
        <v>300</v>
      </c>
      <c r="AA128" s="137" t="s">
        <v>543</v>
      </c>
      <c r="AB128" s="138" t="s">
        <v>463</v>
      </c>
      <c r="AC128" s="138" t="s">
        <v>286</v>
      </c>
      <c r="AD128" s="137">
        <v>42991</v>
      </c>
    </row>
    <row r="129" spans="1:30" ht="15.5" x14ac:dyDescent="0.35">
      <c r="A129" s="140" t="s">
        <v>544</v>
      </c>
      <c r="B129" s="140" t="s">
        <v>545</v>
      </c>
      <c r="C129" s="140" t="s">
        <v>546</v>
      </c>
      <c r="D129" s="140" t="s">
        <v>288</v>
      </c>
      <c r="E129" s="140">
        <v>16503</v>
      </c>
      <c r="F129" s="140" t="s">
        <v>289</v>
      </c>
      <c r="G129" s="140" t="s">
        <v>249</v>
      </c>
      <c r="H129" s="140" t="s">
        <v>183</v>
      </c>
      <c r="I129" s="140">
        <v>10.5</v>
      </c>
      <c r="J129" s="140">
        <v>0</v>
      </c>
      <c r="K129" s="140">
        <v>0.1388888888888889</v>
      </c>
      <c r="L129" s="140">
        <v>0.14583333333333334</v>
      </c>
      <c r="M129" s="140">
        <v>0</v>
      </c>
      <c r="N129" s="140">
        <v>0.14583333333333334</v>
      </c>
      <c r="O129" s="140">
        <v>0</v>
      </c>
      <c r="P129" s="140">
        <v>0.1388888888888889</v>
      </c>
      <c r="Q129" s="140">
        <v>0</v>
      </c>
      <c r="R129" s="140">
        <v>0</v>
      </c>
      <c r="S129" s="140">
        <v>0.1388888888888889</v>
      </c>
      <c r="T129" s="140">
        <v>0</v>
      </c>
      <c r="U129" s="140">
        <v>0.14583333333333334</v>
      </c>
      <c r="V129" s="140">
        <v>0.28472222222222221</v>
      </c>
      <c r="W129" s="139"/>
      <c r="X129" s="138" t="s">
        <v>184</v>
      </c>
      <c r="Y129" s="138" t="s">
        <v>658</v>
      </c>
      <c r="Z129" s="138"/>
      <c r="AA129" s="137" t="s">
        <v>660</v>
      </c>
      <c r="AB129" s="138" t="s">
        <v>463</v>
      </c>
      <c r="AC129" s="138" t="s">
        <v>286</v>
      </c>
      <c r="AD129" s="137">
        <v>43363</v>
      </c>
    </row>
    <row r="130" spans="1:30" ht="15.5" x14ac:dyDescent="0.35">
      <c r="A130" s="140" t="s">
        <v>533</v>
      </c>
      <c r="B130" s="140" t="s">
        <v>534</v>
      </c>
      <c r="C130" s="140" t="s">
        <v>535</v>
      </c>
      <c r="D130" s="140" t="s">
        <v>409</v>
      </c>
      <c r="E130" s="140">
        <v>68731</v>
      </c>
      <c r="F130" s="140" t="s">
        <v>324</v>
      </c>
      <c r="G130" s="140" t="s">
        <v>249</v>
      </c>
      <c r="H130" s="140" t="s">
        <v>183</v>
      </c>
      <c r="I130" s="140">
        <v>3.3333333333333299</v>
      </c>
      <c r="J130" s="140">
        <v>0</v>
      </c>
      <c r="K130" s="140">
        <v>6.25E-2</v>
      </c>
      <c r="L130" s="140">
        <v>2.7777777777777776E-2</v>
      </c>
      <c r="M130" s="140">
        <v>4.1666666666666664E-2</v>
      </c>
      <c r="N130" s="140">
        <v>9.722222222222221E-2</v>
      </c>
      <c r="O130" s="140">
        <v>3.4722222222222224E-2</v>
      </c>
      <c r="P130" s="140">
        <v>0</v>
      </c>
      <c r="Q130" s="140">
        <v>0</v>
      </c>
      <c r="R130" s="140">
        <v>2.7777777777777776E-2</v>
      </c>
      <c r="S130" s="140">
        <v>0</v>
      </c>
      <c r="T130" s="140">
        <v>0</v>
      </c>
      <c r="U130" s="140">
        <v>0.10416666666666667</v>
      </c>
      <c r="V130" s="140">
        <v>0.13194444444444442</v>
      </c>
      <c r="W130" s="139"/>
      <c r="X130" s="138" t="s">
        <v>463</v>
      </c>
      <c r="Y130" s="138" t="s">
        <v>286</v>
      </c>
      <c r="Z130" s="138" t="s">
        <v>300</v>
      </c>
      <c r="AA130" s="137" t="s">
        <v>536</v>
      </c>
      <c r="AB130" s="138" t="s">
        <v>463</v>
      </c>
      <c r="AC130" s="138" t="s">
        <v>286</v>
      </c>
      <c r="AD130" s="137">
        <v>42999</v>
      </c>
    </row>
    <row r="131" spans="1:30" ht="15.5" x14ac:dyDescent="0.35">
      <c r="A131" s="140" t="s">
        <v>473</v>
      </c>
      <c r="B131" s="140" t="s">
        <v>474</v>
      </c>
      <c r="C131" s="140" t="s">
        <v>475</v>
      </c>
      <c r="D131" s="140" t="s">
        <v>433</v>
      </c>
      <c r="E131" s="140">
        <v>65721</v>
      </c>
      <c r="F131" s="140" t="s">
        <v>36</v>
      </c>
      <c r="G131" s="140" t="s">
        <v>206</v>
      </c>
      <c r="H131" s="140" t="s">
        <v>5</v>
      </c>
      <c r="I131" s="140">
        <v>1.625</v>
      </c>
      <c r="J131" s="140">
        <v>0</v>
      </c>
      <c r="K131" s="140">
        <v>0</v>
      </c>
      <c r="L131" s="140">
        <v>7.6388888888888881E-2</v>
      </c>
      <c r="M131" s="140">
        <v>4.1666666666666671E-2</v>
      </c>
      <c r="N131" s="140">
        <v>0.10416666666666667</v>
      </c>
      <c r="O131" s="140">
        <v>6.9444444444444441E-3</v>
      </c>
      <c r="P131" s="140">
        <v>6.9444444444444441E-3</v>
      </c>
      <c r="Q131" s="140">
        <v>0</v>
      </c>
      <c r="R131" s="140">
        <v>0</v>
      </c>
      <c r="S131" s="140">
        <v>2.7777777777777776E-2</v>
      </c>
      <c r="T131" s="140">
        <v>0</v>
      </c>
      <c r="U131" s="140">
        <v>9.027777777777779E-2</v>
      </c>
      <c r="V131" s="140">
        <v>7.6388888888888895E-2</v>
      </c>
      <c r="W131" s="139"/>
      <c r="X131" s="138" t="s">
        <v>184</v>
      </c>
      <c r="Y131" s="138" t="s">
        <v>658</v>
      </c>
      <c r="Z131" s="138" t="s">
        <v>300</v>
      </c>
      <c r="AA131" s="137" t="s">
        <v>659</v>
      </c>
      <c r="AB131" s="138" t="s">
        <v>184</v>
      </c>
      <c r="AC131" s="138" t="s">
        <v>658</v>
      </c>
      <c r="AD131" s="137">
        <v>44209</v>
      </c>
    </row>
    <row r="132" spans="1:30" ht="15.5" x14ac:dyDescent="0.35">
      <c r="A132" s="140" t="s">
        <v>547</v>
      </c>
      <c r="B132" s="140" t="s">
        <v>548</v>
      </c>
      <c r="C132" s="140" t="s">
        <v>549</v>
      </c>
      <c r="D132" s="140" t="s">
        <v>194</v>
      </c>
      <c r="E132" s="140">
        <v>75751</v>
      </c>
      <c r="F132" s="140" t="s">
        <v>267</v>
      </c>
      <c r="G132" s="140" t="s">
        <v>206</v>
      </c>
      <c r="H132" s="140" t="s">
        <v>183</v>
      </c>
      <c r="I132" s="140">
        <v>1.25</v>
      </c>
      <c r="J132" s="140">
        <v>6.9444444444444441E-3</v>
      </c>
      <c r="K132" s="140">
        <v>1.3888888888888888E-2</v>
      </c>
      <c r="L132" s="140">
        <v>3.4722222222222224E-2</v>
      </c>
      <c r="M132" s="140">
        <v>5.5555555555555559E-2</v>
      </c>
      <c r="N132" s="140">
        <v>9.027777777777779E-2</v>
      </c>
      <c r="O132" s="140">
        <v>6.9444444444444441E-3</v>
      </c>
      <c r="P132" s="140">
        <v>1.3888888888888888E-2</v>
      </c>
      <c r="Q132" s="140">
        <v>0</v>
      </c>
      <c r="R132" s="140">
        <v>0</v>
      </c>
      <c r="S132" s="140">
        <v>0</v>
      </c>
      <c r="T132" s="140">
        <v>0</v>
      </c>
      <c r="U132" s="140">
        <v>0.11111111111111113</v>
      </c>
      <c r="V132" s="140">
        <v>3.4722222222222224E-2</v>
      </c>
      <c r="W132" s="139"/>
      <c r="X132" s="138" t="s">
        <v>207</v>
      </c>
      <c r="Y132" s="138"/>
      <c r="Z132" s="138"/>
      <c r="AA132" s="137"/>
      <c r="AB132" s="138" t="s">
        <v>207</v>
      </c>
      <c r="AC132" s="138"/>
      <c r="AD132" s="137"/>
    </row>
    <row r="133" spans="1:30" ht="15.5" x14ac:dyDescent="0.35">
      <c r="A133" s="140" t="s">
        <v>493</v>
      </c>
      <c r="B133" s="140" t="s">
        <v>494</v>
      </c>
      <c r="C133" s="140" t="s">
        <v>495</v>
      </c>
      <c r="D133" s="140" t="s">
        <v>433</v>
      </c>
      <c r="E133" s="140">
        <v>63379</v>
      </c>
      <c r="F133" s="140" t="s">
        <v>36</v>
      </c>
      <c r="G133" s="140" t="s">
        <v>206</v>
      </c>
      <c r="H133" s="140" t="s">
        <v>183</v>
      </c>
      <c r="I133" s="140">
        <v>2.2000000000000002</v>
      </c>
      <c r="J133" s="140">
        <v>0</v>
      </c>
      <c r="K133" s="140">
        <v>2.0833333333333332E-2</v>
      </c>
      <c r="L133" s="140">
        <v>6.25E-2</v>
      </c>
      <c r="M133" s="140">
        <v>2.7777777777777776E-2</v>
      </c>
      <c r="N133" s="140">
        <v>3.4722222222222224E-2</v>
      </c>
      <c r="O133" s="140">
        <v>3.4722222222222224E-2</v>
      </c>
      <c r="P133" s="140">
        <v>0</v>
      </c>
      <c r="Q133" s="140">
        <v>4.1666666666666664E-2</v>
      </c>
      <c r="R133" s="140">
        <v>0</v>
      </c>
      <c r="S133" s="140">
        <v>0</v>
      </c>
      <c r="T133" s="140">
        <v>6.9444444444444441E-3</v>
      </c>
      <c r="U133" s="140">
        <v>0.10416666666666666</v>
      </c>
      <c r="V133" s="140">
        <v>6.25E-2</v>
      </c>
      <c r="W133" s="139"/>
      <c r="X133" s="138" t="s">
        <v>463</v>
      </c>
      <c r="Y133" s="138" t="s">
        <v>286</v>
      </c>
      <c r="Z133" s="138" t="s">
        <v>300</v>
      </c>
      <c r="AA133" s="137" t="s">
        <v>496</v>
      </c>
      <c r="AB133" s="138" t="s">
        <v>463</v>
      </c>
      <c r="AC133" s="138" t="s">
        <v>286</v>
      </c>
      <c r="AD133" s="137">
        <v>42983</v>
      </c>
    </row>
    <row r="134" spans="1:30" ht="15.5" x14ac:dyDescent="0.35">
      <c r="A134" s="140" t="s">
        <v>657</v>
      </c>
      <c r="B134" s="140" t="s">
        <v>656</v>
      </c>
      <c r="C134" s="140" t="s">
        <v>655</v>
      </c>
      <c r="D134" s="140" t="s">
        <v>194</v>
      </c>
      <c r="E134" s="140">
        <v>76903</v>
      </c>
      <c r="F134" s="140" t="s">
        <v>267</v>
      </c>
      <c r="G134" s="140" t="s">
        <v>249</v>
      </c>
      <c r="H134" s="140" t="s">
        <v>183</v>
      </c>
      <c r="I134" s="141"/>
      <c r="J134" s="140">
        <v>0</v>
      </c>
      <c r="K134" s="140">
        <v>0.10416666666666667</v>
      </c>
      <c r="L134" s="140">
        <v>0</v>
      </c>
      <c r="M134" s="140">
        <v>0</v>
      </c>
      <c r="N134" s="140">
        <v>0.10416666666666667</v>
      </c>
      <c r="O134" s="140">
        <v>0</v>
      </c>
      <c r="P134" s="140">
        <v>0</v>
      </c>
      <c r="Q134" s="140">
        <v>0</v>
      </c>
      <c r="R134" s="140">
        <v>0</v>
      </c>
      <c r="S134" s="140">
        <v>0.10416666666666667</v>
      </c>
      <c r="T134" s="140">
        <v>0</v>
      </c>
      <c r="U134" s="140">
        <v>0</v>
      </c>
      <c r="V134" s="140">
        <v>0</v>
      </c>
      <c r="W134" s="139"/>
      <c r="X134" s="138" t="s">
        <v>184</v>
      </c>
      <c r="Y134" s="138" t="s">
        <v>286</v>
      </c>
      <c r="Z134" s="138" t="s">
        <v>287</v>
      </c>
      <c r="AA134" s="137" t="s">
        <v>654</v>
      </c>
      <c r="AB134" s="138" t="s">
        <v>184</v>
      </c>
      <c r="AC134" s="138" t="s">
        <v>286</v>
      </c>
      <c r="AD134" s="137">
        <v>39290</v>
      </c>
    </row>
    <row r="135" spans="1:30" ht="15.5" x14ac:dyDescent="0.35">
      <c r="A135" s="140" t="s">
        <v>653</v>
      </c>
      <c r="B135" s="140" t="s">
        <v>652</v>
      </c>
      <c r="C135" s="140" t="s">
        <v>651</v>
      </c>
      <c r="D135" s="140" t="s">
        <v>507</v>
      </c>
      <c r="E135" s="140">
        <v>26041</v>
      </c>
      <c r="F135" s="140" t="s">
        <v>289</v>
      </c>
      <c r="G135" s="140" t="s">
        <v>249</v>
      </c>
      <c r="H135" s="140" t="s">
        <v>183</v>
      </c>
      <c r="I135" s="141"/>
      <c r="J135" s="140">
        <v>0</v>
      </c>
      <c r="K135" s="140">
        <v>0</v>
      </c>
      <c r="L135" s="140">
        <v>0</v>
      </c>
      <c r="M135" s="140">
        <v>3.4722222222222224E-2</v>
      </c>
      <c r="N135" s="140">
        <v>3.4722222222222224E-2</v>
      </c>
      <c r="O135" s="140">
        <v>0</v>
      </c>
      <c r="P135" s="140">
        <v>0</v>
      </c>
      <c r="Q135" s="140">
        <v>0</v>
      </c>
      <c r="R135" s="140">
        <v>3.4722222222222224E-2</v>
      </c>
      <c r="S135" s="140">
        <v>0</v>
      </c>
      <c r="T135" s="140">
        <v>0</v>
      </c>
      <c r="U135" s="140">
        <v>0</v>
      </c>
      <c r="V135" s="140">
        <v>3.4722222222222224E-2</v>
      </c>
      <c r="W135" s="139"/>
      <c r="X135" s="138" t="s">
        <v>463</v>
      </c>
      <c r="Y135" s="138" t="s">
        <v>286</v>
      </c>
      <c r="Z135" s="138" t="s">
        <v>300</v>
      </c>
      <c r="AA135" s="137" t="s">
        <v>650</v>
      </c>
      <c r="AB135" s="138" t="s">
        <v>463</v>
      </c>
      <c r="AC135" s="138" t="s">
        <v>286</v>
      </c>
      <c r="AD135" s="137">
        <v>42570</v>
      </c>
    </row>
  </sheetData>
  <mergeCells count="15">
    <mergeCell ref="J5:M5"/>
    <mergeCell ref="N5:Q5"/>
    <mergeCell ref="R5:U5"/>
    <mergeCell ref="W5:AD5"/>
    <mergeCell ref="A1:D1"/>
    <mergeCell ref="A2:D2"/>
    <mergeCell ref="A3:D3"/>
    <mergeCell ref="E3:H3"/>
    <mergeCell ref="I3:L3"/>
    <mergeCell ref="M3:P3"/>
    <mergeCell ref="Q3:T3"/>
    <mergeCell ref="U3:X3"/>
    <mergeCell ref="Y3:AB3"/>
    <mergeCell ref="AC3:AD3"/>
    <mergeCell ref="A4:V4"/>
  </mergeCells>
  <conditionalFormatting sqref="AD7">
    <cfRule type="cellIs" dxfId="62" priority="1" stopIfTrue="1" operator="equal">
      <formula>0</formula>
    </cfRule>
  </conditionalFormatting>
  <pageMargins left="0.7" right="0.7" top="0.75" bottom="0.75" header="0.3" footer="0.3"/>
  <pageSetup orientation="portrait" horizontalDpi="1200" verticalDpi="1200"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461861-0D2D-4565-946A-A10F6DD9409B}">
  <dimension ref="A1:F20"/>
  <sheetViews>
    <sheetView workbookViewId="0">
      <selection sqref="A1:F1"/>
    </sheetView>
  </sheetViews>
  <sheetFormatPr defaultRowHeight="14.5" x14ac:dyDescent="0.35"/>
  <cols>
    <col min="1" max="1" width="45.54296875" customWidth="1"/>
    <col min="2" max="2" width="19" customWidth="1"/>
  </cols>
  <sheetData>
    <row r="1" spans="1:6" ht="26" x14ac:dyDescent="0.35">
      <c r="A1" s="164" t="s">
        <v>49</v>
      </c>
      <c r="B1" s="164"/>
      <c r="C1" s="164"/>
      <c r="D1" s="164"/>
      <c r="E1" s="164"/>
      <c r="F1" s="164"/>
    </row>
    <row r="3" spans="1:6" ht="15" customHeight="1" x14ac:dyDescent="0.35">
      <c r="A3" s="172" t="s">
        <v>649</v>
      </c>
      <c r="B3" s="205"/>
      <c r="C3" s="205"/>
      <c r="D3" s="205"/>
      <c r="E3" s="205"/>
    </row>
    <row r="4" spans="1:6" x14ac:dyDescent="0.35">
      <c r="A4" s="115" t="s">
        <v>648</v>
      </c>
      <c r="B4" s="115" t="s">
        <v>647</v>
      </c>
    </row>
    <row r="5" spans="1:6" ht="15" thickBot="1" x14ac:dyDescent="0.4">
      <c r="A5" s="134" t="s">
        <v>646</v>
      </c>
      <c r="B5" s="133">
        <v>49</v>
      </c>
    </row>
    <row r="6" spans="1:6" ht="15" thickTop="1" x14ac:dyDescent="0.35">
      <c r="A6" s="130" t="s">
        <v>645</v>
      </c>
      <c r="B6" s="132">
        <v>11</v>
      </c>
    </row>
    <row r="7" spans="1:6" x14ac:dyDescent="0.35">
      <c r="A7" s="131" t="s">
        <v>644</v>
      </c>
      <c r="B7" s="116">
        <v>2</v>
      </c>
    </row>
    <row r="8" spans="1:6" x14ac:dyDescent="0.35">
      <c r="A8" s="131" t="s">
        <v>643</v>
      </c>
      <c r="B8" s="116">
        <v>9</v>
      </c>
    </row>
    <row r="9" spans="1:6" x14ac:dyDescent="0.35">
      <c r="A9" s="130" t="s">
        <v>642</v>
      </c>
      <c r="B9" s="130">
        <v>11</v>
      </c>
    </row>
    <row r="10" spans="1:6" x14ac:dyDescent="0.35">
      <c r="A10" s="129" t="s">
        <v>641</v>
      </c>
      <c r="B10" s="128">
        <v>3</v>
      </c>
    </row>
    <row r="11" spans="1:6" x14ac:dyDescent="0.35">
      <c r="A11" s="129" t="s">
        <v>640</v>
      </c>
      <c r="B11" s="128">
        <v>2</v>
      </c>
    </row>
    <row r="12" spans="1:6" x14ac:dyDescent="0.35">
      <c r="A12" s="129" t="s">
        <v>639</v>
      </c>
      <c r="B12" s="128">
        <v>2</v>
      </c>
    </row>
    <row r="13" spans="1:6" x14ac:dyDescent="0.35">
      <c r="A13" s="129" t="s">
        <v>638</v>
      </c>
      <c r="B13" s="128">
        <v>2</v>
      </c>
    </row>
    <row r="14" spans="1:6" x14ac:dyDescent="0.35">
      <c r="A14" s="129" t="s">
        <v>637</v>
      </c>
      <c r="B14" s="128">
        <v>1</v>
      </c>
    </row>
    <row r="15" spans="1:6" x14ac:dyDescent="0.35">
      <c r="A15" s="129" t="s">
        <v>636</v>
      </c>
      <c r="B15" s="128">
        <v>1</v>
      </c>
    </row>
    <row r="17" spans="1:2" x14ac:dyDescent="0.35">
      <c r="A17" s="206" t="s">
        <v>635</v>
      </c>
      <c r="B17" s="206"/>
    </row>
    <row r="18" spans="1:2" x14ac:dyDescent="0.35">
      <c r="A18" s="206"/>
      <c r="B18" s="206"/>
    </row>
    <row r="19" spans="1:2" x14ac:dyDescent="0.35">
      <c r="A19" s="206"/>
      <c r="B19" s="206"/>
    </row>
    <row r="20" spans="1:2" x14ac:dyDescent="0.35">
      <c r="A20" s="206"/>
      <c r="B20" s="206"/>
    </row>
  </sheetData>
  <mergeCells count="3">
    <mergeCell ref="A1:F1"/>
    <mergeCell ref="A3:E3"/>
    <mergeCell ref="A17:B20"/>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C1AF09-1524-470E-858D-89B13CB3E3E7}">
  <sheetPr>
    <pageSetUpPr fitToPage="1"/>
  </sheetPr>
  <dimension ref="A1:AE115"/>
  <sheetViews>
    <sheetView showGridLines="0" zoomScale="70" zoomScaleNormal="70" workbookViewId="0">
      <selection sqref="A1:D1"/>
    </sheetView>
  </sheetViews>
  <sheetFormatPr defaultRowHeight="14.5" x14ac:dyDescent="0.35"/>
  <cols>
    <col min="1" max="1" width="26.54296875" style="5" customWidth="1"/>
    <col min="2" max="2" width="151.453125" style="5" customWidth="1"/>
    <col min="3" max="5" width="8.54296875" customWidth="1"/>
    <col min="6" max="6" width="8.54296875" bestFit="1" customWidth="1"/>
    <col min="7" max="7" width="10.453125" customWidth="1"/>
    <col min="8" max="8" width="9" bestFit="1" customWidth="1"/>
    <col min="9" max="9" width="7.54296875" bestFit="1" customWidth="1"/>
    <col min="11" max="11" width="7.54296875" bestFit="1" customWidth="1"/>
    <col min="12" max="12" width="9" bestFit="1" customWidth="1"/>
    <col min="13" max="13" width="7.54296875" customWidth="1"/>
    <col min="26" max="26" width="10.54296875" bestFit="1" customWidth="1"/>
  </cols>
  <sheetData>
    <row r="1" spans="1:31" s="8" customFormat="1" ht="26" x14ac:dyDescent="0.35">
      <c r="A1" s="164" t="s">
        <v>49</v>
      </c>
      <c r="B1" s="164"/>
      <c r="C1" s="164"/>
      <c r="D1" s="164"/>
      <c r="E1" s="10"/>
      <c r="F1" s="10"/>
      <c r="G1" s="10"/>
      <c r="H1" s="10"/>
      <c r="I1" s="10"/>
      <c r="J1" s="10"/>
      <c r="K1" s="10"/>
      <c r="L1" s="10"/>
      <c r="M1" s="10"/>
      <c r="N1" s="10"/>
      <c r="O1" s="10"/>
      <c r="P1" s="10"/>
      <c r="Q1" s="10"/>
      <c r="R1" s="10"/>
      <c r="S1" s="10"/>
      <c r="T1" s="10"/>
      <c r="U1" s="10"/>
      <c r="V1" s="10"/>
      <c r="W1" s="10"/>
      <c r="X1" s="10"/>
      <c r="Y1" s="10"/>
      <c r="Z1" s="10"/>
      <c r="AA1" s="10"/>
      <c r="AB1" s="10"/>
      <c r="AC1" s="10"/>
      <c r="AD1" s="10"/>
      <c r="AE1" s="10"/>
    </row>
    <row r="2" spans="1:31" s="8" customFormat="1" ht="74.25" customHeight="1" x14ac:dyDescent="0.35">
      <c r="A2" s="165" t="s">
        <v>50</v>
      </c>
      <c r="B2" s="165"/>
      <c r="C2" s="165"/>
      <c r="D2" s="165"/>
      <c r="E2" s="10"/>
      <c r="F2" s="10"/>
      <c r="G2" s="10"/>
      <c r="H2" s="10"/>
      <c r="I2" s="10"/>
      <c r="J2" s="10"/>
      <c r="K2" s="10"/>
      <c r="L2" s="10"/>
      <c r="M2" s="10"/>
      <c r="N2" s="10"/>
      <c r="O2" s="10"/>
      <c r="P2" s="10"/>
      <c r="Q2" s="10"/>
      <c r="R2" s="10"/>
      <c r="S2" s="10"/>
      <c r="T2" s="10"/>
      <c r="U2" s="10"/>
      <c r="V2" s="10"/>
      <c r="W2" s="10"/>
      <c r="X2" s="10"/>
      <c r="Y2" s="10"/>
      <c r="Z2" s="10"/>
      <c r="AA2" s="10"/>
      <c r="AB2" s="10"/>
      <c r="AC2" s="10"/>
      <c r="AD2" s="10"/>
      <c r="AE2" s="10"/>
    </row>
    <row r="3" spans="1:31" s="8" customFormat="1" ht="48.65" customHeight="1" thickBot="1" x14ac:dyDescent="0.4">
      <c r="A3" s="34" t="s">
        <v>583</v>
      </c>
      <c r="B3" s="34"/>
      <c r="C3" s="37"/>
      <c r="D3" s="37"/>
      <c r="E3" s="214"/>
      <c r="F3" s="214"/>
      <c r="G3" s="214"/>
      <c r="H3" s="214"/>
      <c r="I3" s="214"/>
      <c r="J3" s="214"/>
      <c r="K3" s="214"/>
      <c r="L3" s="214"/>
      <c r="M3" s="214"/>
      <c r="N3" s="214"/>
      <c r="O3" s="214"/>
      <c r="P3" s="214"/>
      <c r="Q3" s="214"/>
      <c r="R3" s="214"/>
      <c r="S3" s="214"/>
      <c r="T3" s="214"/>
      <c r="U3" s="214"/>
      <c r="V3" s="214"/>
      <c r="W3" s="214"/>
      <c r="X3" s="214"/>
      <c r="Y3" s="214"/>
      <c r="Z3" s="214"/>
      <c r="AA3" s="214"/>
      <c r="AB3" s="214"/>
      <c r="AC3" s="214"/>
      <c r="AD3" s="214"/>
      <c r="AE3" s="214"/>
    </row>
    <row r="4" spans="1:31" ht="18" x14ac:dyDescent="0.35">
      <c r="A4" s="99" t="s">
        <v>119</v>
      </c>
      <c r="B4" s="100" t="s">
        <v>120</v>
      </c>
    </row>
    <row r="5" spans="1:31" ht="15.5" x14ac:dyDescent="0.35">
      <c r="A5" s="126" t="s">
        <v>51</v>
      </c>
      <c r="B5" s="101" t="s">
        <v>52</v>
      </c>
    </row>
    <row r="6" spans="1:31" ht="15.5" x14ac:dyDescent="0.35">
      <c r="A6" s="126" t="s">
        <v>53</v>
      </c>
      <c r="B6" s="101" t="s">
        <v>54</v>
      </c>
    </row>
    <row r="7" spans="1:31" ht="15.5" x14ac:dyDescent="0.35">
      <c r="A7" s="126" t="s">
        <v>55</v>
      </c>
      <c r="B7" s="101" t="s">
        <v>56</v>
      </c>
    </row>
    <row r="8" spans="1:31" ht="15.5" x14ac:dyDescent="0.35">
      <c r="A8" s="126" t="s">
        <v>57</v>
      </c>
      <c r="B8" s="101" t="s">
        <v>58</v>
      </c>
    </row>
    <row r="9" spans="1:31" ht="15.5" x14ac:dyDescent="0.35">
      <c r="A9" s="126" t="s">
        <v>4</v>
      </c>
      <c r="B9" s="101" t="s">
        <v>59</v>
      </c>
    </row>
    <row r="10" spans="1:31" ht="15.5" x14ac:dyDescent="0.35">
      <c r="A10" s="126" t="s">
        <v>60</v>
      </c>
      <c r="B10" s="101" t="s">
        <v>61</v>
      </c>
    </row>
    <row r="11" spans="1:31" ht="15.5" x14ac:dyDescent="0.35">
      <c r="A11" s="126" t="s">
        <v>62</v>
      </c>
      <c r="B11" s="101" t="s">
        <v>63</v>
      </c>
    </row>
    <row r="12" spans="1:31" ht="15.5" x14ac:dyDescent="0.35">
      <c r="A12" s="126" t="s">
        <v>64</v>
      </c>
      <c r="B12" s="101" t="s">
        <v>65</v>
      </c>
      <c r="Z12" s="36"/>
    </row>
    <row r="13" spans="1:31" ht="46.5" x14ac:dyDescent="0.35">
      <c r="A13" s="126" t="s">
        <v>66</v>
      </c>
      <c r="B13" s="101" t="s">
        <v>67</v>
      </c>
    </row>
    <row r="14" spans="1:31" ht="46.5" x14ac:dyDescent="0.35">
      <c r="A14" s="126" t="s">
        <v>69</v>
      </c>
      <c r="B14" s="101" t="s">
        <v>70</v>
      </c>
    </row>
    <row r="15" spans="1:31" ht="15.5" x14ac:dyDescent="0.35">
      <c r="A15" s="126" t="s">
        <v>71</v>
      </c>
      <c r="B15" s="101" t="s">
        <v>72</v>
      </c>
    </row>
    <row r="16" spans="1:31" ht="47.25" customHeight="1" x14ac:dyDescent="0.35">
      <c r="A16" s="213" t="s">
        <v>73</v>
      </c>
      <c r="B16" s="101" t="s">
        <v>74</v>
      </c>
    </row>
    <row r="17" spans="1:2" ht="46.5" x14ac:dyDescent="0.35">
      <c r="A17" s="213"/>
      <c r="B17" s="101" t="s">
        <v>75</v>
      </c>
    </row>
    <row r="18" spans="1:2" ht="47.15" customHeight="1" x14ac:dyDescent="0.35">
      <c r="A18" s="210" t="s">
        <v>590</v>
      </c>
      <c r="B18" s="101" t="s">
        <v>591</v>
      </c>
    </row>
    <row r="19" spans="1:2" ht="46.5" x14ac:dyDescent="0.35">
      <c r="A19" s="212"/>
      <c r="B19" s="101" t="s">
        <v>592</v>
      </c>
    </row>
    <row r="20" spans="1:2" ht="129" customHeight="1" x14ac:dyDescent="0.35">
      <c r="A20" s="126" t="s">
        <v>76</v>
      </c>
      <c r="B20" s="101" t="s">
        <v>821</v>
      </c>
    </row>
    <row r="21" spans="1:2" ht="15.5" x14ac:dyDescent="0.35">
      <c r="A21" s="126" t="s">
        <v>77</v>
      </c>
      <c r="B21" s="101" t="s">
        <v>78</v>
      </c>
    </row>
    <row r="22" spans="1:2" ht="15.5" x14ac:dyDescent="0.35">
      <c r="A22" s="126" t="s">
        <v>79</v>
      </c>
      <c r="B22" s="101" t="s">
        <v>80</v>
      </c>
    </row>
    <row r="23" spans="1:2" ht="15.5" x14ac:dyDescent="0.35">
      <c r="A23" s="126" t="s">
        <v>81</v>
      </c>
      <c r="B23" s="101" t="s">
        <v>82</v>
      </c>
    </row>
    <row r="24" spans="1:2" ht="46.5" x14ac:dyDescent="0.35">
      <c r="A24" s="126" t="s">
        <v>83</v>
      </c>
      <c r="B24" s="101" t="s">
        <v>84</v>
      </c>
    </row>
    <row r="25" spans="1:2" ht="31" x14ac:dyDescent="0.35">
      <c r="A25" s="126" t="s">
        <v>85</v>
      </c>
      <c r="B25" s="101" t="s">
        <v>86</v>
      </c>
    </row>
    <row r="26" spans="1:2" ht="15.5" x14ac:dyDescent="0.35">
      <c r="A26" s="126" t="s">
        <v>87</v>
      </c>
      <c r="B26" s="101" t="s">
        <v>88</v>
      </c>
    </row>
    <row r="27" spans="1:2" ht="15.5" x14ac:dyDescent="0.35">
      <c r="A27" s="126" t="s">
        <v>89</v>
      </c>
      <c r="B27" s="101" t="s">
        <v>90</v>
      </c>
    </row>
    <row r="28" spans="1:2" ht="15.5" x14ac:dyDescent="0.35">
      <c r="A28" s="126" t="s">
        <v>91</v>
      </c>
      <c r="B28" s="101" t="s">
        <v>92</v>
      </c>
    </row>
    <row r="29" spans="1:2" ht="31" x14ac:dyDescent="0.35">
      <c r="A29" s="126" t="s">
        <v>93</v>
      </c>
      <c r="B29" s="101" t="s">
        <v>94</v>
      </c>
    </row>
    <row r="30" spans="1:2" ht="15.5" x14ac:dyDescent="0.35">
      <c r="A30" s="126" t="s">
        <v>95</v>
      </c>
      <c r="B30" s="101" t="s">
        <v>96</v>
      </c>
    </row>
    <row r="31" spans="1:2" ht="15.5" x14ac:dyDescent="0.35">
      <c r="A31" s="126" t="s">
        <v>2</v>
      </c>
      <c r="B31" s="101" t="s">
        <v>97</v>
      </c>
    </row>
    <row r="32" spans="1:2" ht="31" x14ac:dyDescent="0.35">
      <c r="A32" s="126" t="s">
        <v>621</v>
      </c>
      <c r="B32" s="101" t="s">
        <v>98</v>
      </c>
    </row>
    <row r="33" spans="1:2" ht="15.5" x14ac:dyDescent="0.35">
      <c r="A33" s="126" t="s">
        <v>3</v>
      </c>
      <c r="B33" s="101" t="s">
        <v>99</v>
      </c>
    </row>
    <row r="34" spans="1:2" ht="31" x14ac:dyDescent="0.35">
      <c r="A34" s="126" t="s">
        <v>101</v>
      </c>
      <c r="B34" s="101" t="s">
        <v>102</v>
      </c>
    </row>
    <row r="35" spans="1:2" ht="15.5" x14ac:dyDescent="0.35">
      <c r="A35" s="126" t="s">
        <v>103</v>
      </c>
      <c r="B35" s="101" t="s">
        <v>104</v>
      </c>
    </row>
    <row r="36" spans="1:2" ht="31" x14ac:dyDescent="0.35">
      <c r="A36" s="126" t="s">
        <v>105</v>
      </c>
      <c r="B36" s="101" t="s">
        <v>106</v>
      </c>
    </row>
    <row r="37" spans="1:2" ht="15.5" x14ac:dyDescent="0.35">
      <c r="A37" s="126" t="s">
        <v>107</v>
      </c>
      <c r="B37" s="101" t="s">
        <v>593</v>
      </c>
    </row>
    <row r="38" spans="1:2" ht="15.5" x14ac:dyDescent="0.35">
      <c r="A38" s="126" t="s">
        <v>23</v>
      </c>
      <c r="B38" s="101" t="s">
        <v>594</v>
      </c>
    </row>
    <row r="39" spans="1:2" ht="15.5" x14ac:dyDescent="0.35">
      <c r="A39" s="213" t="s">
        <v>108</v>
      </c>
      <c r="B39" s="101" t="s">
        <v>109</v>
      </c>
    </row>
    <row r="40" spans="1:2" ht="15.5" x14ac:dyDescent="0.35">
      <c r="A40" s="213"/>
      <c r="B40" s="101" t="s">
        <v>110</v>
      </c>
    </row>
    <row r="41" spans="1:2" ht="46.5" x14ac:dyDescent="0.35">
      <c r="A41" s="213"/>
      <c r="B41" s="101" t="s">
        <v>111</v>
      </c>
    </row>
    <row r="42" spans="1:2" ht="15.5" x14ac:dyDescent="0.35">
      <c r="A42" s="213"/>
      <c r="B42" s="101" t="s">
        <v>112</v>
      </c>
    </row>
    <row r="43" spans="1:2" ht="46.5" x14ac:dyDescent="0.35">
      <c r="A43" s="213"/>
      <c r="B43" s="101" t="s">
        <v>113</v>
      </c>
    </row>
    <row r="44" spans="1:2" ht="15.5" x14ac:dyDescent="0.35">
      <c r="A44" s="213"/>
      <c r="B44" s="101" t="s">
        <v>114</v>
      </c>
    </row>
    <row r="45" spans="1:2" ht="31" x14ac:dyDescent="0.35">
      <c r="A45" s="213"/>
      <c r="B45" s="101" t="s">
        <v>115</v>
      </c>
    </row>
    <row r="46" spans="1:2" ht="31" x14ac:dyDescent="0.35">
      <c r="A46" s="213"/>
      <c r="B46" s="101" t="s">
        <v>116</v>
      </c>
    </row>
    <row r="47" spans="1:2" ht="15.5" x14ac:dyDescent="0.35">
      <c r="A47" s="126" t="s">
        <v>117</v>
      </c>
      <c r="B47" s="101" t="s">
        <v>118</v>
      </c>
    </row>
    <row r="48" spans="1:2" ht="31" x14ac:dyDescent="0.35">
      <c r="A48" s="210" t="s">
        <v>613</v>
      </c>
      <c r="B48" s="101" t="s">
        <v>595</v>
      </c>
    </row>
    <row r="49" spans="1:2" ht="15.5" x14ac:dyDescent="0.35">
      <c r="A49" s="211"/>
      <c r="B49" s="101" t="s">
        <v>596</v>
      </c>
    </row>
    <row r="50" spans="1:2" ht="15.5" x14ac:dyDescent="0.35">
      <c r="A50" s="212"/>
      <c r="B50" s="101" t="s">
        <v>597</v>
      </c>
    </row>
    <row r="51" spans="1:2" ht="15.75" customHeight="1" x14ac:dyDescent="0.35">
      <c r="A51" s="207" t="s">
        <v>822</v>
      </c>
      <c r="B51" s="102" t="s">
        <v>823</v>
      </c>
    </row>
    <row r="52" spans="1:2" ht="15.5" x14ac:dyDescent="0.35">
      <c r="A52" s="208"/>
      <c r="B52" s="101" t="s">
        <v>598</v>
      </c>
    </row>
    <row r="53" spans="1:2" ht="35.5" customHeight="1" x14ac:dyDescent="0.35">
      <c r="A53" s="208"/>
      <c r="B53" s="101" t="s">
        <v>599</v>
      </c>
    </row>
    <row r="54" spans="1:2" ht="86.25" customHeight="1" x14ac:dyDescent="0.35">
      <c r="A54" s="208"/>
      <c r="B54" s="101" t="s">
        <v>824</v>
      </c>
    </row>
    <row r="55" spans="1:2" ht="87.65" customHeight="1" x14ac:dyDescent="0.35">
      <c r="A55" s="208"/>
      <c r="B55" s="101" t="s">
        <v>617</v>
      </c>
    </row>
    <row r="56" spans="1:2" ht="31" x14ac:dyDescent="0.35">
      <c r="A56" s="208"/>
      <c r="B56" s="101" t="s">
        <v>600</v>
      </c>
    </row>
    <row r="57" spans="1:2" ht="77.5" x14ac:dyDescent="0.35">
      <c r="A57" s="208"/>
      <c r="B57" s="101" t="s">
        <v>614</v>
      </c>
    </row>
    <row r="58" spans="1:2" ht="15.5" x14ac:dyDescent="0.35">
      <c r="A58" s="208"/>
      <c r="B58" s="101" t="s">
        <v>601</v>
      </c>
    </row>
    <row r="59" spans="1:2" ht="31" x14ac:dyDescent="0.35">
      <c r="A59" s="208"/>
      <c r="B59" s="101" t="s">
        <v>825</v>
      </c>
    </row>
    <row r="60" spans="1:2" ht="31" x14ac:dyDescent="0.35">
      <c r="A60" s="209"/>
      <c r="B60" s="101" t="s">
        <v>602</v>
      </c>
    </row>
    <row r="61" spans="1:2" ht="15.5" x14ac:dyDescent="0.35">
      <c r="A61" s="210" t="s">
        <v>826</v>
      </c>
      <c r="B61" s="102" t="s">
        <v>827</v>
      </c>
    </row>
    <row r="62" spans="1:2" ht="31" x14ac:dyDescent="0.35">
      <c r="A62" s="211"/>
      <c r="B62" s="101" t="s">
        <v>603</v>
      </c>
    </row>
    <row r="63" spans="1:2" ht="15.5" x14ac:dyDescent="0.35">
      <c r="A63" s="211"/>
      <c r="B63" s="101" t="s">
        <v>604</v>
      </c>
    </row>
    <row r="64" spans="1:2" ht="15.5" x14ac:dyDescent="0.35">
      <c r="A64" s="211"/>
      <c r="B64" s="101" t="s">
        <v>605</v>
      </c>
    </row>
    <row r="65" spans="1:2" ht="77.5" x14ac:dyDescent="0.35">
      <c r="A65" s="211"/>
      <c r="B65" s="101" t="s">
        <v>616</v>
      </c>
    </row>
    <row r="66" spans="1:2" ht="108.5" x14ac:dyDescent="0.35">
      <c r="A66" s="212"/>
      <c r="B66" s="101" t="s">
        <v>828</v>
      </c>
    </row>
    <row r="67" spans="1:2" ht="15.5" x14ac:dyDescent="0.35">
      <c r="A67" s="210" t="s">
        <v>829</v>
      </c>
      <c r="B67" s="102" t="s">
        <v>830</v>
      </c>
    </row>
    <row r="68" spans="1:2" ht="15.5" x14ac:dyDescent="0.35">
      <c r="A68" s="211"/>
      <c r="B68" s="101" t="s">
        <v>606</v>
      </c>
    </row>
    <row r="69" spans="1:2" ht="50.5" customHeight="1" x14ac:dyDescent="0.35">
      <c r="A69" s="211"/>
      <c r="B69" s="101" t="s">
        <v>831</v>
      </c>
    </row>
    <row r="70" spans="1:2" ht="62" x14ac:dyDescent="0.35">
      <c r="A70" s="211"/>
      <c r="B70" s="101" t="s">
        <v>832</v>
      </c>
    </row>
    <row r="71" spans="1:2" ht="108.5" x14ac:dyDescent="0.35">
      <c r="A71" s="212"/>
      <c r="B71" s="101" t="s">
        <v>828</v>
      </c>
    </row>
    <row r="72" spans="1:2" ht="30" customHeight="1" x14ac:dyDescent="0.35">
      <c r="A72" s="127" t="s">
        <v>618</v>
      </c>
      <c r="B72" s="102" t="s">
        <v>833</v>
      </c>
    </row>
    <row r="73" spans="1:2" ht="15.5" x14ac:dyDescent="0.35">
      <c r="A73" s="127"/>
      <c r="B73" s="101" t="s">
        <v>607</v>
      </c>
    </row>
    <row r="74" spans="1:2" ht="83.5" customHeight="1" x14ac:dyDescent="0.35">
      <c r="A74" s="103"/>
      <c r="B74" s="101" t="s">
        <v>616</v>
      </c>
    </row>
    <row r="75" spans="1:2" ht="77.5" x14ac:dyDescent="0.35">
      <c r="A75" s="104"/>
      <c r="B75" s="102" t="s">
        <v>614</v>
      </c>
    </row>
    <row r="76" spans="1:2" ht="15.5" x14ac:dyDescent="0.35">
      <c r="A76" s="104"/>
      <c r="B76" s="101" t="s">
        <v>601</v>
      </c>
    </row>
    <row r="77" spans="1:2" ht="31" x14ac:dyDescent="0.35">
      <c r="A77" s="104"/>
      <c r="B77" s="101" t="s">
        <v>834</v>
      </c>
    </row>
    <row r="78" spans="1:2" ht="108.5" x14ac:dyDescent="0.35">
      <c r="A78" s="105"/>
      <c r="B78" s="101" t="s">
        <v>828</v>
      </c>
    </row>
    <row r="79" spans="1:2" ht="15.5" x14ac:dyDescent="0.35">
      <c r="A79" s="104" t="s">
        <v>835</v>
      </c>
      <c r="B79" s="102" t="s">
        <v>823</v>
      </c>
    </row>
    <row r="80" spans="1:2" ht="15.5" x14ac:dyDescent="0.35">
      <c r="A80" s="104"/>
      <c r="B80" s="101" t="s">
        <v>607</v>
      </c>
    </row>
    <row r="81" spans="1:2" ht="31" x14ac:dyDescent="0.35">
      <c r="A81" s="104"/>
      <c r="B81" s="101" t="s">
        <v>600</v>
      </c>
    </row>
    <row r="82" spans="1:2" ht="15.5" x14ac:dyDescent="0.35">
      <c r="A82" s="104"/>
      <c r="B82" s="101" t="s">
        <v>608</v>
      </c>
    </row>
    <row r="83" spans="1:2" ht="46.5" x14ac:dyDescent="0.35">
      <c r="A83" s="103"/>
      <c r="B83" s="101" t="s">
        <v>609</v>
      </c>
    </row>
    <row r="84" spans="1:2" ht="31" x14ac:dyDescent="0.35">
      <c r="A84" s="103"/>
      <c r="B84" s="101" t="s">
        <v>610</v>
      </c>
    </row>
    <row r="85" spans="1:2" ht="15.5" x14ac:dyDescent="0.35">
      <c r="A85" s="103"/>
      <c r="B85" s="101" t="s">
        <v>611</v>
      </c>
    </row>
    <row r="86" spans="1:2" ht="15.5" x14ac:dyDescent="0.35">
      <c r="A86" s="103"/>
      <c r="B86" s="101" t="s">
        <v>601</v>
      </c>
    </row>
    <row r="87" spans="1:2" ht="77.5" x14ac:dyDescent="0.35">
      <c r="A87" s="103"/>
      <c r="B87" s="101" t="s">
        <v>616</v>
      </c>
    </row>
    <row r="88" spans="1:2" ht="15.5" x14ac:dyDescent="0.35">
      <c r="A88" s="106"/>
      <c r="B88" s="101" t="s">
        <v>836</v>
      </c>
    </row>
    <row r="89" spans="1:2" ht="15.65" customHeight="1" x14ac:dyDescent="0.35">
      <c r="A89" s="327" t="s">
        <v>624</v>
      </c>
      <c r="B89" s="107" t="s">
        <v>837</v>
      </c>
    </row>
    <row r="90" spans="1:2" ht="15.5" x14ac:dyDescent="0.35">
      <c r="A90" s="327"/>
      <c r="B90" s="107" t="s">
        <v>838</v>
      </c>
    </row>
    <row r="91" spans="1:2" ht="15.5" x14ac:dyDescent="0.35">
      <c r="A91" s="327"/>
      <c r="B91" s="108" t="s">
        <v>607</v>
      </c>
    </row>
    <row r="92" spans="1:2" ht="15.5" x14ac:dyDescent="0.35">
      <c r="A92" s="327"/>
      <c r="B92" s="107" t="s">
        <v>839</v>
      </c>
    </row>
    <row r="93" spans="1:2" ht="77.5" x14ac:dyDescent="0.35">
      <c r="A93" s="327"/>
      <c r="B93" s="108" t="s">
        <v>840</v>
      </c>
    </row>
    <row r="94" spans="1:2" ht="31" x14ac:dyDescent="0.35">
      <c r="A94" s="327"/>
      <c r="B94" s="108" t="s">
        <v>619</v>
      </c>
    </row>
    <row r="95" spans="1:2" ht="49" customHeight="1" x14ac:dyDescent="0.35">
      <c r="A95" s="327"/>
      <c r="B95" s="107" t="s">
        <v>841</v>
      </c>
    </row>
    <row r="96" spans="1:2" ht="31" x14ac:dyDescent="0.35">
      <c r="A96" s="327"/>
      <c r="B96" s="108" t="s">
        <v>842</v>
      </c>
    </row>
    <row r="97" spans="1:2" ht="143.5" customHeight="1" x14ac:dyDescent="0.35">
      <c r="A97" s="327"/>
      <c r="B97" s="107" t="s">
        <v>843</v>
      </c>
    </row>
    <row r="98" spans="1:2" ht="66" customHeight="1" x14ac:dyDescent="0.35">
      <c r="A98" s="327"/>
      <c r="B98" s="108" t="s">
        <v>620</v>
      </c>
    </row>
    <row r="99" spans="1:2" ht="31" x14ac:dyDescent="0.35">
      <c r="A99" s="327" t="s">
        <v>844</v>
      </c>
      <c r="B99" s="328" t="s">
        <v>845</v>
      </c>
    </row>
    <row r="100" spans="1:2" ht="148" customHeight="1" x14ac:dyDescent="0.35">
      <c r="A100" s="327"/>
      <c r="B100" s="329" t="s">
        <v>846</v>
      </c>
    </row>
    <row r="101" spans="1:2" ht="15.5" x14ac:dyDescent="0.35">
      <c r="A101" s="327"/>
      <c r="B101" s="328" t="s">
        <v>847</v>
      </c>
    </row>
    <row r="102" spans="1:2" ht="15.5" x14ac:dyDescent="0.35">
      <c r="A102" s="327"/>
      <c r="B102" s="138" t="s">
        <v>848</v>
      </c>
    </row>
    <row r="103" spans="1:2" ht="31" x14ac:dyDescent="0.35">
      <c r="A103" s="327"/>
      <c r="B103" s="330" t="s">
        <v>849</v>
      </c>
    </row>
    <row r="104" spans="1:2" ht="16" thickBot="1" x14ac:dyDescent="0.4">
      <c r="A104" s="331"/>
      <c r="B104" s="332" t="s">
        <v>850</v>
      </c>
    </row>
    <row r="107" spans="1:2" ht="15" x14ac:dyDescent="0.35">
      <c r="B107" s="333"/>
    </row>
    <row r="108" spans="1:2" ht="15.5" x14ac:dyDescent="0.35">
      <c r="B108" s="334"/>
    </row>
    <row r="109" spans="1:2" ht="16" x14ac:dyDescent="0.35">
      <c r="B109" s="335"/>
    </row>
    <row r="110" spans="1:2" ht="15.5" x14ac:dyDescent="0.35">
      <c r="B110" s="334"/>
    </row>
    <row r="111" spans="1:2" ht="16" x14ac:dyDescent="0.35">
      <c r="B111" s="335"/>
    </row>
    <row r="112" spans="1:2" ht="15.5" x14ac:dyDescent="0.35">
      <c r="B112" s="334"/>
    </row>
    <row r="113" spans="2:2" ht="16" x14ac:dyDescent="0.35">
      <c r="B113" s="335"/>
    </row>
    <row r="114" spans="2:2" ht="15.5" x14ac:dyDescent="0.35">
      <c r="B114" s="334"/>
    </row>
    <row r="115" spans="2:2" ht="16" x14ac:dyDescent="0.35">
      <c r="B115" s="335"/>
    </row>
  </sheetData>
  <mergeCells count="18">
    <mergeCell ref="A48:A50"/>
    <mergeCell ref="A51:A60"/>
    <mergeCell ref="A61:A66"/>
    <mergeCell ref="A67:A71"/>
    <mergeCell ref="A89:A98"/>
    <mergeCell ref="A99:A104"/>
    <mergeCell ref="U3:X3"/>
    <mergeCell ref="Y3:AB3"/>
    <mergeCell ref="AC3:AE3"/>
    <mergeCell ref="A16:A17"/>
    <mergeCell ref="A18:A19"/>
    <mergeCell ref="A39:A46"/>
    <mergeCell ref="A1:D1"/>
    <mergeCell ref="A2:D2"/>
    <mergeCell ref="E3:H3"/>
    <mergeCell ref="I3:L3"/>
    <mergeCell ref="M3:P3"/>
    <mergeCell ref="Q3:T3"/>
  </mergeCells>
  <pageMargins left="0.25" right="0.25" top="0.75" bottom="0.75" header="0.3" footer="0.3"/>
  <pageSetup scale="14" fitToWidth="0"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27F57B024AAA2849AD5D4D6F3B5DAC10" ma:contentTypeVersion="10" ma:contentTypeDescription="Create a new document." ma:contentTypeScope="" ma:versionID="e609a19f23a60aafdb6a872205b62140">
  <xsd:schema xmlns:xsd="http://www.w3.org/2001/XMLSchema" xmlns:xs="http://www.w3.org/2001/XMLSchema" xmlns:p="http://schemas.microsoft.com/office/2006/metadata/properties" xmlns:ns2="4fb1db5d-19c2-4c8a-82e5-c8fdf1b06038" targetNamespace="http://schemas.microsoft.com/office/2006/metadata/properties" ma:root="true" ma:fieldsID="2e86461e76a76e7de41e2ae68b260417" ns2:_="">
    <xsd:import namespace="4fb1db5d-19c2-4c8a-82e5-c8fdf1b06038"/>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fb1db5d-19c2-4c8a-82e5-c8fdf1b0603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4" ma:displayName="Content Typ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AEF2A48-5B03-4C1F-A9CC-64566AC26633}">
  <ds:schemaRefs>
    <ds:schemaRef ds:uri="http://schemas.microsoft.com/sharepoint/v3/contenttype/forms"/>
  </ds:schemaRefs>
</ds:datastoreItem>
</file>

<file path=customXml/itemProps2.xml><?xml version="1.0" encoding="utf-8"?>
<ds:datastoreItem xmlns:ds="http://schemas.openxmlformats.org/officeDocument/2006/customXml" ds:itemID="{25A08AC0-783C-4C1B-927A-AB27E36B29B1}">
  <ds:schemaRefs>
    <ds:schemaRef ds:uri="http://purl.org/dc/elements/1.1/"/>
    <ds:schemaRef ds:uri="4fb1db5d-19c2-4c8a-82e5-c8fdf1b06038"/>
    <ds:schemaRef ds:uri="http://schemas.microsoft.com/office/infopath/2007/PartnerControls"/>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www.w3.org/XML/1998/namespace"/>
    <ds:schemaRef ds:uri="http://purl.org/dc/dcmitype/"/>
  </ds:schemaRefs>
</ds:datastoreItem>
</file>

<file path=customXml/itemProps3.xml><?xml version="1.0" encoding="utf-8"?>
<ds:datastoreItem xmlns:ds="http://schemas.openxmlformats.org/officeDocument/2006/customXml" ds:itemID="{9729D2A6-F230-4716-B011-DF5E40ED6B6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fb1db5d-19c2-4c8a-82e5-c8fdf1b0603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Header</vt:lpstr>
      <vt:lpstr>ATD FY22 YTD</vt:lpstr>
      <vt:lpstr>Detention FY22</vt:lpstr>
      <vt:lpstr> ICLOS and Detainees</vt:lpstr>
      <vt:lpstr>Facilities FY22 </vt:lpstr>
      <vt:lpstr>Trans. Detainee Pop. FY22 YTD </vt:lpstr>
      <vt:lpstr>Footnotes</vt:lpstr>
      <vt:lpstr>'Detention FY22'!Print_Area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Black, Tyler M (CTR)</dc:creator>
  <cp:lastModifiedBy>Lee, Jung H (CTR)</cp:lastModifiedBy>
  <cp:lastPrinted>2020-02-10T19:14:43Z</cp:lastPrinted>
  <dcterms:created xsi:type="dcterms:W3CDTF">2020-01-31T18:40:16Z</dcterms:created>
  <dcterms:modified xsi:type="dcterms:W3CDTF">2022-03-02T14:40:18Z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0x01010027F57B024AAA2849AD5D4D6F3B5DAC10</vt:lpwstr>
  </property>
  <property fmtid="{D5CDD505-2E9C-101B-9397-08002B2CF9AE}" pid="3" name="Workbook id">
    <vt:lpwstr>314fce5b-a83b-4d64-a39b-3066b2b6d662</vt:lpwstr>
  </property>
  <property fmtid="{D5CDD505-2E9C-101B-9397-08002B2CF9AE}" pid="4" name="Workbook type">
    <vt:lpwstr>Custom</vt:lpwstr>
  </property>
  <property fmtid="{D5CDD505-2E9C-101B-9397-08002B2CF9AE}" pid="5" name="Workbook version">
    <vt:lpwstr>Custom</vt:lpwstr>
  </property>
</Properties>
</file>