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icegov-my.sharepoint.com/personal/0294692145_ice_dhs_gov/Documents/Desktop/"/>
    </mc:Choice>
  </mc:AlternateContent>
  <xr:revisionPtr revIDLastSave="0" documentId="8_{E5FFE339-73BC-4709-9126-E67B08DCAE2E}" xr6:coauthVersionLast="47" xr6:coauthVersionMax="47" xr10:uidLastSave="{00000000-0000-0000-0000-000000000000}"/>
  <bookViews>
    <workbookView xWindow="-108" yWindow="-108" windowWidth="23256" windowHeight="12576" tabRatio="668" firstSheet="4" activeTab="6" xr2:uid="{00000000-000D-0000-FFFF-FFFF00000000}"/>
  </bookViews>
  <sheets>
    <sheet name="Header" sheetId="9" r:id="rId1"/>
    <sheet name="ATD FY22 YTD" sheetId="12" r:id="rId2"/>
    <sheet name="Detention FY22" sheetId="13" r:id="rId3"/>
    <sheet name=" ICLOS and Detainees" sheetId="14" r:id="rId4"/>
    <sheet name="Monthly Bond Statistics" sheetId="15" r:id="rId5"/>
    <sheet name="Semiannual" sheetId="16" r:id="rId6"/>
    <sheet name="Facilities FY22 " sheetId="18" r:id="rId7"/>
    <sheet name="Trans. Detainee Pop. FY22 YTD " sheetId="19" r:id="rId8"/>
    <sheet name="Vulnerable &amp; Special Population" sheetId="20" r:id="rId9"/>
    <sheet name="Footnotes" sheetId="17" r:id="rId10"/>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5" l="1"/>
  <c r="M6" i="15"/>
  <c r="L6" i="15"/>
  <c r="K6" i="15"/>
  <c r="J6" i="15"/>
  <c r="I6" i="15"/>
  <c r="H6" i="15"/>
  <c r="G6" i="15"/>
  <c r="F6" i="15"/>
  <c r="E6" i="15"/>
  <c r="D6" i="15"/>
  <c r="C6" i="15"/>
  <c r="B6" i="15"/>
  <c r="AS48" i="14"/>
  <c r="AQ48" i="14"/>
  <c r="AK48" i="14"/>
  <c r="AI48" i="14"/>
  <c r="AC48" i="14"/>
  <c r="AA48" i="14"/>
  <c r="U48" i="14"/>
  <c r="S48" i="14"/>
  <c r="M48" i="14"/>
  <c r="K48" i="14"/>
  <c r="E48" i="14"/>
  <c r="C48" i="14"/>
  <c r="AX47" i="14"/>
  <c r="AW47" i="14"/>
  <c r="AV47" i="14"/>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X46" i="14"/>
  <c r="AW46" i="14"/>
  <c r="AV46"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X45" i="14"/>
  <c r="AW45" i="14"/>
  <c r="AV45"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X44" i="14"/>
  <c r="AX48" i="14" s="1"/>
  <c r="AW44" i="14"/>
  <c r="AW48" i="14" s="1"/>
  <c r="AV44" i="14"/>
  <c r="AV48" i="14" s="1"/>
  <c r="AU44" i="14"/>
  <c r="AU48" i="14" s="1"/>
  <c r="AT44" i="14"/>
  <c r="AT48" i="14" s="1"/>
  <c r="AS44" i="14"/>
  <c r="AR44" i="14"/>
  <c r="AR48" i="14" s="1"/>
  <c r="AQ44" i="14"/>
  <c r="AP44" i="14"/>
  <c r="AP48" i="14" s="1"/>
  <c r="AO44" i="14"/>
  <c r="AO48" i="14" s="1"/>
  <c r="AN44" i="14"/>
  <c r="AN48" i="14" s="1"/>
  <c r="AM44" i="14"/>
  <c r="AM48" i="14" s="1"/>
  <c r="AL44" i="14"/>
  <c r="AL48" i="14" s="1"/>
  <c r="AK44" i="14"/>
  <c r="AJ44" i="14"/>
  <c r="AJ48" i="14" s="1"/>
  <c r="AI44" i="14"/>
  <c r="AH44" i="14"/>
  <c r="AH48" i="14" s="1"/>
  <c r="AG44" i="14"/>
  <c r="AG48" i="14" s="1"/>
  <c r="AF44" i="14"/>
  <c r="AF48" i="14" s="1"/>
  <c r="AE44" i="14"/>
  <c r="AE48" i="14" s="1"/>
  <c r="AD44" i="14"/>
  <c r="AD48" i="14" s="1"/>
  <c r="AC44" i="14"/>
  <c r="AB44" i="14"/>
  <c r="AB48" i="14" s="1"/>
  <c r="AA44" i="14"/>
  <c r="Z44" i="14"/>
  <c r="Z48" i="14" s="1"/>
  <c r="Y44" i="14"/>
  <c r="Y48" i="14" s="1"/>
  <c r="X44" i="14"/>
  <c r="X48" i="14" s="1"/>
  <c r="W44" i="14"/>
  <c r="W48" i="14" s="1"/>
  <c r="V44" i="14"/>
  <c r="V48" i="14" s="1"/>
  <c r="U44" i="14"/>
  <c r="T44" i="14"/>
  <c r="T48" i="14" s="1"/>
  <c r="S44" i="14"/>
  <c r="R44" i="14"/>
  <c r="R48" i="14" s="1"/>
  <c r="Q44" i="14"/>
  <c r="Q48" i="14" s="1"/>
  <c r="P44" i="14"/>
  <c r="P48" i="14" s="1"/>
  <c r="O44" i="14"/>
  <c r="O48" i="14" s="1"/>
  <c r="N44" i="14"/>
  <c r="N48" i="14" s="1"/>
  <c r="M44" i="14"/>
  <c r="L44" i="14"/>
  <c r="L48" i="14" s="1"/>
  <c r="K44" i="14"/>
  <c r="J44" i="14"/>
  <c r="J48" i="14" s="1"/>
  <c r="I44" i="14"/>
  <c r="I48" i="14" s="1"/>
  <c r="H44" i="14"/>
  <c r="H48" i="14" s="1"/>
  <c r="G44" i="14"/>
  <c r="G48" i="14" s="1"/>
  <c r="F44" i="14"/>
  <c r="F48" i="14" s="1"/>
  <c r="E44" i="14"/>
  <c r="D44" i="14"/>
  <c r="D48" i="14" s="1"/>
  <c r="C44" i="14"/>
  <c r="B44" i="14"/>
  <c r="B48" i="14" s="1"/>
  <c r="AX36" i="14"/>
  <c r="AW36" i="14"/>
  <c r="AV36" i="14"/>
  <c r="AU36" i="14"/>
  <c r="AT36" i="14"/>
  <c r="AS36" i="14"/>
  <c r="AR36" i="14"/>
  <c r="AQ36" i="14"/>
  <c r="AP36" i="14"/>
  <c r="AO36" i="14"/>
  <c r="AN36" i="14"/>
  <c r="AM36" i="14"/>
  <c r="AL36" i="14"/>
  <c r="AK36" i="14"/>
  <c r="AJ36" i="14"/>
  <c r="AI36" i="14"/>
  <c r="AH36" i="14"/>
  <c r="AG36" i="14"/>
  <c r="AF36" i="14"/>
  <c r="AX30" i="14"/>
  <c r="AW30" i="14"/>
  <c r="AV30" i="14"/>
  <c r="AU30" i="14"/>
  <c r="AT30" i="14"/>
  <c r="AS30" i="14"/>
  <c r="AR30" i="14"/>
  <c r="AQ30" i="14"/>
  <c r="AP30" i="14"/>
  <c r="AO30" i="14"/>
  <c r="AN30" i="14"/>
  <c r="AM30" i="14"/>
  <c r="AL30" i="14"/>
  <c r="AK30" i="14"/>
  <c r="AJ30" i="14"/>
  <c r="AI30" i="14"/>
  <c r="AH30" i="14"/>
  <c r="AG30" i="14"/>
  <c r="AF30" i="14"/>
  <c r="M30" i="14"/>
  <c r="L30" i="14"/>
  <c r="K30" i="14"/>
  <c r="J30" i="14"/>
  <c r="I30" i="14"/>
  <c r="H30" i="14"/>
  <c r="G30" i="14"/>
  <c r="F30" i="14"/>
  <c r="E30" i="14"/>
  <c r="D30" i="14"/>
  <c r="C30" i="14"/>
  <c r="B30" i="14"/>
  <c r="AX24" i="14"/>
  <c r="AW24" i="14"/>
  <c r="AV24" i="14"/>
  <c r="AU24" i="14"/>
  <c r="AT24" i="14"/>
  <c r="AS24" i="14"/>
  <c r="AR24" i="14"/>
  <c r="AQ24" i="14"/>
  <c r="AP24" i="14"/>
  <c r="AO24" i="14"/>
  <c r="AN24" i="14"/>
  <c r="AM24" i="14"/>
  <c r="AL24" i="14"/>
  <c r="AK24" i="14"/>
  <c r="AJ24" i="14"/>
  <c r="AI24" i="14"/>
  <c r="AH24" i="14"/>
  <c r="AG24" i="14"/>
  <c r="AF24" i="14"/>
  <c r="M24" i="14"/>
  <c r="L24" i="14"/>
  <c r="K24" i="14"/>
  <c r="J24" i="14"/>
  <c r="I24" i="14"/>
  <c r="H24" i="14"/>
  <c r="G24" i="14"/>
  <c r="F24" i="14"/>
  <c r="E24" i="14"/>
  <c r="D24" i="14"/>
  <c r="C24" i="14"/>
  <c r="B24" i="14"/>
  <c r="O128" i="13"/>
  <c r="O127" i="13"/>
  <c r="O126" i="13"/>
  <c r="O125" i="13"/>
  <c r="N121" i="13"/>
  <c r="N120" i="13"/>
  <c r="O62" i="13"/>
  <c r="O61" i="13"/>
  <c r="O60" i="13"/>
  <c r="N59" i="13"/>
  <c r="M59" i="13"/>
  <c r="L59" i="13"/>
  <c r="K59" i="13"/>
  <c r="J59" i="13"/>
  <c r="I59" i="13"/>
  <c r="H59" i="13"/>
  <c r="G59" i="13"/>
  <c r="F59" i="13"/>
  <c r="E59" i="13"/>
  <c r="D59" i="13"/>
  <c r="C59" i="13"/>
  <c r="O59" i="13" s="1"/>
  <c r="O58" i="13"/>
  <c r="O57" i="13"/>
  <c r="O56" i="13"/>
  <c r="N55" i="13"/>
  <c r="M55" i="13"/>
  <c r="L55" i="13"/>
  <c r="K55" i="13"/>
  <c r="J55" i="13"/>
  <c r="I55" i="13"/>
  <c r="H55" i="13"/>
  <c r="G55" i="13"/>
  <c r="O55" i="13" s="1"/>
  <c r="F55" i="13"/>
  <c r="E55" i="13"/>
  <c r="D55" i="13"/>
  <c r="C55" i="13"/>
  <c r="O54" i="13"/>
  <c r="O53" i="13"/>
  <c r="O52" i="13"/>
  <c r="N51" i="13"/>
  <c r="M51" i="13"/>
  <c r="L51" i="13"/>
  <c r="K51" i="13"/>
  <c r="J51" i="13"/>
  <c r="I51" i="13"/>
  <c r="H51" i="13"/>
  <c r="G51" i="13"/>
  <c r="O51" i="13" s="1"/>
  <c r="F51" i="13"/>
  <c r="E51" i="13"/>
  <c r="D51" i="13"/>
  <c r="C51" i="13"/>
  <c r="O50" i="13"/>
  <c r="O49" i="13"/>
  <c r="O48" i="13"/>
  <c r="N47" i="13"/>
  <c r="M47" i="13"/>
  <c r="L47" i="13"/>
  <c r="K47" i="13"/>
  <c r="J47" i="13"/>
  <c r="I47" i="13"/>
  <c r="H47" i="13"/>
  <c r="G47" i="13"/>
  <c r="O47" i="13" s="1"/>
  <c r="F47" i="13"/>
  <c r="E47" i="13"/>
  <c r="D47" i="13"/>
  <c r="C47" i="13"/>
  <c r="O46" i="13"/>
  <c r="O45" i="13"/>
  <c r="O44" i="13"/>
  <c r="N43" i="13"/>
  <c r="M43" i="13"/>
  <c r="L43" i="13"/>
  <c r="K43" i="13"/>
  <c r="J43" i="13"/>
  <c r="J38" i="13" s="1"/>
  <c r="I43" i="13"/>
  <c r="H43" i="13"/>
  <c r="H38" i="13" s="1"/>
  <c r="G43" i="13"/>
  <c r="O43" i="13" s="1"/>
  <c r="F43" i="13"/>
  <c r="E43" i="13"/>
  <c r="D43" i="13"/>
  <c r="C43" i="13"/>
  <c r="O42" i="13"/>
  <c r="O41" i="13"/>
  <c r="O40" i="13"/>
  <c r="N39" i="13"/>
  <c r="M39" i="13"/>
  <c r="L39" i="13"/>
  <c r="K39" i="13"/>
  <c r="J39" i="13"/>
  <c r="I39" i="13"/>
  <c r="H39" i="13"/>
  <c r="G39" i="13"/>
  <c r="O39" i="13" s="1"/>
  <c r="F39" i="13"/>
  <c r="E39" i="13"/>
  <c r="D39" i="13"/>
  <c r="C39" i="13"/>
  <c r="N38" i="13"/>
  <c r="M38" i="13"/>
  <c r="L38" i="13"/>
  <c r="K38" i="13"/>
  <c r="I38" i="13"/>
  <c r="G38" i="13"/>
  <c r="F38" i="13"/>
  <c r="E38" i="13"/>
  <c r="D38" i="13"/>
  <c r="C38" i="13"/>
  <c r="E31" i="13"/>
  <c r="E30" i="13"/>
  <c r="J29" i="13"/>
  <c r="E29" i="13"/>
  <c r="D29" i="13"/>
  <c r="C29" i="13"/>
  <c r="B29" i="13"/>
  <c r="F23" i="13"/>
  <c r="E23" i="13"/>
  <c r="C23" i="13"/>
  <c r="V22" i="13"/>
  <c r="F22" i="13"/>
  <c r="E22" i="13" s="1"/>
  <c r="V21" i="13"/>
  <c r="F21" i="13"/>
  <c r="E21" i="13"/>
  <c r="C21" i="13"/>
  <c r="U20" i="13"/>
  <c r="T20" i="13"/>
  <c r="S20" i="13"/>
  <c r="R20" i="13"/>
  <c r="Q20" i="13"/>
  <c r="P20" i="13"/>
  <c r="O20" i="13"/>
  <c r="N20" i="13"/>
  <c r="M20" i="13"/>
  <c r="L20" i="13"/>
  <c r="K20" i="13"/>
  <c r="J20" i="13"/>
  <c r="V20" i="13" s="1"/>
  <c r="F20" i="13"/>
  <c r="D20" i="13"/>
  <c r="E20" i="13" s="1"/>
  <c r="B20" i="13"/>
  <c r="C20" i="13" s="1"/>
  <c r="D14" i="13"/>
  <c r="D13" i="13"/>
  <c r="D12" i="13"/>
  <c r="D11" i="13"/>
  <c r="O10" i="13"/>
  <c r="D10" i="13"/>
  <c r="C10" i="13"/>
  <c r="O38" i="13" l="1"/>
  <c r="C22" i="13"/>
</calcChain>
</file>

<file path=xl/sharedStrings.xml><?xml version="1.0" encoding="utf-8"?>
<sst xmlns="http://schemas.openxmlformats.org/spreadsheetml/2006/main" count="2730" uniqueCount="985">
  <si>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</si>
  <si>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</si>
  <si>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</si>
  <si>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</si>
  <si>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</si>
  <si>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</si>
  <si>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</si>
  <si>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</si>
  <si>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</si>
  <si>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</si>
  <si>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</si>
  <si>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</si>
  <si>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</si>
  <si>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</si>
  <si>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</si>
  <si>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</si>
  <si>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</si>
  <si>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</si>
  <si>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</si>
  <si>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</si>
  <si>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</si>
  <si>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</si>
  <si>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</si>
  <si>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</si>
  <si>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</si>
  <si>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</si>
  <si>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</si>
  <si>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</si>
  <si>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</si>
  <si>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</si>
  <si>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</si>
  <si>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</si>
  <si>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</si>
  <si>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</si>
  <si>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</si>
  <si>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</si>
  <si>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</si>
  <si>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MD</t>
  </si>
  <si>
    <t>PINE PRAIRIE ICE PROCESSING CENTER</t>
  </si>
  <si>
    <t>ALVARADO</t>
  </si>
  <si>
    <t>AURORA</t>
  </si>
  <si>
    <t>PINELLAS COUNTY JAIL</t>
  </si>
  <si>
    <t>GEAUGA COUNTY JAIL</t>
  </si>
  <si>
    <t>AL</t>
  </si>
  <si>
    <t>HENDERSON</t>
  </si>
  <si>
    <t>GUAYNABO MDC (SAN JUAN)</t>
  </si>
  <si>
    <t>DALTON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</si>
  <si>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</si>
  <si>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</si>
  <si>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</si>
  <si>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</si>
  <si>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</si>
  <si>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</si>
  <si>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</si>
  <si>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</si>
  <si>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</si>
  <si>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</si>
  <si>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</si>
  <si>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</si>
  <si>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</si>
  <si>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</si>
  <si>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</si>
  <si>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</si>
  <si>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</si>
  <si>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</si>
  <si>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</si>
  <si>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</si>
  <si>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</si>
  <si>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</si>
  <si>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</si>
  <si>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</si>
  <si>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</si>
  <si>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</si>
  <si>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</si>
  <si>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</si>
  <si>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</si>
  <si>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</si>
  <si>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</si>
  <si>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</si>
  <si>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</si>
  <si>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</si>
  <si>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</si>
  <si>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</si>
  <si>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</si>
  <si>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</si>
  <si>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</si>
  <si>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</si>
  <si>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</si>
  <si>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</si>
  <si>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</si>
  <si>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</si>
  <si>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</si>
  <si>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</si>
  <si>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</si>
  <si>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</si>
  <si>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</si>
  <si>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</si>
  <si>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</si>
  <si>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</si>
  <si>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</si>
  <si>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</si>
  <si>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</si>
  <si>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</si>
  <si>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</si>
  <si>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</si>
  <si>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</si>
  <si>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</si>
  <si>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</si>
  <si>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</si>
  <si>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</si>
  <si>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</si>
  <si>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</si>
  <si>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</si>
  <si>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</si>
  <si>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</si>
  <si>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</si>
  <si>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</si>
  <si>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</si>
  <si>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</si>
  <si>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</si>
  <si>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</si>
  <si>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</si>
  <si>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</si>
  <si>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</si>
  <si>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</si>
  <si>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</si>
  <si>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</si>
  <si>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</si>
  <si>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</si>
  <si>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</si>
  <si>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</si>
  <si>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</si>
  <si>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</si>
  <si>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</si>
  <si>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</si>
  <si>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</si>
  <si>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</si>
  <si>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</si>
  <si>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</si>
  <si>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</si>
  <si>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</si>
  <si>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</si>
  <si>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</si>
  <si>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</si>
  <si>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</si>
  <si>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</si>
  <si>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</si>
  <si>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</si>
  <si>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</si>
  <si>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</si>
  <si>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</si>
  <si>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</si>
  <si>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</si>
  <si>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</si>
  <si>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</si>
  <si>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</si>
  <si>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</si>
  <si>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</si>
  <si>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</si>
  <si>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</si>
  <si>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</si>
  <si>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</si>
  <si>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</si>
  <si>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</si>
  <si>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</si>
  <si>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</si>
  <si>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</si>
  <si>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</si>
  <si>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</si>
  <si>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</si>
  <si>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</si>
  <si>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</si>
  <si>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</si>
  <si>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</si>
  <si>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</si>
  <si>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</si>
  <si>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</si>
  <si>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</si>
  <si>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</si>
  <si>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</si>
  <si>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</si>
  <si>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</si>
  <si>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</si>
  <si>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</si>
  <si>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</si>
  <si>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</si>
  <si>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</si>
  <si>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</si>
  <si>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</si>
  <si>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</si>
  <si>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</si>
  <si>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</si>
  <si>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</si>
  <si>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</si>
  <si>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</si>
  <si>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</si>
  <si>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</si>
  <si>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</si>
  <si>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</si>
  <si>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</si>
  <si>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</si>
  <si>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</si>
  <si>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</si>
  <si>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</si>
  <si>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</si>
  <si>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</si>
  <si>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</si>
  <si>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</si>
  <si>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</si>
  <si>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</si>
  <si>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</si>
  <si>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</si>
  <si>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</si>
  <si>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</si>
  <si>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</si>
  <si>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</si>
  <si>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</si>
  <si>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</si>
  <si>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</si>
  <si>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</si>
  <si>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</si>
  <si>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</si>
  <si>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</si>
  <si>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</si>
  <si>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</si>
  <si>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</si>
  <si>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</si>
  <si>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</si>
  <si>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</si>
  <si>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</si>
  <si>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</si>
  <si>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</si>
  <si>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</si>
  <si>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</si>
  <si>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</si>
  <si>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</si>
  <si>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</si>
  <si>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</si>
  <si>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</si>
  <si>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</si>
  <si>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</si>
  <si>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</si>
  <si>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</si>
  <si>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</si>
  <si>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</si>
  <si>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</si>
  <si>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</si>
  <si>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</si>
  <si>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</si>
  <si>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</si>
  <si>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</si>
  <si>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</si>
  <si>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</si>
  <si>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</si>
  <si>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</si>
  <si>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</si>
  <si>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</si>
  <si>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</si>
  <si>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</si>
  <si>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</si>
  <si>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</si>
  <si>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</si>
  <si>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</si>
  <si>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</si>
  <si>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</si>
  <si>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</si>
  <si>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</si>
  <si>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</si>
  <si>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</si>
  <si>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</si>
  <si>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</si>
  <si>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</si>
  <si>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</si>
  <si>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</si>
  <si>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</si>
  <si>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</si>
  <si>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</si>
  <si>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</si>
  <si>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</si>
  <si>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</si>
  <si>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</si>
  <si>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</si>
  <si>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</si>
  <si>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</si>
  <si>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</si>
  <si>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</si>
  <si>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</si>
  <si>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</si>
  <si>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</si>
  <si>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</si>
  <si>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</si>
  <si>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</si>
  <si>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</si>
  <si>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</si>
  <si>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</si>
  <si>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</si>
  <si>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</si>
  <si>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</si>
  <si>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</si>
  <si>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</si>
  <si>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</si>
  <si>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</si>
  <si>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</si>
  <si>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</si>
  <si>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</si>
  <si>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</si>
  <si>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</si>
  <si>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</si>
  <si>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</si>
  <si>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</si>
  <si>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</si>
  <si>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</si>
  <si>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</si>
  <si>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</si>
  <si>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</si>
  <si>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</si>
  <si>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</si>
  <si>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</si>
  <si>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</si>
  <si>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</si>
  <si>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</si>
  <si>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</si>
  <si>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</si>
  <si>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</si>
  <si>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</si>
  <si>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</si>
  <si>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</si>
  <si>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</si>
  <si>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</si>
  <si>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</si>
  <si>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</si>
  <si>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</si>
  <si>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</si>
  <si>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</si>
  <si>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</si>
  <si>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IL</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</si>
  <si>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</si>
  <si>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</si>
  <si>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</si>
  <si>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</si>
  <si>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</si>
  <si>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</si>
  <si>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</si>
  <si>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</si>
  <si>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</si>
  <si>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</si>
  <si>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</si>
  <si>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</si>
  <si>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</si>
  <si>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</si>
  <si>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</si>
  <si>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</si>
  <si>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</si>
  <si>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</si>
  <si>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</si>
  <si>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</si>
  <si>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</si>
  <si>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</si>
  <si>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</si>
  <si>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</si>
  <si>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</si>
  <si>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</si>
  <si>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</si>
  <si>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</si>
  <si>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</si>
  <si>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</si>
  <si>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</si>
  <si>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</si>
  <si>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</si>
  <si>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</si>
  <si>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</si>
  <si>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</si>
  <si>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</si>
  <si>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</si>
  <si>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</si>
  <si>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</si>
  <si>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</si>
  <si>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</si>
  <si>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</si>
  <si>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</si>
  <si>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</si>
  <si>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</si>
  <si>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</si>
  <si>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</si>
  <si>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</si>
  <si>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</si>
  <si>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</si>
  <si>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</si>
  <si>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</si>
  <si>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</si>
  <si>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</si>
  <si>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</si>
  <si>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</si>
  <si>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</si>
  <si>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</si>
  <si>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</si>
  <si>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</si>
  <si>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</si>
  <si>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</si>
  <si>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</si>
  <si>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</si>
  <si>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</si>
  <si>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</si>
  <si>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</si>
  <si>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</si>
  <si>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</si>
  <si>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</si>
  <si>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</si>
  <si>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</si>
  <si>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</si>
  <si>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</si>
  <si>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</si>
  <si>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</si>
  <si>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</si>
  <si>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</si>
  <si>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LEESPORT</t>
  </si>
  <si>
    <t>3040 SOUTH STATE HIGHWAY 100</t>
  </si>
  <si>
    <t>TIFFIN</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</si>
  <si>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</si>
  <si>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</si>
  <si>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</si>
  <si>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</si>
  <si>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</si>
  <si>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</si>
  <si>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</si>
  <si>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</si>
  <si>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</si>
  <si>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</si>
  <si>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</si>
  <si>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</si>
  <si>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</si>
  <si>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</si>
  <si>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</si>
  <si>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</si>
  <si>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</si>
  <si>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</si>
  <si>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</si>
  <si>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</si>
  <si>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</si>
  <si>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</si>
  <si>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</si>
  <si>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</si>
  <si>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</si>
  <si>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</si>
  <si>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</si>
  <si>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</si>
  <si>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</si>
  <si>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</si>
  <si>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</si>
  <si>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</si>
  <si>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</si>
  <si>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</si>
  <si>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</si>
  <si>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</si>
  <si>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</si>
  <si>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</si>
  <si>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</si>
  <si>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</si>
  <si>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</si>
  <si>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</si>
  <si>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</si>
  <si>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</si>
  <si>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</si>
  <si>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</si>
  <si>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</si>
  <si>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</si>
  <si>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</si>
  <si>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</si>
  <si>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</si>
  <si>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</si>
  <si>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</si>
  <si>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</si>
  <si>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</si>
  <si>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</si>
  <si>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</si>
  <si>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</si>
  <si>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</si>
  <si>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</si>
  <si>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</si>
  <si>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LINCOLN COUNTY DETENTION CENTER</t>
  </si>
  <si>
    <t>65 BUSINESS PARK DRIVE</t>
  </si>
  <si>
    <t>TROY</t>
  </si>
  <si>
    <t>9/19/2018</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</si>
  <si>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</si>
  <si>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</si>
  <si>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</si>
  <si>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</si>
  <si>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</si>
  <si>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</si>
  <si>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</si>
  <si>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</si>
  <si>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</si>
  <si>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</si>
  <si>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</si>
  <si>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</si>
  <si>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</si>
  <si>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</si>
  <si>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</si>
  <si>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BALDWIN COUNTY CORRECTIONAL CENTER</t>
  </si>
  <si>
    <t>200 HAND AVE.</t>
  </si>
  <si>
    <t>BAY MINETTE</t>
  </si>
  <si>
    <t>MINICASSIA DETENTION CENTER</t>
  </si>
  <si>
    <t>1415 ALBION AVENUE</t>
  </si>
  <si>
    <t>BURLEY</t>
  </si>
  <si>
    <t>ID</t>
  </si>
  <si>
    <t>9/17/2018</t>
  </si>
  <si>
    <t>MADISON COUNTY JAIL</t>
  </si>
  <si>
    <t>2935 HIGHWAY 51</t>
  </si>
  <si>
    <t>CANTON</t>
  </si>
  <si>
    <t>POTTAWATTAMIE COUNTY JAIL</t>
  </si>
  <si>
    <t>1400 BIG LAKE ROAD</t>
  </si>
  <si>
    <t>COUNCIL BLUFFS</t>
  </si>
  <si>
    <t>5001 Maloneyville Rd</t>
  </si>
  <si>
    <t>Knoxville</t>
  </si>
  <si>
    <t>TN</t>
  </si>
  <si>
    <t>OLDHAM COUNTY JAIL</t>
  </si>
  <si>
    <t>100 W MAIN STREET</t>
  </si>
  <si>
    <t>LA GRANGE</t>
  </si>
  <si>
    <t>LA PAZ COUNTY ADULT DETENTION FACILITY</t>
  </si>
  <si>
    <t>1109 ARIZONA AVE.</t>
  </si>
  <si>
    <t>PARKER</t>
  </si>
  <si>
    <t>RENSSELAER COUNTY CORRECTIONAL FACILITY</t>
  </si>
  <si>
    <t>4000 MAIN STREET</t>
  </si>
  <si>
    <t>EAST HIDALGO DETENTION CENTER</t>
  </si>
  <si>
    <t>1330 HIGHWAY 107</t>
  </si>
  <si>
    <t>LA VILLA</t>
  </si>
  <si>
    <t>FAYETTE COUNTY DETENTION CENTER</t>
  </si>
  <si>
    <t>600 OLD FRANKFORD CR</t>
  </si>
  <si>
    <t>LEXINGTON</t>
  </si>
  <si>
    <t>LEXINGTON COUNTY JAIL</t>
  </si>
  <si>
    <t>521 GIBSON ROAD</t>
  </si>
  <si>
    <t>WHITFIELD COUNTY JAIL</t>
  </si>
  <si>
    <t>805 PROFESSIONAL BLVD</t>
  </si>
  <si>
    <t>10/16/2018</t>
  </si>
  <si>
    <t>BEAVER COUNTY JAIL</t>
  </si>
  <si>
    <t>6000 WOODLAWN BOULEVARD</t>
  </si>
  <si>
    <t>ALIQUIPPA</t>
  </si>
  <si>
    <t>SALT LAKE COUNTY METRO JAIL</t>
  </si>
  <si>
    <t>3415 SOUTH 900 WEST</t>
  </si>
  <si>
    <t>SALT LAKE CITY</t>
  </si>
  <si>
    <t>TITUS COUNTY JAIL</t>
  </si>
  <si>
    <t>304 SOUTH VAN BUREN AVENUE</t>
  </si>
  <si>
    <t>MT. PLEASANT</t>
  </si>
  <si>
    <t>8/8/2016</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</si>
  <si>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</si>
  <si>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</si>
  <si>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</si>
  <si>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</si>
  <si>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</si>
  <si>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</si>
  <si>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</si>
  <si>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</si>
  <si>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</si>
  <si>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</si>
  <si>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</si>
  <si>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</si>
  <si>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</si>
  <si>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</si>
  <si>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</si>
  <si>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</si>
  <si>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</si>
  <si>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</si>
  <si>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</si>
  <si>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</si>
  <si>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</si>
  <si>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</si>
  <si>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</si>
  <si>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</si>
  <si>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</si>
  <si>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</si>
  <si>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</si>
  <si>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</si>
  <si>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</si>
  <si>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</si>
  <si>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</si>
  <si>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</si>
  <si>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</si>
  <si>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</si>
  <si>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</si>
  <si>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</si>
  <si>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</si>
  <si>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</si>
  <si>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</si>
  <si>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</si>
  <si>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</si>
  <si>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</si>
  <si>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</si>
  <si>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</si>
  <si>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</si>
  <si>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</si>
  <si>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</si>
  <si>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</si>
  <si>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</si>
  <si>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</si>
  <si>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</si>
  <si>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</si>
  <si>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</si>
  <si>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</si>
  <si>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</si>
  <si>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</si>
  <si>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</si>
  <si>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</si>
  <si>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</si>
  <si>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</si>
  <si>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</si>
  <si>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</si>
  <si>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</si>
  <si>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</si>
  <si>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</si>
  <si>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</si>
  <si>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</si>
  <si>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</si>
  <si>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</si>
  <si>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</si>
  <si>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</si>
  <si>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</si>
  <si>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</si>
  <si>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</si>
  <si>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</si>
  <si>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</si>
  <si>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</si>
  <si>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</si>
  <si>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</si>
  <si>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</si>
  <si>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OBP Report, 06.30.2022</t>
  </si>
  <si>
    <t>Active ATD Participants and Average Length in Program, FY22,  as of 7/16/2022, by AOR and Technology</t>
  </si>
  <si>
    <t>Data from BI Inc. Participants Report, 7.16.2022</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</si>
  <si>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</si>
  <si>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</si>
  <si>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</si>
  <si>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</si>
  <si>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</si>
  <si>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</si>
  <si>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</si>
  <si>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</si>
  <si>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</si>
  <si>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</si>
  <si>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</si>
  <si>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</si>
  <si>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</si>
  <si>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</si>
  <si>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</si>
  <si>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</si>
  <si>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</si>
  <si>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</si>
  <si>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</si>
  <si>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</si>
  <si>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</si>
  <si>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</si>
  <si>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</si>
  <si>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</si>
  <si>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</si>
  <si>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</si>
  <si>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</si>
  <si>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</si>
  <si>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</si>
  <si>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</si>
  <si>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</si>
  <si>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</si>
  <si>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</si>
  <si>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</si>
  <si>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</si>
  <si>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</si>
  <si>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</si>
  <si>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</si>
  <si>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</si>
  <si>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</si>
  <si>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</si>
  <si>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</si>
  <si>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</si>
  <si>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</si>
  <si>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</si>
  <si>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</si>
  <si>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</si>
  <si>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</si>
  <si>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</si>
  <si>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</si>
  <si>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</si>
  <si>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</si>
  <si>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</si>
  <si>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</si>
  <si>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</si>
  <si>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</si>
  <si>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</si>
  <si>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</si>
  <si>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</si>
  <si>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</si>
  <si>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</si>
  <si>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</si>
  <si>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</si>
  <si>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</si>
  <si>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</si>
  <si>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</si>
  <si>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</si>
  <si>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</si>
  <si>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</si>
  <si>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</si>
  <si>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</si>
  <si>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</si>
  <si>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</si>
  <si>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</si>
  <si>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</si>
  <si>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</si>
  <si>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</si>
  <si>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</si>
  <si>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</si>
  <si>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</si>
  <si>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</si>
  <si>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</si>
  <si>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</si>
  <si>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</si>
  <si>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</si>
  <si>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</si>
  <si>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</si>
  <si>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</si>
  <si>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07/16/2022 (IIDS v.2.0 run date 07/18/2022; EID as of 07/16/2022).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</si>
  <si>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</si>
  <si>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</si>
  <si>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</si>
  <si>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</si>
  <si>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07/16/2022 (IIDS v.2.0 run date 07/18/2022; EID as of 07/16/2022).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</si>
  <si>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</si>
  <si>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</si>
  <si>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</si>
  <si>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07/17/2022 (IIDS v.2.0 run date 07/18/2022; EID as of 07/17/2022).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</si>
  <si>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</si>
  <si>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</si>
  <si>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07/17/2022 (IIDS v.2.0 run date 07/18/2022; EID as of 07/17/2022).</t>
  </si>
  <si>
    <t>FY2022 ICE Releases data are updated through 07/16/2022 (IIDS v.2.0 run date 07/18/2022; EID as of 07/16/2022).</t>
  </si>
  <si>
    <t>USCIS provided data containing APSO (Asylum Pre Screening Officer) cases clocked during FY2020 - FY2022 YTD. Data were received on 07/18/2022.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</si>
  <si>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</si>
  <si>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161,447 records in the USCIS provided data, the breakdown of the fear screening determinations is as follows: 69,387 positive fear screening determinations, 48,395 negative fear screening determinations and 43,665 without an identified determination. Of the 69,387 with positive fear screening determinations; 53,410 have Persecution Claim Established and 15,977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</si>
  <si>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</si>
  <si>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161,447 unique fear determinations and 3,798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</si>
  <si>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</si>
  <si>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</si>
  <si>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</si>
  <si>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</si>
  <si>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</si>
  <si>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07/15/2022 (IIDS v.2.0 run date 07/19/2022; EID as of 07/18/2022).</t>
  </si>
  <si>
    <t>Monthly Bond Statistics</t>
  </si>
  <si>
    <t>FY2022 ICE Final Releases data are updated through 07/16/2022 (IIDS v.2.0 run date 07/19/2022; EID as of 07/16/2022).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</si>
  <si>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</si>
  <si>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03/01/2021 - 06/20/2022 . Data were received on 06/21/2022.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</si>
  <si>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</si>
  <si>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</si>
  <si>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</si>
  <si>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</si>
  <si>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07/18/2022 (IIDS v.2.0 run date 07/19/2022; EID as of 07/18/2022)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</si>
  <si>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</si>
  <si>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</si>
  <si>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</si>
  <si>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</si>
  <si>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</si>
  <si>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</si>
  <si>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</si>
  <si>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</si>
  <si>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</si>
  <si>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</si>
  <si>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</si>
  <si>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</si>
  <si>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</si>
  <si>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</si>
  <si>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</si>
  <si>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</si>
  <si>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</si>
  <si>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</si>
  <si>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</si>
  <si>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</si>
  <si>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</si>
  <si>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ICE FACILITIES DATA, FY22 </t>
  </si>
  <si>
    <t>ICE Enforcement and Removal Operations Data, EOFY2022</t>
  </si>
  <si>
    <t>FY22 ADP: Detainee Classification Level</t>
  </si>
  <si>
    <t>FY22 ADP: Criminality</t>
  </si>
  <si>
    <t>FY22 ADP: ICE Threat Level</t>
  </si>
  <si>
    <t>FY22 ADP: Mandatory</t>
  </si>
  <si>
    <t>Source: ICE Integrated Decision Support (IIDS), 07/11/2022</t>
  </si>
  <si>
    <t>FY22 ALOS</t>
  </si>
  <si>
    <t>PBNDS 2011 - 2016 Revisions</t>
  </si>
  <si>
    <t>5/5/2022</t>
  </si>
  <si>
    <t>2/17/2022</t>
  </si>
  <si>
    <t>2/3/2022</t>
  </si>
  <si>
    <t>12/2/2021</t>
  </si>
  <si>
    <r>
      <t>SOUTH TEXAS FAMILY RESIDENTIAL CENTER</t>
    </r>
    <r>
      <rPr>
        <vertAlign val="superscript"/>
        <sz val="12"/>
        <color rgb="FF000000"/>
        <rFont val="Times New Roman"/>
        <family val="1"/>
      </rPr>
      <t>1</t>
    </r>
  </si>
  <si>
    <t>300 EL RANCHO WAY</t>
  </si>
  <si>
    <t>6/15/2022</t>
  </si>
  <si>
    <t>6/24/2021</t>
  </si>
  <si>
    <t>1/27/2022</t>
  </si>
  <si>
    <t>9/30/2021</t>
  </si>
  <si>
    <t>12/17/2021</t>
  </si>
  <si>
    <t>HLG</t>
  </si>
  <si>
    <t>1/13/2022</t>
  </si>
  <si>
    <t>10/28/2021</t>
  </si>
  <si>
    <t>FOLKSTON MAIN IPC</t>
  </si>
  <si>
    <t>3026 HWY 252 EAST</t>
  </si>
  <si>
    <t>7/30/2021</t>
  </si>
  <si>
    <t>9/23/2021</t>
  </si>
  <si>
    <t>NDS 2019</t>
  </si>
  <si>
    <t>1/6/2022</t>
  </si>
  <si>
    <t>12/9/2021</t>
  </si>
  <si>
    <r>
      <t>KARNES COUNTY RESIDENTIAL CENTER</t>
    </r>
    <r>
      <rPr>
        <vertAlign val="superscript"/>
        <sz val="12"/>
        <color rgb="FF000000"/>
        <rFont val="Times New Roman"/>
        <family val="1"/>
      </rPr>
      <t>2</t>
    </r>
  </si>
  <si>
    <t>409 FM 1144</t>
  </si>
  <si>
    <t>4/28/2022</t>
  </si>
  <si>
    <t>11/17/2021</t>
  </si>
  <si>
    <t>5/12/2022</t>
  </si>
  <si>
    <t>11/4/2021</t>
  </si>
  <si>
    <t>11/19/2021</t>
  </si>
  <si>
    <t>10/7/2021</t>
  </si>
  <si>
    <t>2/25/2022</t>
  </si>
  <si>
    <t>10/21/2021</t>
  </si>
  <si>
    <t>4/21/2021</t>
  </si>
  <si>
    <t>2/10/2022</t>
  </si>
  <si>
    <t>MOSHANNON VALLEY CORRECTIONAL</t>
  </si>
  <si>
    <t>555 GEO Drive</t>
  </si>
  <si>
    <t>PHILIPSBURG</t>
  </si>
  <si>
    <t>3/3/2022</t>
  </si>
  <si>
    <t>T. DON HUTTO DETENTION CENTER</t>
  </si>
  <si>
    <t>3/31/2022</t>
  </si>
  <si>
    <t>8/19/2021</t>
  </si>
  <si>
    <t>8/26/2021</t>
  </si>
  <si>
    <t>CCA, FLORENCE CORRECTIONAL CENTER</t>
  </si>
  <si>
    <t>1100 BOWLING ROAD</t>
  </si>
  <si>
    <t>3/10/2022</t>
  </si>
  <si>
    <t>3/17/2022</t>
  </si>
  <si>
    <t>JOE CORLEY PROCESSING CTR</t>
  </si>
  <si>
    <t>500 HILBIG RD</t>
  </si>
  <si>
    <t>5/26/2022</t>
  </si>
  <si>
    <t>4/7/2022</t>
  </si>
  <si>
    <t>GOLDEN STATE ANNEX</t>
  </si>
  <si>
    <t>611 FRONTAGE RD</t>
  </si>
  <si>
    <t>MCFARLAND</t>
  </si>
  <si>
    <t>6/23/2022</t>
  </si>
  <si>
    <t>DESERT VIEW</t>
  </si>
  <si>
    <t>10450 RANCHO ROAD</t>
  </si>
  <si>
    <t>11/5/2021</t>
  </si>
  <si>
    <t>5/19/2022</t>
  </si>
  <si>
    <t>4/8/2021</t>
  </si>
  <si>
    <t>8/5/2021</t>
  </si>
  <si>
    <t>11/10/2021</t>
  </si>
  <si>
    <t>4/21/2022</t>
  </si>
  <si>
    <t>7/22/2021</t>
  </si>
  <si>
    <t>6/3/2022</t>
  </si>
  <si>
    <t>6/16/2022</t>
  </si>
  <si>
    <t>11/3/2021</t>
  </si>
  <si>
    <t>4/14/2022</t>
  </si>
  <si>
    <t>8/12/2021</t>
  </si>
  <si>
    <t>DORCHESTER COUNTY DETENTION CENTER</t>
  </si>
  <si>
    <t>829 FIELDCREST ROAD</t>
  </si>
  <si>
    <t>CAMBRIDGE</t>
  </si>
  <si>
    <t>3/24/2021</t>
  </si>
  <si>
    <t>11/18/2021</t>
  </si>
  <si>
    <r>
      <t>BERKS COUNTY RESIDENTIAL CENTER</t>
    </r>
    <r>
      <rPr>
        <vertAlign val="superscript"/>
        <sz val="12"/>
        <color rgb="FF000000"/>
        <rFont val="Times New Roman"/>
        <family val="1"/>
      </rPr>
      <t>3</t>
    </r>
  </si>
  <si>
    <t>1040 BERKS RD</t>
  </si>
  <si>
    <t>TAR-Not Rated</t>
  </si>
  <si>
    <t>12/16/2021</t>
  </si>
  <si>
    <t>7/29/2021</t>
  </si>
  <si>
    <t>11/8/2021</t>
  </si>
  <si>
    <t>12/30/2021</t>
  </si>
  <si>
    <t>11/16/2021</t>
  </si>
  <si>
    <t>CLINTON COUNTY JAIL</t>
  </si>
  <si>
    <t>25 MCCARTHY DRIVE</t>
  </si>
  <si>
    <t>PLATTSBURGH</t>
  </si>
  <si>
    <t>12/20/2021</t>
  </si>
  <si>
    <t>12/10/2021</t>
  </si>
  <si>
    <t>PICKENS COUNTY DET CTR</t>
  </si>
  <si>
    <t>188 CEMETERY ST</t>
  </si>
  <si>
    <t>CARROLLTON</t>
  </si>
  <si>
    <t>12/13/2021</t>
  </si>
  <si>
    <t>2/26/2022</t>
  </si>
  <si>
    <t>HANCOCK CO PUB SFTY CPLX</t>
  </si>
  <si>
    <t>8450 HIGHWAY 90</t>
  </si>
  <si>
    <t>BAY ST. LOUIS</t>
  </si>
  <si>
    <t>12/28/2021</t>
  </si>
  <si>
    <t>12/17/2020</t>
  </si>
  <si>
    <t>11/30/2021</t>
  </si>
  <si>
    <t>7/15/2021</t>
  </si>
  <si>
    <t>12/3/2021</t>
  </si>
  <si>
    <t>12/31/2021</t>
  </si>
  <si>
    <t>750 SOUTH 5300 WEST</t>
  </si>
  <si>
    <t>3/12/2021</t>
  </si>
  <si>
    <t>ELMORE COUNTY JAIL</t>
  </si>
  <si>
    <t>2255 E. 8TH NORTH</t>
  </si>
  <si>
    <t>MOUNTAIN HOME</t>
  </si>
  <si>
    <t>12/8/2021</t>
  </si>
  <si>
    <t>11/29/2021</t>
  </si>
  <si>
    <t>2/18/2022</t>
  </si>
  <si>
    <t>TRUSTED ADULT SOUTH TEX DILLEY FSC</t>
  </si>
  <si>
    <t>TAP-ICE</t>
  </si>
  <si>
    <t>RANDALL COUNTY JAIL</t>
  </si>
  <si>
    <t>9100 SOUTH GEORGIA STREET</t>
  </si>
  <si>
    <t>AMARILLO</t>
  </si>
  <si>
    <t>10/31/2021</t>
  </si>
  <si>
    <t>COBB COUNTY JAIL</t>
  </si>
  <si>
    <t>1825 COUNTY SERVICES PARKWAY</t>
  </si>
  <si>
    <t>MARIETTA</t>
  </si>
  <si>
    <t>12/7/2021</t>
  </si>
  <si>
    <t>FINNEY COUNTY JAIL</t>
  </si>
  <si>
    <t>304 N. 9TH STREET</t>
  </si>
  <si>
    <t>GARDEN CITY</t>
  </si>
  <si>
    <t>2/11/2022</t>
  </si>
  <si>
    <t>BURNET COUNTY JAIL</t>
  </si>
  <si>
    <t>JAIL ADMINISTRATOR</t>
  </si>
  <si>
    <t>BURNET</t>
  </si>
  <si>
    <t>11/22/2021</t>
  </si>
  <si>
    <t>1/19/2022</t>
  </si>
  <si>
    <t>CASCADE COUNTY JAIL (MONTANA)</t>
  </si>
  <si>
    <t>3800 ULM NORTH FRONTAGE ROAD</t>
  </si>
  <si>
    <t>GREAT FALLS</t>
  </si>
  <si>
    <t>MT</t>
  </si>
  <si>
    <t>MCCLELLAN COUNTY JAIL</t>
  </si>
  <si>
    <t>501 WASHINGTON AVENUE</t>
  </si>
  <si>
    <t>WACO</t>
  </si>
  <si>
    <t>2/5/2009</t>
  </si>
  <si>
    <t>3855 SOUTH JOHN YOUNG PARKWAY</t>
  </si>
  <si>
    <t>ORLANDO</t>
  </si>
  <si>
    <t>11/23/2021</t>
  </si>
  <si>
    <t>GASTON COUNTY JAIL</t>
  </si>
  <si>
    <t>425 NORTH MARIETTA STREET</t>
  </si>
  <si>
    <t>GASTONIA</t>
  </si>
  <si>
    <t>10/15/2018</t>
  </si>
  <si>
    <t>TOM GREEN COUNTY JAIL</t>
  </si>
  <si>
    <t>122 WEST HARRIS AVENUE</t>
  </si>
  <si>
    <t>SAN ANGELO</t>
  </si>
  <si>
    <t>7/17/2008</t>
  </si>
  <si>
    <t>NORTHWEST STATE CORRECTIONAL CENTER</t>
  </si>
  <si>
    <t>3649 LOWER NEWTON ROAD</t>
  </si>
  <si>
    <t>SWANTON</t>
  </si>
  <si>
    <t>VT</t>
  </si>
  <si>
    <t>9/5/2018</t>
  </si>
  <si>
    <t>CABARRUS COUNTY JAIL</t>
  </si>
  <si>
    <t>30 CORBAN AVENUE SE</t>
  </si>
  <si>
    <t>CONCORD</t>
  </si>
  <si>
    <t>BELL COUNTY JAIL</t>
  </si>
  <si>
    <t>111 W. CENTRAL</t>
  </si>
  <si>
    <t>BELTON</t>
  </si>
  <si>
    <t>BROADVIEW SERVICE STAGING</t>
  </si>
  <si>
    <t>1930 BEACH STREET</t>
  </si>
  <si>
    <t>BROADVIEW</t>
  </si>
  <si>
    <t>CENTRAL VA REGIONAL JAIL</t>
  </si>
  <si>
    <t>13021 JAMES MADISON HWY</t>
  </si>
  <si>
    <t>ORANGE COUNTY</t>
  </si>
  <si>
    <t>[1] (STFRCTX) SOUTH TEXAS FAMILY RESIDENTIAL CENTER houses single adults and no longer house family units as of 12/11/21.</t>
  </si>
  <si>
    <t>[2] (KRNRCTX) KARNES COUNTY RESIDENTIAL CENTER houses single adults and no longer house family units as of 11/10/21.</t>
  </si>
  <si>
    <t>[3] (BCORCPA) BERKS COUNTY RESIDENTIAL CENTER houses single adults and no longer house family units as of 11/27/21.</t>
  </si>
  <si>
    <t xml:space="preserve">* Data are based on an individuals self-identification as transgender and are subject to change daily, depending on the number of individuals booked in and out of ICE custody. </t>
  </si>
  <si>
    <t>Philadelphia Area of Responsibility</t>
  </si>
  <si>
    <t>San Francisco Area of Responsibility</t>
  </si>
  <si>
    <t>Dallas Area of Responsibility</t>
  </si>
  <si>
    <t>San Diego Area of Responsibility</t>
  </si>
  <si>
    <t>Denver Area of Responsibility</t>
  </si>
  <si>
    <t>Miami Area of Responsibility</t>
  </si>
  <si>
    <t>Seattle Area of Responsibility</t>
  </si>
  <si>
    <t>New Orleans Area of Responsibility</t>
  </si>
  <si>
    <t>Houston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</si>
  <si>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</si>
  <si>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</si>
  <si>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</si>
  <si>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</si>
  <si>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</si>
  <si>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</si>
  <si>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2022 YTD</t>
  </si>
  <si>
    <t>ICE Transgender* Detainee Population FY 2022 YTD:  as of 7/19/2022</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</si>
  <si>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</si>
  <si>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</si>
  <si>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</si>
  <si>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</si>
  <si>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**All Q3 detainees previously under the Hunger Strike/Suicide Watch Placement reason have since had their placement reason updated</t>
  </si>
  <si>
    <t>* Data represents 209 unique detainees. Some detainees have multiple placements within FY22 Q3 (226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</si>
  <si>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</si>
  <si>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</si>
  <si>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</si>
  <si>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</si>
  <si>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</si>
  <si>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</si>
  <si>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</si>
  <si>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</si>
  <si>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</si>
  <si>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</si>
  <si>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2022 Quarter 3 Data</t>
  </si>
  <si>
    <t>* Data represents 281 unique detainees. Some detainees have multiple placements within FY22 Q2 (296 total placements).</t>
  </si>
  <si>
    <t>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</si>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</sst>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8"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vertAlign val="superscript"/>
      <sz val="12"/>
      <color rgb="FF000000"/>
      <name val="Times New Roman"/>
      <family val="1"/>
    </font>
    <font>
      <sz val="12"/>
      <color indexed="72"/>
      <name val="Times New Roman"/>
      <family val="1"/>
    </font>
    <font>
      <i/>
      <sz val="11"/>
      <color theme="1"/>
      <name val="Calibri"/>
      <family val="2"/>
      <scheme val="minor"/>
    </font>
    <font>
      <sz val="8"/>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5" fillId="0" borderId="0"/>
  </cellStyleXfs>
  <cellXfs count="40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4" fillId="2" borderId="34" xfId="0" applyNumberFormat="1" applyFont="1" applyFill="1" applyBorder="1" applyAlignment="1">
      <alignment vertical="top" wrapText="1"/>
    </xf>
    <xf numFmtId="49" fontId="34"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8" fillId="0" borderId="5" xfId="0" applyFont="1" applyBorder="1" applyAlignment="1">
      <alignment horizontal="left" vertical="top" wrapText="1"/>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38"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7"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30" fillId="2" borderId="1" xfId="1" applyNumberFormat="1" applyFont="1" applyFill="1" applyBorder="1" applyAlignment="1">
      <alignment horizontal="right"/>
    </xf>
    <xf numFmtId="0" fontId="11" fillId="2" borderId="39"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righ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33" xfId="0" applyFont="1" applyFill="1" applyBorder="1"/>
    <xf numFmtId="0" fontId="39" fillId="12" borderId="12" xfId="0" applyFont="1" applyFill="1" applyBorder="1"/>
    <xf numFmtId="0" fontId="39" fillId="12" borderId="13" xfId="0" applyFont="1" applyFill="1" applyBorder="1"/>
    <xf numFmtId="0" fontId="39" fillId="12" borderId="33" xfId="0" applyFont="1" applyFill="1" applyBorder="1"/>
    <xf numFmtId="0" fontId="39" fillId="13" borderId="12" xfId="0" applyFont="1" applyFill="1" applyBorder="1"/>
    <xf numFmtId="0" fontId="39" fillId="13" borderId="13" xfId="0" applyFont="1" applyFill="1" applyBorder="1"/>
    <xf numFmtId="0" fontId="39" fillId="13" borderId="33" xfId="0" applyFont="1" applyFill="1" applyBorder="1"/>
    <xf numFmtId="14" fontId="8" fillId="0" borderId="0" xfId="0" applyNumberFormat="1" applyFont="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13" borderId="1" xfId="0" applyFont="1" applyFill="1" applyBorder="1" applyAlignment="1">
      <alignment horizontal="center"/>
    </xf>
    <xf numFmtId="0" fontId="39" fillId="0" borderId="1" xfId="0" applyFont="1" applyBorder="1"/>
    <xf numFmtId="171" fontId="40" fillId="2" borderId="1" xfId="1" applyNumberFormat="1" applyFont="1" applyFill="1" applyBorder="1" applyAlignment="1">
      <alignment horizontal="left"/>
    </xf>
    <xf numFmtId="170" fontId="40" fillId="2" borderId="1" xfId="1" applyNumberFormat="1" applyFont="1" applyFill="1" applyBorder="1" applyAlignment="1">
      <alignment horizontal="left"/>
    </xf>
    <xf numFmtId="0" fontId="39" fillId="0" borderId="40" xfId="0" applyFont="1" applyBorder="1"/>
    <xf numFmtId="171" fontId="40" fillId="2" borderId="40" xfId="1" applyNumberFormat="1" applyFont="1" applyFill="1" applyBorder="1" applyAlignment="1">
      <alignment horizontal="left"/>
    </xf>
    <xf numFmtId="170" fontId="40" fillId="2" borderId="40" xfId="1" applyNumberFormat="1" applyFont="1" applyFill="1" applyBorder="1" applyAlignment="1">
      <alignment horizontal="left"/>
    </xf>
    <xf numFmtId="0" fontId="38" fillId="5" borderId="3" xfId="0" applyFont="1" applyFill="1" applyBorder="1"/>
    <xf numFmtId="171" fontId="40" fillId="2" borderId="3" xfId="1" applyNumberFormat="1" applyFont="1" applyFill="1" applyBorder="1" applyAlignment="1">
      <alignment horizontal="left"/>
    </xf>
    <xf numFmtId="170" fontId="40" fillId="2" borderId="3" xfId="1" applyNumberFormat="1" applyFont="1" applyFill="1" applyBorder="1" applyAlignment="1">
      <alignment horizontal="left"/>
    </xf>
    <xf numFmtId="0" fontId="36" fillId="0" borderId="0" xfId="0" applyFont="1"/>
    <xf numFmtId="3" fontId="8" fillId="0" borderId="0" xfId="0" applyNumberFormat="1" applyFont="1"/>
    <xf numFmtId="0" fontId="38" fillId="5" borderId="0" xfId="0" applyFont="1" applyFill="1"/>
    <xf numFmtId="0" fontId="39" fillId="5" borderId="0" xfId="0" applyFont="1" applyFill="1"/>
    <xf numFmtId="164" fontId="40" fillId="2" borderId="1" xfId="1" applyNumberFormat="1" applyFont="1" applyFill="1" applyBorder="1" applyAlignment="1">
      <alignment horizontal="left"/>
    </xf>
    <xf numFmtId="164" fontId="40" fillId="2" borderId="40" xfId="1" applyNumberFormat="1" applyFont="1" applyFill="1" applyBorder="1" applyAlignment="1">
      <alignment horizontal="left"/>
    </xf>
    <xf numFmtId="164" fontId="40" fillId="2" borderId="3" xfId="1" applyNumberFormat="1" applyFont="1" applyFill="1" applyBorder="1" applyAlignment="1">
      <alignment horizontal="left"/>
    </xf>
    <xf numFmtId="172" fontId="31" fillId="3" borderId="20" xfId="0" applyNumberFormat="1" applyFont="1" applyFill="1" applyBorder="1" applyAlignment="1">
      <alignment horizontal="center" vertical="center" wrapText="1"/>
    </xf>
    <xf numFmtId="172" fontId="31" fillId="14" borderId="20" xfId="0" applyNumberFormat="1" applyFont="1" applyFill="1" applyBorder="1" applyAlignment="1">
      <alignment horizontal="center" vertical="center" wrapText="1"/>
    </xf>
    <xf numFmtId="172" fontId="31" fillId="14" borderId="41" xfId="0" applyNumberFormat="1" applyFont="1" applyFill="1" applyBorder="1" applyAlignment="1">
      <alignment horizontal="center" vertical="center" wrapText="1"/>
    </xf>
    <xf numFmtId="172" fontId="31" fillId="14" borderId="23"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12" xfId="1" applyNumberFormat="1" applyFont="1" applyFill="1" applyBorder="1" applyAlignment="1">
      <alignment horizontal="right"/>
    </xf>
    <xf numFmtId="41"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164" fontId="32" fillId="10" borderId="42" xfId="1" applyNumberFormat="1" applyFont="1" applyFill="1" applyBorder="1" applyAlignment="1">
      <alignment horizontal="left"/>
    </xf>
    <xf numFmtId="170" fontId="8" fillId="2" borderId="40" xfId="1" applyNumberFormat="1" applyFont="1" applyFill="1" applyBorder="1" applyAlignment="1">
      <alignment horizontal="right"/>
    </xf>
    <xf numFmtId="170" fontId="8" fillId="2" borderId="43" xfId="1" applyNumberFormat="1" applyFont="1" applyFill="1" applyBorder="1" applyAlignment="1">
      <alignment horizontal="right"/>
    </xf>
    <xf numFmtId="170" fontId="8" fillId="2" borderId="36" xfId="1" applyNumberFormat="1" applyFont="1" applyFill="1" applyBorder="1" applyAlignment="1">
      <alignment horizontal="right"/>
    </xf>
    <xf numFmtId="172" fontId="31" fillId="3" borderId="23" xfId="0" applyNumberFormat="1" applyFont="1" applyFill="1" applyBorder="1" applyAlignment="1">
      <alignment horizontal="center" vertical="center" wrapText="1"/>
    </xf>
    <xf numFmtId="3" fontId="8" fillId="2" borderId="34" xfId="1" applyNumberFormat="1" applyFont="1" applyFill="1" applyBorder="1" applyAlignment="1">
      <alignment horizontal="right"/>
    </xf>
    <xf numFmtId="3" fontId="8" fillId="2" borderId="36"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6"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40" xfId="1" applyNumberFormat="1" applyFont="1" applyFill="1" applyBorder="1" applyAlignment="1">
      <alignment horizontal="right"/>
    </xf>
    <xf numFmtId="0" fontId="28" fillId="5" borderId="44" xfId="2" applyFont="1" applyFill="1" applyBorder="1" applyAlignment="1">
      <alignment horizontal="center" vertical="top"/>
    </xf>
    <xf numFmtId="0" fontId="8" fillId="2" borderId="34" xfId="0" applyFont="1" applyFill="1" applyBorder="1" applyAlignment="1">
      <alignment horizontal="left" vertical="top"/>
    </xf>
    <xf numFmtId="49" fontId="34"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5"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37" xfId="0" applyFont="1" applyFill="1" applyBorder="1"/>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39" fillId="13" borderId="12" xfId="0" applyFont="1" applyFill="1" applyBorder="1" applyAlignment="1">
      <alignment horizontal="center"/>
    </xf>
    <xf numFmtId="0" fontId="39" fillId="13" borderId="33" xfId="0" applyFont="1" applyFill="1" applyBorder="1" applyAlignment="1">
      <alignment horizontal="center"/>
    </xf>
    <xf numFmtId="0" fontId="39" fillId="12" borderId="12" xfId="0" applyFont="1" applyFill="1" applyBorder="1" applyAlignment="1">
      <alignment horizontal="center"/>
    </xf>
    <xf numFmtId="0" fontId="39" fillId="12" borderId="33" xfId="0" applyFont="1" applyFill="1" applyBorder="1" applyAlignment="1">
      <alignment horizontal="center"/>
    </xf>
    <xf numFmtId="0" fontId="38" fillId="5"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33" xfId="0" applyFont="1" applyFill="1" applyBorder="1" applyAlignment="1">
      <alignment horizontal="center"/>
    </xf>
    <xf numFmtId="0" fontId="38" fillId="4"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39" fillId="0" borderId="35" xfId="0" applyFont="1" applyBorder="1" applyAlignment="1">
      <alignment horizontal="center" vertical="top" wrapText="1"/>
    </xf>
    <xf numFmtId="0" fontId="39" fillId="0" borderId="10" xfId="0" applyFont="1" applyBorder="1" applyAlignment="1">
      <alignment horizontal="center" vertical="top" wrapText="1"/>
    </xf>
    <xf numFmtId="0" fontId="39" fillId="0" borderId="5" xfId="0" applyFont="1" applyBorder="1" applyAlignment="1">
      <alignment horizontal="center" vertical="top"/>
    </xf>
    <xf numFmtId="0" fontId="39" fillId="0" borderId="42" xfId="0" applyFont="1" applyBorder="1" applyAlignment="1">
      <alignment horizontal="center" vertical="top"/>
    </xf>
    <xf numFmtId="0" fontId="8" fillId="0" borderId="5" xfId="0" applyFont="1" applyBorder="1" applyAlignment="1">
      <alignment horizontal="left" vertical="top" wrapText="1"/>
    </xf>
    <xf numFmtId="0" fontId="28" fillId="0" borderId="0" xfId="2" applyFont="1" applyAlignment="1">
      <alignment horizontal="center" vertical="top"/>
    </xf>
    <xf numFmtId="0" fontId="23" fillId="6" borderId="0" xfId="3" applyFont="1" applyFill="1" applyAlignment="1">
      <alignment horizontal="center" vertical="center" wrapText="1"/>
    </xf>
    <xf numFmtId="0" fontId="0" fillId="0" borderId="7" xfId="0" applyBorder="1"/>
    <xf numFmtId="1" fontId="7" fillId="6" borderId="0" xfId="3" applyNumberFormat="1" applyFont="1" applyFill="1" applyAlignment="1">
      <alignment vertical="center" wrapText="1"/>
    </xf>
    <xf numFmtId="14" fontId="7" fillId="6" borderId="0" xfId="3" applyNumberFormat="1" applyFont="1" applyFill="1" applyAlignment="1">
      <alignment vertical="center" wrapText="1"/>
    </xf>
    <xf numFmtId="1" fontId="4" fillId="2" borderId="0" xfId="0" applyNumberFormat="1" applyFont="1" applyFill="1"/>
    <xf numFmtId="14" fontId="2" fillId="2" borderId="0" xfId="0" applyNumberFormat="1" applyFont="1" applyFill="1"/>
    <xf numFmtId="0" fontId="9" fillId="3" borderId="0" xfId="4" applyFont="1" applyFill="1" applyAlignment="1">
      <alignment horizontal="left" vertical="top" wrapText="1"/>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1" fontId="9" fillId="3" borderId="0" xfId="1" applyNumberFormat="1" applyFont="1" applyFill="1" applyBorder="1" applyAlignment="1">
      <alignment horizontal="left" vertical="top" wrapText="1"/>
    </xf>
    <xf numFmtId="14" fontId="9" fillId="3" borderId="0" xfId="1" applyNumberFormat="1" applyFont="1" applyFill="1" applyBorder="1" applyAlignment="1">
      <alignment horizontal="left" vertical="top" wrapText="1"/>
    </xf>
    <xf numFmtId="1" fontId="14" fillId="4" borderId="1" xfId="0" applyNumberFormat="1" applyFont="1" applyFill="1" applyBorder="1" applyAlignment="1">
      <alignment horizontal="left" wrapText="1"/>
    </xf>
    <xf numFmtId="1" fontId="14" fillId="4" borderId="1" xfId="4" applyNumberFormat="1" applyFont="1" applyFill="1" applyBorder="1" applyAlignment="1">
      <alignment horizontal="left" wrapText="1"/>
    </xf>
    <xf numFmtId="3" fontId="15" fillId="0" borderId="1" xfId="1" applyNumberFormat="1" applyFont="1" applyFill="1" applyBorder="1" applyAlignment="1">
      <alignment vertical="center"/>
    </xf>
    <xf numFmtId="14" fontId="8" fillId="0" borderId="1" xfId="0" applyNumberFormat="1" applyFont="1" applyBorder="1" applyAlignment="1">
      <alignment horizontal="right" vertical="center"/>
    </xf>
    <xf numFmtId="14" fontId="15" fillId="0" borderId="1" xfId="0" applyNumberFormat="1" applyFont="1" applyBorder="1" applyAlignment="1">
      <alignment vertical="center"/>
    </xf>
    <xf numFmtId="14" fontId="8" fillId="0" borderId="1" xfId="0" applyNumberFormat="1" applyFont="1" applyBorder="1" applyAlignment="1">
      <alignment horizontal="left" vertical="center"/>
    </xf>
    <xf numFmtId="0" fontId="39" fillId="0" borderId="0" xfId="0" applyFont="1"/>
    <xf numFmtId="0" fontId="39" fillId="2" borderId="0" xfId="0" applyFont="1" applyFill="1"/>
    <xf numFmtId="0" fontId="15" fillId="2" borderId="1" xfId="0" applyFont="1" applyFill="1" applyBorder="1" applyAlignment="1">
      <alignment vertical="center"/>
    </xf>
    <xf numFmtId="166" fontId="15" fillId="2" borderId="1" xfId="0" applyNumberFormat="1" applyFont="1" applyFill="1" applyBorder="1" applyAlignment="1">
      <alignment vertical="center"/>
    </xf>
    <xf numFmtId="3" fontId="15" fillId="2" borderId="1" xfId="1" applyNumberFormat="1" applyFont="1" applyFill="1" applyBorder="1" applyAlignment="1">
      <alignment vertical="center"/>
    </xf>
    <xf numFmtId="3" fontId="15" fillId="2" borderId="1" xfId="0" applyNumberFormat="1" applyFont="1" applyFill="1" applyBorder="1" applyAlignment="1">
      <alignment horizontal="right" vertical="center"/>
    </xf>
    <xf numFmtId="3" fontId="8" fillId="2" borderId="1" xfId="0" applyNumberFormat="1" applyFont="1" applyFill="1" applyBorder="1" applyAlignment="1">
      <alignment horizontal="right" vertical="center"/>
    </xf>
    <xf numFmtId="0" fontId="8" fillId="2" borderId="1" xfId="0" applyFont="1" applyFill="1" applyBorder="1" applyAlignment="1">
      <alignment horizontal="left" vertical="center"/>
    </xf>
    <xf numFmtId="14" fontId="8" fillId="2" borderId="1" xfId="0" applyNumberFormat="1" applyFont="1" applyFill="1" applyBorder="1" applyAlignment="1">
      <alignment horizontal="right" vertical="center"/>
    </xf>
    <xf numFmtId="14" fontId="15" fillId="2" borderId="1" xfId="0" applyNumberFormat="1" applyFont="1" applyFill="1" applyBorder="1" applyAlignment="1">
      <alignment vertical="center"/>
    </xf>
    <xf numFmtId="14" fontId="8" fillId="2" borderId="1" xfId="0" applyNumberFormat="1" applyFont="1" applyFill="1" applyBorder="1" applyAlignment="1">
      <alignment horizontal="left" vertical="center"/>
    </xf>
    <xf numFmtId="3" fontId="15" fillId="0" borderId="33" xfId="1" applyNumberFormat="1" applyFont="1" applyFill="1" applyBorder="1" applyAlignment="1">
      <alignment vertical="center"/>
    </xf>
    <xf numFmtId="0" fontId="8" fillId="0" borderId="1" xfId="0" applyFont="1" applyBorder="1"/>
    <xf numFmtId="1" fontId="8" fillId="0" borderId="33" xfId="0" applyNumberFormat="1" applyFont="1" applyBorder="1"/>
    <xf numFmtId="1" fontId="8" fillId="0" borderId="1" xfId="0" applyNumberFormat="1" applyFont="1" applyBorder="1"/>
    <xf numFmtId="14" fontId="8" fillId="0" borderId="1" xfId="0" applyNumberFormat="1" applyFont="1" applyBorder="1"/>
    <xf numFmtId="1" fontId="15" fillId="0" borderId="33" xfId="1" applyNumberFormat="1" applyFont="1" applyFill="1" applyBorder="1" applyAlignment="1">
      <alignment vertical="center"/>
    </xf>
    <xf numFmtId="1" fontId="15" fillId="0" borderId="1" xfId="0" applyNumberFormat="1" applyFont="1" applyBorder="1" applyAlignment="1">
      <alignment horizontal="right" vertical="center"/>
    </xf>
    <xf numFmtId="0" fontId="34" fillId="0" borderId="0" xfId="0" applyFont="1" applyAlignment="1">
      <alignment horizontal="center" vertical="center"/>
    </xf>
    <xf numFmtId="3" fontId="42" fillId="0" borderId="0" xfId="0" applyNumberFormat="1" applyFont="1" applyAlignment="1">
      <alignment horizontal="left" vertical="center"/>
    </xf>
    <xf numFmtId="0" fontId="15" fillId="0" borderId="0" xfId="0" applyFont="1" applyAlignment="1">
      <alignment vertical="center"/>
    </xf>
    <xf numFmtId="166" fontId="15" fillId="0" borderId="0" xfId="0" applyNumberFormat="1" applyFont="1" applyAlignment="1">
      <alignment vertical="center"/>
    </xf>
    <xf numFmtId="3" fontId="15" fillId="0" borderId="0" xfId="1" applyNumberFormat="1" applyFont="1" applyFill="1" applyBorder="1" applyAlignment="1">
      <alignment vertical="center"/>
    </xf>
    <xf numFmtId="3" fontId="15" fillId="0" borderId="0" xfId="0" applyNumberFormat="1" applyFont="1" applyAlignment="1">
      <alignment horizontal="right" vertical="center"/>
    </xf>
    <xf numFmtId="14" fontId="15" fillId="0" borderId="0" xfId="0" applyNumberFormat="1" applyFont="1" applyAlignment="1">
      <alignment vertical="center"/>
    </xf>
    <xf numFmtId="0" fontId="34" fillId="0" borderId="0" xfId="0" applyFont="1" applyAlignment="1">
      <alignment horizontal="left"/>
    </xf>
    <xf numFmtId="0" fontId="34" fillId="0" borderId="0" xfId="0" applyFont="1"/>
    <xf numFmtId="166" fontId="34" fillId="0" borderId="0" xfId="0" applyNumberFormat="1" applyFont="1" applyAlignment="1">
      <alignment horizontal="center"/>
    </xf>
    <xf numFmtId="49" fontId="34" fillId="0" borderId="0" xfId="0" applyNumberFormat="1" applyFont="1" applyAlignment="1">
      <alignment horizontal="right"/>
    </xf>
    <xf numFmtId="0" fontId="2" fillId="0" borderId="0" xfId="0" applyFont="1" applyAlignment="1">
      <alignment vertical="top" wrapText="1"/>
    </xf>
    <xf numFmtId="0" fontId="0" fillId="0" borderId="45" xfId="0" applyBorder="1"/>
    <xf numFmtId="0" fontId="43" fillId="0" borderId="45" xfId="0" applyFont="1" applyBorder="1" applyAlignment="1">
      <alignment horizontal="left"/>
    </xf>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44" fillId="0" borderId="0" xfId="0" applyFont="1" applyAlignment="1">
      <alignment vertical="center"/>
    </xf>
    <xf numFmtId="0" fontId="0" fillId="0" borderId="0" xfId="0" applyAlignment="1">
      <alignment vertical="center"/>
    </xf>
    <xf numFmtId="0" fontId="45" fillId="0" borderId="0" xfId="0" applyFont="1" applyAlignment="1">
      <alignment horizontal="center" vertical="top" wrapText="1"/>
    </xf>
    <xf numFmtId="0" fontId="45" fillId="0" borderId="7" xfId="0" applyFont="1" applyBorder="1" applyAlignment="1">
      <alignment horizontal="center" vertical="top" wrapText="1"/>
    </xf>
    <xf numFmtId="0" fontId="46" fillId="16" borderId="0" xfId="0" applyFont="1" applyFill="1" applyAlignment="1">
      <alignment horizontal="center" vertical="center"/>
    </xf>
    <xf numFmtId="0" fontId="46" fillId="16" borderId="7" xfId="0" applyFont="1" applyFill="1" applyBorder="1" applyAlignment="1">
      <alignment horizontal="center" vertical="center"/>
    </xf>
    <xf numFmtId="0" fontId="0" fillId="0" borderId="0" xfId="0" applyAlignment="1">
      <alignment horizontal="center" vertical="top" wrapText="1"/>
    </xf>
    <xf numFmtId="0" fontId="0" fillId="0" borderId="7" xfId="0" applyBorder="1" applyAlignment="1">
      <alignment horizontal="center" vertical="top" wrapText="1"/>
    </xf>
    <xf numFmtId="0" fontId="43" fillId="0" borderId="0" xfId="0" applyFont="1" applyAlignment="1">
      <alignment horizontal="left" vertical="center"/>
    </xf>
    <xf numFmtId="0" fontId="43" fillId="0" borderId="0" xfId="0" applyFont="1" applyAlignment="1">
      <alignment horizontal="left" vertical="center"/>
    </xf>
    <xf numFmtId="2" fontId="46" fillId="16" borderId="46" xfId="0" applyNumberFormat="1" applyFont="1" applyFill="1" applyBorder="1" applyAlignment="1">
      <alignment horizontal="right" vertical="center"/>
    </xf>
    <xf numFmtId="0" fontId="46" fillId="16" borderId="46" xfId="0" applyFont="1" applyFill="1" applyBorder="1" applyAlignment="1">
      <alignment horizontal="right" vertical="center"/>
    </xf>
    <xf numFmtId="0" fontId="46" fillId="16" borderId="47" xfId="0" applyFont="1" applyFill="1" applyBorder="1" applyAlignment="1">
      <alignment vertical="center"/>
    </xf>
    <xf numFmtId="2" fontId="47" fillId="0" borderId="46" xfId="0" applyNumberFormat="1" applyFont="1" applyBorder="1" applyAlignment="1">
      <alignment horizontal="right" vertical="center"/>
    </xf>
    <xf numFmtId="0" fontId="47" fillId="0" borderId="46" xfId="0" applyFont="1" applyBorder="1" applyAlignment="1">
      <alignment horizontal="right" vertical="center"/>
    </xf>
    <xf numFmtId="0" fontId="47" fillId="0" borderId="47" xfId="0" applyFont="1" applyBorder="1" applyAlignment="1">
      <alignment vertical="center"/>
    </xf>
    <xf numFmtId="0" fontId="45" fillId="0" borderId="0" xfId="0" applyFont="1" applyAlignment="1">
      <alignment horizontal="left" vertical="top" wrapText="1"/>
    </xf>
    <xf numFmtId="0" fontId="47" fillId="0" borderId="47" xfId="0" applyFont="1" applyBorder="1" applyAlignment="1">
      <alignment vertical="center" wrapText="1"/>
    </xf>
    <xf numFmtId="0" fontId="46" fillId="0" borderId="0" xfId="0" applyFont="1" applyAlignment="1">
      <alignment horizontal="left" vertical="center"/>
    </xf>
    <xf numFmtId="0" fontId="46" fillId="0" borderId="7"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46" fillId="16" borderId="48" xfId="0" applyFont="1" applyFill="1" applyBorder="1" applyAlignment="1">
      <alignment vertical="center" wrapText="1"/>
    </xf>
    <xf numFmtId="0" fontId="46" fillId="16" borderId="49" xfId="0" applyFont="1" applyFill="1" applyBorder="1" applyAlignment="1">
      <alignment vertical="center"/>
    </xf>
    <xf numFmtId="0" fontId="46" fillId="16" borderId="48" xfId="0" applyFont="1" applyFill="1" applyBorder="1" applyAlignment="1">
      <alignment horizontal="center" vertical="center"/>
    </xf>
    <xf numFmtId="0" fontId="46" fillId="16" borderId="50" xfId="0" applyFont="1" applyFill="1" applyBorder="1" applyAlignment="1">
      <alignment horizontal="center" vertical="center"/>
    </xf>
    <xf numFmtId="0" fontId="46" fillId="16" borderId="51" xfId="0" applyFont="1" applyFill="1" applyBorder="1" applyAlignment="1">
      <alignment horizontal="center" vertical="center"/>
    </xf>
    <xf numFmtId="0" fontId="0" fillId="0" borderId="48"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46" fillId="16" borderId="48" xfId="0" applyFont="1" applyFill="1" applyBorder="1" applyAlignment="1">
      <alignment vertical="center"/>
    </xf>
    <xf numFmtId="0" fontId="46" fillId="16" borderId="50" xfId="0" applyFont="1" applyFill="1" applyBorder="1" applyAlignment="1">
      <alignment vertical="center"/>
    </xf>
    <xf numFmtId="0" fontId="46" fillId="16" borderId="51" xfId="0" applyFont="1" applyFill="1" applyBorder="1" applyAlignment="1">
      <alignment vertical="center"/>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166" formatCode="00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numFmt numFmtId="1" formatCode="0"/>
    </dxf>
    <dxf>
      <font>
        <strike val="0"/>
        <outline val="0"/>
        <shadow val="0"/>
        <u val="none"/>
        <vertAlign val="baseline"/>
        <sz val="12"/>
        <color theme="1"/>
        <name val="Times New Roman"/>
        <family val="1"/>
        <scheme val="none"/>
      </font>
      <numFmt numFmtId="0" formatCode="General"/>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DA891B-5C41-4ABE-89A6-75690FBED97A}" name="Table_Facility_List_Staging_8_26_2013.accdb_11433" displayName="Table_Facility_List_Staging_8_26_2013.accdb_11433" ref="A7:AD143" headerRowDxfId="63" dataDxfId="62" totalsRowDxfId="61" headerRowBorderDxfId="59" tableBorderDxfId="60">
  <autoFilter ref="A7:AD143" xr:uid="{1E9B972B-205E-4BF9-BE01-16D9AC41883A}"/>
  <tableColumns count="30">
    <tableColumn id="2" xr3:uid="{7A6DE716-2EB3-454F-B356-37A0E8C10302}" name="Name" dataDxfId="57" totalsRowDxfId="58"/>
    <tableColumn id="3" xr3:uid="{937AE698-E89A-45C9-9897-B402A11FB52F}" name="Address" dataDxfId="55" totalsRowDxfId="56"/>
    <tableColumn id="4" xr3:uid="{801D4AC7-7351-4F05-B607-14090B928EE6}" name="City" dataDxfId="53" totalsRowDxfId="54"/>
    <tableColumn id="6" xr3:uid="{13CAF404-CA76-4D1D-B1CA-A2EF6A1F0FB9}" name="State" dataDxfId="52"/>
    <tableColumn id="7" xr3:uid="{FA88A65C-7E4B-43F7-8271-39045BEEF3D3}" name="Zip" dataDxfId="50" totalsRowDxfId="51"/>
    <tableColumn id="9" xr3:uid="{61852730-2AD5-402C-9568-2CD4D48C427B}" name="AOR" dataDxfId="48" totalsRowDxfId="49"/>
    <tableColumn id="12" xr3:uid="{99F818AB-A217-4418-A369-D9224425ED73}" name="Type Detailed" dataDxfId="46" totalsRowDxfId="47"/>
    <tableColumn id="81" xr3:uid="{5AD55733-51D5-4B7B-8515-B268912C5033}" name="Male/Female" dataDxfId="44" totalsRowDxfId="45"/>
    <tableColumn id="43" xr3:uid="{ECD91895-20FF-4523-96AD-809F43C705E1}" name="FY22 ALOS" dataDxfId="42" totalsRowDxfId="43" dataCellStyle="Comma"/>
    <tableColumn id="67" xr3:uid="{85C901FF-3B07-4B8D-A8E7-B28D6556B2F5}" name="Level A" dataDxfId="40" totalsRowDxfId="41"/>
    <tableColumn id="68" xr3:uid="{DB68E470-6CB8-486D-AF00-A9E5FED457FB}" name="Level B" dataDxfId="38" totalsRowDxfId="39"/>
    <tableColumn id="69" xr3:uid="{719F699E-C7EE-478A-AFAB-31FAF10B0785}" name="Level C" dataDxfId="36" totalsRowDxfId="37"/>
    <tableColumn id="70" xr3:uid="{0E48DB72-C17D-4207-BAAC-9012CF8EA121}" name="Level D" dataDxfId="34" totalsRowDxfId="35"/>
    <tableColumn id="71" xr3:uid="{F3FF3E77-02F1-45BF-8FCD-FE502568628D}" name="Male Crim" dataDxfId="32" totalsRowDxfId="33"/>
    <tableColumn id="72" xr3:uid="{0C4AFC2C-236B-434F-94FF-70BF6F84236D}" name="Male Non-Crim" dataDxfId="30" totalsRowDxfId="31"/>
    <tableColumn id="73" xr3:uid="{065428C9-78C5-47D3-A9A4-62F51E7D13C1}" name="Female Crim" dataDxfId="28" totalsRowDxfId="29"/>
    <tableColumn id="74" xr3:uid="{A07184FE-781F-4470-8F8D-E82FF3AA68AB}" name="Female Non-Crim" dataDxfId="26" totalsRowDxfId="27"/>
    <tableColumn id="75" xr3:uid="{D99DCA29-7907-41FC-BDB1-C58A6FEC4D93}" name="ICE Threat Level 1" dataDxfId="24" totalsRowDxfId="25"/>
    <tableColumn id="76" xr3:uid="{00A234CA-E3E0-4447-BED7-4784AC9CF0F6}" name="ICE Threat Level 2" dataDxfId="22" totalsRowDxfId="23"/>
    <tableColumn id="77" xr3:uid="{67B2C4B4-5A02-420C-8399-932D41346777}" name="ICE Threat Level 3" dataDxfId="20" totalsRowDxfId="21"/>
    <tableColumn id="78" xr3:uid="{5A31A4D1-6325-4E51-A7E1-A1A24FA8A2B6}" name="No ICE Threat Level" dataDxfId="18" totalsRowDxfId="19"/>
    <tableColumn id="79" xr3:uid="{A38B5CBE-5847-43A9-892F-E286CBAC4DE4}" name="Mandatory" dataDxfId="16" totalsRowDxfId="17"/>
    <tableColumn id="86" xr3:uid="{738DADD0-AA3A-4398-9F15-9FEA2B7E04BC}" name="Guaranteed Minimum" dataDxfId="14" totalsRowDxfId="15"/>
    <tableColumn id="124" xr3:uid="{4EAA1F48-4A45-4EDD-A26F-557BE0F8E87B}" name="Last Inspection Type" dataDxfId="12" totalsRowDxfId="13"/>
    <tableColumn id="129" xr3:uid="{4C47EB07-0225-4E5A-947D-5B7102F07A83}" name="Last Inspection Standard" dataDxfId="10" totalsRowDxfId="11"/>
    <tableColumn id="93" xr3:uid="{178F67A7-D0E4-4708-9187-420DC1B938D6}" name="Last Inspection Rating - Final" dataDxfId="9"/>
    <tableColumn id="95" xr3:uid="{E8B0998A-2AFE-493E-A69D-69CDEE6C0A4D}" name="Last Inspection Date" dataDxfId="7" totalsRowDxfId="8"/>
    <tableColumn id="125" xr3:uid="{B3229FA1-43F9-43FF-8FC3-84575505941C}" name="Second to Last Inspection Type" dataDxfId="5" totalsRowDxfId="6"/>
    <tableColumn id="131" xr3:uid="{FC7542E5-1A4C-4F41-8BF2-90EF31C1EE83}" name="Second to Last Inspection Standard" dataDxfId="3" totalsRowDxfId="4"/>
    <tableColumn id="97" xr3:uid="{990757B3-AF1C-4078-BDD3-B643C156F03C}"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4" zeroHeight="1" x14ac:dyDescent="0.3"/>
  <cols>
    <col min="1" max="1" width="110.44140625" customWidth="1"/>
    <col min="2" max="16384" width="8.88671875" hidden="1"/>
  </cols>
  <sheetData>
    <row r="1" spans="1:1" ht="119.1" customHeight="1" x14ac:dyDescent="0.3">
      <c r="A1" s="37" t="s">
        <v>573</v>
      </c>
    </row>
    <row r="2" spans="1:1" ht="51.75" customHeight="1" x14ac:dyDescent="0.3">
      <c r="A2" s="36" t="s">
        <v>50</v>
      </c>
    </row>
    <row r="3" spans="1:1" ht="76.349999999999994" customHeight="1" x14ac:dyDescent="0.3">
      <c r="A3" s="36" t="s">
        <v>620</v>
      </c>
    </row>
    <row r="4" spans="1:1" ht="22.5" customHeight="1" x14ac:dyDescent="0.3">
      <c r="A4" s="36" t="s">
        <v>572</v>
      </c>
    </row>
    <row r="5" spans="1:1" ht="36.75" customHeight="1" x14ac:dyDescent="0.3">
      <c r="A5" s="36" t="s">
        <v>544</v>
      </c>
    </row>
    <row r="6" spans="1:1"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C6A40-88E3-4CEE-90E1-16F11A121D30}">
  <sheetPr>
    <pageSetUpPr fitToPage="1"/>
  </sheetPr>
  <dimension ref="A1:B133"/>
  <sheetViews>
    <sheetView showGridLines="0" zoomScale="80" zoomScaleNormal="80" workbookViewId="0">
      <selection sqref="A1:B1"/>
    </sheetView>
  </sheetViews>
  <sheetFormatPr defaultRowHeight="14.4" x14ac:dyDescent="0.3"/>
  <cols>
    <col min="1" max="1" width="26.5546875" style="5" customWidth="1"/>
    <col min="2" max="2" width="160.6640625" customWidth="1"/>
  </cols>
  <sheetData>
    <row r="1" spans="1:2" s="8" customFormat="1" ht="25.8" x14ac:dyDescent="0.3">
      <c r="A1" s="318" t="s">
        <v>49</v>
      </c>
      <c r="B1" s="318"/>
    </row>
    <row r="2" spans="1:2" s="8" customFormat="1" ht="74.25" customHeight="1" x14ac:dyDescent="0.3">
      <c r="A2" s="319" t="s">
        <v>50</v>
      </c>
      <c r="B2" s="319"/>
    </row>
    <row r="3" spans="1:2" s="8" customFormat="1" ht="48.6" customHeight="1" thickBot="1" x14ac:dyDescent="0.35">
      <c r="A3" s="39" t="s">
        <v>577</v>
      </c>
      <c r="B3" s="234"/>
    </row>
    <row r="4" spans="1:2" ht="18" x14ac:dyDescent="0.3">
      <c r="A4" s="101" t="s">
        <v>119</v>
      </c>
      <c r="B4" s="102" t="s">
        <v>120</v>
      </c>
    </row>
    <row r="5" spans="1:2" ht="15.6" x14ac:dyDescent="0.3">
      <c r="A5" s="122" t="s">
        <v>51</v>
      </c>
      <c r="B5" s="103" t="s">
        <v>52</v>
      </c>
    </row>
    <row r="6" spans="1:2" ht="15.6" x14ac:dyDescent="0.3">
      <c r="A6" s="122" t="s">
        <v>53</v>
      </c>
      <c r="B6" s="103" t="s">
        <v>54</v>
      </c>
    </row>
    <row r="7" spans="1:2" ht="15.6" x14ac:dyDescent="0.3">
      <c r="A7" s="122" t="s">
        <v>55</v>
      </c>
      <c r="B7" s="103" t="s">
        <v>56</v>
      </c>
    </row>
    <row r="8" spans="1:2" ht="15.6" x14ac:dyDescent="0.3">
      <c r="A8" s="122" t="s">
        <v>57</v>
      </c>
      <c r="B8" s="103" t="s">
        <v>58</v>
      </c>
    </row>
    <row r="9" spans="1:2" ht="15.6" x14ac:dyDescent="0.3">
      <c r="A9" s="122" t="s">
        <v>4</v>
      </c>
      <c r="B9" s="103" t="s">
        <v>59</v>
      </c>
    </row>
    <row r="10" spans="1:2" ht="15.6" x14ac:dyDescent="0.3">
      <c r="A10" s="122" t="s">
        <v>60</v>
      </c>
      <c r="B10" s="103" t="s">
        <v>61</v>
      </c>
    </row>
    <row r="11" spans="1:2" ht="15.6" x14ac:dyDescent="0.3">
      <c r="A11" s="122" t="s">
        <v>62</v>
      </c>
      <c r="B11" s="103" t="s">
        <v>63</v>
      </c>
    </row>
    <row r="12" spans="1:2" ht="15.6" x14ac:dyDescent="0.3">
      <c r="A12" s="122" t="s">
        <v>64</v>
      </c>
      <c r="B12" s="103" t="s">
        <v>65</v>
      </c>
    </row>
    <row r="13" spans="1:2" ht="46.8" x14ac:dyDescent="0.3">
      <c r="A13" s="122" t="s">
        <v>66</v>
      </c>
      <c r="B13" s="103" t="s">
        <v>67</v>
      </c>
    </row>
    <row r="14" spans="1:2" ht="46.8" x14ac:dyDescent="0.3">
      <c r="A14" s="122" t="s">
        <v>69</v>
      </c>
      <c r="B14" s="103" t="s">
        <v>70</v>
      </c>
    </row>
    <row r="15" spans="1:2" ht="15.6" x14ac:dyDescent="0.3">
      <c r="A15" s="122" t="s">
        <v>71</v>
      </c>
      <c r="B15" s="103" t="s">
        <v>72</v>
      </c>
    </row>
    <row r="16" spans="1:2" ht="47.25" customHeight="1" x14ac:dyDescent="0.3">
      <c r="A16" s="317" t="s">
        <v>73</v>
      </c>
      <c r="B16" s="103" t="s">
        <v>74</v>
      </c>
    </row>
    <row r="17" spans="1:2" ht="46.8" x14ac:dyDescent="0.3">
      <c r="A17" s="317"/>
      <c r="B17" s="103" t="s">
        <v>75</v>
      </c>
    </row>
    <row r="18" spans="1:2" ht="47.1" customHeight="1" x14ac:dyDescent="0.3">
      <c r="A18" s="317" t="s">
        <v>584</v>
      </c>
      <c r="B18" s="103" t="s">
        <v>585</v>
      </c>
    </row>
    <row r="19" spans="1:2" ht="46.8" x14ac:dyDescent="0.3">
      <c r="A19" s="317"/>
      <c r="B19" s="103" t="s">
        <v>586</v>
      </c>
    </row>
    <row r="20" spans="1:2" ht="187.2" x14ac:dyDescent="0.3">
      <c r="A20" s="122" t="s">
        <v>76</v>
      </c>
      <c r="B20" s="103" t="s">
        <v>713</v>
      </c>
    </row>
    <row r="21" spans="1:2" ht="15.6" x14ac:dyDescent="0.3">
      <c r="A21" s="122" t="s">
        <v>77</v>
      </c>
      <c r="B21" s="103" t="s">
        <v>78</v>
      </c>
    </row>
    <row r="22" spans="1:2" ht="15.6" x14ac:dyDescent="0.3">
      <c r="A22" s="122" t="s">
        <v>79</v>
      </c>
      <c r="B22" s="103" t="s">
        <v>80</v>
      </c>
    </row>
    <row r="23" spans="1:2" ht="15.6" x14ac:dyDescent="0.3">
      <c r="A23" s="122" t="s">
        <v>81</v>
      </c>
      <c r="B23" s="103" t="s">
        <v>82</v>
      </c>
    </row>
    <row r="24" spans="1:2" ht="46.8" x14ac:dyDescent="0.3">
      <c r="A24" s="122" t="s">
        <v>83</v>
      </c>
      <c r="B24" s="103" t="s">
        <v>84</v>
      </c>
    </row>
    <row r="25" spans="1:2" ht="31.2" x14ac:dyDescent="0.3">
      <c r="A25" s="122" t="s">
        <v>85</v>
      </c>
      <c r="B25" s="103" t="s">
        <v>86</v>
      </c>
    </row>
    <row r="26" spans="1:2" ht="15.6" x14ac:dyDescent="0.3">
      <c r="A26" s="122" t="s">
        <v>87</v>
      </c>
      <c r="B26" s="103" t="s">
        <v>88</v>
      </c>
    </row>
    <row r="27" spans="1:2" ht="15.6" x14ac:dyDescent="0.3">
      <c r="A27" s="122" t="s">
        <v>89</v>
      </c>
      <c r="B27" s="103" t="s">
        <v>90</v>
      </c>
    </row>
    <row r="28" spans="1:2" ht="15.6" x14ac:dyDescent="0.3">
      <c r="A28" s="122" t="s">
        <v>91</v>
      </c>
      <c r="B28" s="103" t="s">
        <v>92</v>
      </c>
    </row>
    <row r="29" spans="1:2" ht="31.2" x14ac:dyDescent="0.3">
      <c r="A29" s="122" t="s">
        <v>93</v>
      </c>
      <c r="B29" s="103" t="s">
        <v>94</v>
      </c>
    </row>
    <row r="30" spans="1:2" ht="15.6" x14ac:dyDescent="0.3">
      <c r="A30" s="122" t="s">
        <v>95</v>
      </c>
      <c r="B30" s="103" t="s">
        <v>96</v>
      </c>
    </row>
    <row r="31" spans="1:2" ht="15.6" x14ac:dyDescent="0.3">
      <c r="A31" s="122" t="s">
        <v>2</v>
      </c>
      <c r="B31" s="103" t="s">
        <v>97</v>
      </c>
    </row>
    <row r="32" spans="1:2" ht="31.2" x14ac:dyDescent="0.3">
      <c r="A32" s="122" t="s">
        <v>614</v>
      </c>
      <c r="B32" s="103" t="s">
        <v>98</v>
      </c>
    </row>
    <row r="33" spans="1:2" ht="15.6" x14ac:dyDescent="0.3">
      <c r="A33" s="122" t="s">
        <v>3</v>
      </c>
      <c r="B33" s="103" t="s">
        <v>99</v>
      </c>
    </row>
    <row r="34" spans="1:2" ht="31.2" x14ac:dyDescent="0.3">
      <c r="A34" s="122" t="s">
        <v>101</v>
      </c>
      <c r="B34" s="103" t="s">
        <v>102</v>
      </c>
    </row>
    <row r="35" spans="1:2" ht="15.6" x14ac:dyDescent="0.3">
      <c r="A35" s="122" t="s">
        <v>103</v>
      </c>
      <c r="B35" s="103" t="s">
        <v>104</v>
      </c>
    </row>
    <row r="36" spans="1:2" ht="31.2" x14ac:dyDescent="0.3">
      <c r="A36" s="122" t="s">
        <v>105</v>
      </c>
      <c r="B36" s="103" t="s">
        <v>106</v>
      </c>
    </row>
    <row r="37" spans="1:2" ht="15.6" x14ac:dyDescent="0.3">
      <c r="A37" s="122" t="s">
        <v>107</v>
      </c>
      <c r="B37" s="103" t="s">
        <v>587</v>
      </c>
    </row>
    <row r="38" spans="1:2" ht="15.6" x14ac:dyDescent="0.3">
      <c r="A38" s="122" t="s">
        <v>23</v>
      </c>
      <c r="B38" s="103" t="s">
        <v>588</v>
      </c>
    </row>
    <row r="39" spans="1:2" ht="15.6" x14ac:dyDescent="0.3">
      <c r="A39" s="317" t="s">
        <v>108</v>
      </c>
      <c r="B39" s="103" t="s">
        <v>109</v>
      </c>
    </row>
    <row r="40" spans="1:2" ht="15.6" x14ac:dyDescent="0.3">
      <c r="A40" s="317"/>
      <c r="B40" s="103" t="s">
        <v>110</v>
      </c>
    </row>
    <row r="41" spans="1:2" ht="46.8" x14ac:dyDescent="0.3">
      <c r="A41" s="317"/>
      <c r="B41" s="103" t="s">
        <v>111</v>
      </c>
    </row>
    <row r="42" spans="1:2" ht="15.6" x14ac:dyDescent="0.3">
      <c r="A42" s="317"/>
      <c r="B42" s="103" t="s">
        <v>112</v>
      </c>
    </row>
    <row r="43" spans="1:2" ht="46.8" x14ac:dyDescent="0.3">
      <c r="A43" s="317"/>
      <c r="B43" s="103" t="s">
        <v>113</v>
      </c>
    </row>
    <row r="44" spans="1:2" ht="15.6" x14ac:dyDescent="0.3">
      <c r="A44" s="317"/>
      <c r="B44" s="103" t="s">
        <v>114</v>
      </c>
    </row>
    <row r="45" spans="1:2" ht="15.6" x14ac:dyDescent="0.3">
      <c r="A45" s="317"/>
      <c r="B45" s="103" t="s">
        <v>115</v>
      </c>
    </row>
    <row r="46" spans="1:2" ht="15.6" x14ac:dyDescent="0.3">
      <c r="A46" s="317"/>
      <c r="B46" s="103" t="s">
        <v>116</v>
      </c>
    </row>
    <row r="47" spans="1:2" ht="15.6" x14ac:dyDescent="0.3">
      <c r="A47" s="122" t="s">
        <v>117</v>
      </c>
      <c r="B47" s="103" t="s">
        <v>118</v>
      </c>
    </row>
    <row r="48" spans="1:2" ht="31.2" x14ac:dyDescent="0.3">
      <c r="A48" s="317" t="s">
        <v>606</v>
      </c>
      <c r="B48" s="103" t="s">
        <v>589</v>
      </c>
    </row>
    <row r="49" spans="1:2" ht="15.6" x14ac:dyDescent="0.3">
      <c r="A49" s="317"/>
      <c r="B49" s="103" t="s">
        <v>590</v>
      </c>
    </row>
    <row r="50" spans="1:2" ht="15.6" x14ac:dyDescent="0.3">
      <c r="A50" s="317"/>
      <c r="B50" s="103" t="s">
        <v>591</v>
      </c>
    </row>
    <row r="51" spans="1:2" ht="15.75" customHeight="1" x14ac:dyDescent="0.3">
      <c r="A51" s="317" t="s">
        <v>714</v>
      </c>
      <c r="B51" s="104" t="s">
        <v>715</v>
      </c>
    </row>
    <row r="52" spans="1:2" ht="15.6" x14ac:dyDescent="0.3">
      <c r="A52" s="317"/>
      <c r="B52" s="103" t="s">
        <v>592</v>
      </c>
    </row>
    <row r="53" spans="1:2" ht="35.4" customHeight="1" x14ac:dyDescent="0.3">
      <c r="A53" s="317"/>
      <c r="B53" s="103" t="s">
        <v>593</v>
      </c>
    </row>
    <row r="54" spans="1:2" ht="86.25" customHeight="1" x14ac:dyDescent="0.3">
      <c r="A54" s="317"/>
      <c r="B54" s="103" t="s">
        <v>716</v>
      </c>
    </row>
    <row r="55" spans="1:2" ht="87.6" customHeight="1" x14ac:dyDescent="0.3">
      <c r="A55" s="317"/>
      <c r="B55" s="103" t="s">
        <v>610</v>
      </c>
    </row>
    <row r="56" spans="1:2" ht="31.2" x14ac:dyDescent="0.3">
      <c r="A56" s="317"/>
      <c r="B56" s="103" t="s">
        <v>594</v>
      </c>
    </row>
    <row r="57" spans="1:2" ht="78" x14ac:dyDescent="0.3">
      <c r="A57" s="317"/>
      <c r="B57" s="103" t="s">
        <v>607</v>
      </c>
    </row>
    <row r="58" spans="1:2" ht="15.6" x14ac:dyDescent="0.3">
      <c r="A58" s="317"/>
      <c r="B58" s="103" t="s">
        <v>595</v>
      </c>
    </row>
    <row r="59" spans="1:2" ht="31.2" x14ac:dyDescent="0.3">
      <c r="A59" s="317"/>
      <c r="B59" s="103" t="s">
        <v>717</v>
      </c>
    </row>
    <row r="60" spans="1:2" ht="171.6" x14ac:dyDescent="0.3">
      <c r="A60" s="317"/>
      <c r="B60" s="103" t="s">
        <v>718</v>
      </c>
    </row>
    <row r="61" spans="1:2" ht="15.6" x14ac:dyDescent="0.3">
      <c r="A61" s="317" t="s">
        <v>719</v>
      </c>
      <c r="B61" s="104" t="s">
        <v>720</v>
      </c>
    </row>
    <row r="62" spans="1:2" ht="31.2" x14ac:dyDescent="0.3">
      <c r="A62" s="317"/>
      <c r="B62" s="103" t="s">
        <v>596</v>
      </c>
    </row>
    <row r="63" spans="1:2" ht="15.6" x14ac:dyDescent="0.3">
      <c r="A63" s="317"/>
      <c r="B63" s="103" t="s">
        <v>597</v>
      </c>
    </row>
    <row r="64" spans="1:2" ht="15.6" x14ac:dyDescent="0.3">
      <c r="A64" s="317"/>
      <c r="B64" s="103" t="s">
        <v>598</v>
      </c>
    </row>
    <row r="65" spans="1:2" ht="78" x14ac:dyDescent="0.3">
      <c r="A65" s="317"/>
      <c r="B65" s="103" t="s">
        <v>609</v>
      </c>
    </row>
    <row r="66" spans="1:2" ht="177.9" customHeight="1" x14ac:dyDescent="0.3">
      <c r="A66" s="317"/>
      <c r="B66" s="103" t="s">
        <v>718</v>
      </c>
    </row>
    <row r="67" spans="1:2" ht="15.6" x14ac:dyDescent="0.3">
      <c r="A67" s="312" t="s">
        <v>721</v>
      </c>
      <c r="B67" s="104" t="s">
        <v>720</v>
      </c>
    </row>
    <row r="68" spans="1:2" ht="15.6" x14ac:dyDescent="0.3">
      <c r="A68" s="312"/>
      <c r="B68" s="103" t="s">
        <v>599</v>
      </c>
    </row>
    <row r="69" spans="1:2" ht="50.4" customHeight="1" x14ac:dyDescent="0.3">
      <c r="A69" s="312"/>
      <c r="B69" s="103" t="s">
        <v>722</v>
      </c>
    </row>
    <row r="70" spans="1:2" ht="46.8" x14ac:dyDescent="0.3">
      <c r="A70" s="312"/>
      <c r="B70" s="103" t="s">
        <v>723</v>
      </c>
    </row>
    <row r="71" spans="1:2" ht="171.6" x14ac:dyDescent="0.3">
      <c r="A71" s="312"/>
      <c r="B71" s="103" t="s">
        <v>718</v>
      </c>
    </row>
    <row r="72" spans="1:2" ht="15.6" x14ac:dyDescent="0.3">
      <c r="A72" s="312" t="s">
        <v>611</v>
      </c>
      <c r="B72" s="235" t="s">
        <v>724</v>
      </c>
    </row>
    <row r="73" spans="1:2" ht="15.6" x14ac:dyDescent="0.3">
      <c r="A73" s="312"/>
      <c r="B73" s="103" t="s">
        <v>600</v>
      </c>
    </row>
    <row r="74" spans="1:2" ht="83.4" customHeight="1" x14ac:dyDescent="0.3">
      <c r="A74" s="312"/>
      <c r="B74" s="103" t="s">
        <v>609</v>
      </c>
    </row>
    <row r="75" spans="1:2" ht="78" x14ac:dyDescent="0.3">
      <c r="A75" s="312"/>
      <c r="B75" s="104" t="s">
        <v>607</v>
      </c>
    </row>
    <row r="76" spans="1:2" ht="15.6" x14ac:dyDescent="0.3">
      <c r="A76" s="312"/>
      <c r="B76" s="103" t="s">
        <v>595</v>
      </c>
    </row>
    <row r="77" spans="1:2" ht="31.2" x14ac:dyDescent="0.3">
      <c r="A77" s="312"/>
      <c r="B77" s="103" t="s">
        <v>725</v>
      </c>
    </row>
    <row r="78" spans="1:2" ht="171.6" x14ac:dyDescent="0.3">
      <c r="A78" s="312"/>
      <c r="B78" s="103" t="s">
        <v>718</v>
      </c>
    </row>
    <row r="79" spans="1:2" ht="15.6" x14ac:dyDescent="0.3">
      <c r="A79" s="311" t="s">
        <v>726</v>
      </c>
      <c r="B79" s="104" t="s">
        <v>715</v>
      </c>
    </row>
    <row r="80" spans="1:2" ht="15.6" x14ac:dyDescent="0.3">
      <c r="A80" s="311"/>
      <c r="B80" s="103" t="s">
        <v>600</v>
      </c>
    </row>
    <row r="81" spans="1:2" ht="31.2" x14ac:dyDescent="0.3">
      <c r="A81" s="311"/>
      <c r="B81" s="103" t="s">
        <v>594</v>
      </c>
    </row>
    <row r="82" spans="1:2" ht="15.6" x14ac:dyDescent="0.3">
      <c r="A82" s="311"/>
      <c r="B82" s="103" t="s">
        <v>601</v>
      </c>
    </row>
    <row r="83" spans="1:2" ht="46.8" x14ac:dyDescent="0.3">
      <c r="A83" s="311"/>
      <c r="B83" s="103" t="s">
        <v>602</v>
      </c>
    </row>
    <row r="84" spans="1:2" ht="15.6" x14ac:dyDescent="0.3">
      <c r="A84" s="311"/>
      <c r="B84" s="103" t="s">
        <v>603</v>
      </c>
    </row>
    <row r="85" spans="1:2" ht="15.6" x14ac:dyDescent="0.3">
      <c r="A85" s="311"/>
      <c r="B85" s="103" t="s">
        <v>604</v>
      </c>
    </row>
    <row r="86" spans="1:2" ht="15.6" x14ac:dyDescent="0.3">
      <c r="A86" s="311"/>
      <c r="B86" s="103" t="s">
        <v>595</v>
      </c>
    </row>
    <row r="87" spans="1:2" ht="78" x14ac:dyDescent="0.3">
      <c r="A87" s="311"/>
      <c r="B87" s="103" t="s">
        <v>609</v>
      </c>
    </row>
    <row r="88" spans="1:2" ht="171.6" x14ac:dyDescent="0.3">
      <c r="A88" s="311"/>
      <c r="B88" s="103" t="s">
        <v>718</v>
      </c>
    </row>
    <row r="89" spans="1:2" ht="15.6" customHeight="1" x14ac:dyDescent="0.3">
      <c r="A89" s="310" t="s">
        <v>617</v>
      </c>
      <c r="B89" s="105" t="s">
        <v>727</v>
      </c>
    </row>
    <row r="90" spans="1:2" ht="15.6" x14ac:dyDescent="0.3">
      <c r="A90" s="310"/>
      <c r="B90" s="105" t="s">
        <v>728</v>
      </c>
    </row>
    <row r="91" spans="1:2" ht="15.6" x14ac:dyDescent="0.3">
      <c r="A91" s="310"/>
      <c r="B91" s="106" t="s">
        <v>600</v>
      </c>
    </row>
    <row r="92" spans="1:2" ht="15.6" x14ac:dyDescent="0.3">
      <c r="A92" s="310"/>
      <c r="B92" s="105" t="s">
        <v>729</v>
      </c>
    </row>
    <row r="93" spans="1:2" ht="62.4" x14ac:dyDescent="0.3">
      <c r="A93" s="310"/>
      <c r="B93" s="106" t="s">
        <v>730</v>
      </c>
    </row>
    <row r="94" spans="1:2" ht="31.2" x14ac:dyDescent="0.3">
      <c r="A94" s="310"/>
      <c r="B94" s="106" t="s">
        <v>612</v>
      </c>
    </row>
    <row r="95" spans="1:2" ht="48.9" customHeight="1" x14ac:dyDescent="0.3">
      <c r="A95" s="310"/>
      <c r="B95" s="105" t="s">
        <v>731</v>
      </c>
    </row>
    <row r="96" spans="1:2" ht="31.2" x14ac:dyDescent="0.3">
      <c r="A96" s="310"/>
      <c r="B96" s="106" t="s">
        <v>732</v>
      </c>
    </row>
    <row r="97" spans="1:2" ht="143.4" customHeight="1" x14ac:dyDescent="0.3">
      <c r="A97" s="310"/>
      <c r="B97" s="105" t="s">
        <v>733</v>
      </c>
    </row>
    <row r="98" spans="1:2" ht="66" customHeight="1" x14ac:dyDescent="0.3">
      <c r="A98" s="310"/>
      <c r="B98" s="106" t="s">
        <v>613</v>
      </c>
    </row>
    <row r="99" spans="1:2" ht="31.2" x14ac:dyDescent="0.3">
      <c r="A99" s="310" t="s">
        <v>734</v>
      </c>
      <c r="B99" s="106" t="s">
        <v>735</v>
      </c>
    </row>
    <row r="100" spans="1:2" ht="147.9" customHeight="1" x14ac:dyDescent="0.3">
      <c r="A100" s="310"/>
      <c r="B100" s="236" t="s">
        <v>736</v>
      </c>
    </row>
    <row r="101" spans="1:2" ht="15.6" customHeight="1" x14ac:dyDescent="0.3">
      <c r="A101" s="310"/>
      <c r="B101" s="106" t="s">
        <v>737</v>
      </c>
    </row>
    <row r="102" spans="1:2" ht="176.1" customHeight="1" x14ac:dyDescent="0.3">
      <c r="A102" s="310"/>
      <c r="B102" s="237" t="s">
        <v>718</v>
      </c>
    </row>
    <row r="103" spans="1:2" ht="31.2" x14ac:dyDescent="0.3">
      <c r="A103" s="310"/>
      <c r="B103" s="238" t="s">
        <v>738</v>
      </c>
    </row>
    <row r="104" spans="1:2" ht="15.6" x14ac:dyDescent="0.3">
      <c r="A104" s="310"/>
      <c r="B104" s="106" t="s">
        <v>739</v>
      </c>
    </row>
    <row r="105" spans="1:2" ht="15.6" x14ac:dyDescent="0.3">
      <c r="A105" s="311" t="s">
        <v>740</v>
      </c>
      <c r="B105" s="105" t="s">
        <v>741</v>
      </c>
    </row>
    <row r="106" spans="1:2" ht="31.2" x14ac:dyDescent="0.3">
      <c r="A106" s="311"/>
      <c r="B106" s="103" t="s">
        <v>742</v>
      </c>
    </row>
    <row r="107" spans="1:2" ht="15.6" x14ac:dyDescent="0.3">
      <c r="A107" s="311"/>
      <c r="B107" s="103" t="s">
        <v>597</v>
      </c>
    </row>
    <row r="108" spans="1:2" ht="15.6" x14ac:dyDescent="0.3">
      <c r="A108" s="311"/>
      <c r="B108" s="103" t="s">
        <v>598</v>
      </c>
    </row>
    <row r="109" spans="1:2" ht="15.6" x14ac:dyDescent="0.3">
      <c r="A109" s="311"/>
      <c r="B109" s="105" t="s">
        <v>743</v>
      </c>
    </row>
    <row r="110" spans="1:2" ht="21" customHeight="1" x14ac:dyDescent="0.3">
      <c r="A110" s="311"/>
      <c r="B110" s="105" t="s">
        <v>744</v>
      </c>
    </row>
    <row r="111" spans="1:2" ht="31.2" x14ac:dyDescent="0.3">
      <c r="A111" s="311"/>
      <c r="B111" s="105" t="s">
        <v>745</v>
      </c>
    </row>
    <row r="112" spans="1:2" ht="31.2" x14ac:dyDescent="0.3">
      <c r="A112" s="311"/>
      <c r="B112" s="105" t="s">
        <v>746</v>
      </c>
    </row>
    <row r="113" spans="1:2" ht="15.6" customHeight="1" x14ac:dyDescent="0.3">
      <c r="A113" s="312" t="s">
        <v>747</v>
      </c>
      <c r="B113" s="104" t="s">
        <v>748</v>
      </c>
    </row>
    <row r="114" spans="1:2" ht="15.6" x14ac:dyDescent="0.3">
      <c r="A114" s="312"/>
      <c r="B114" s="105" t="s">
        <v>749</v>
      </c>
    </row>
    <row r="115" spans="1:2" ht="15.6" x14ac:dyDescent="0.3">
      <c r="A115" s="312"/>
      <c r="B115" s="105" t="s">
        <v>750</v>
      </c>
    </row>
    <row r="116" spans="1:2" ht="15.6" x14ac:dyDescent="0.3">
      <c r="A116" s="312"/>
      <c r="B116" s="105" t="s">
        <v>751</v>
      </c>
    </row>
    <row r="117" spans="1:2" ht="15.6" x14ac:dyDescent="0.3">
      <c r="A117" s="312"/>
      <c r="B117" s="105" t="s">
        <v>752</v>
      </c>
    </row>
    <row r="118" spans="1:2" ht="15.6" customHeight="1" x14ac:dyDescent="0.3">
      <c r="A118" s="313" t="s">
        <v>753</v>
      </c>
      <c r="B118" s="104" t="s">
        <v>754</v>
      </c>
    </row>
    <row r="119" spans="1:2" ht="15.6" x14ac:dyDescent="0.3">
      <c r="A119" s="314"/>
      <c r="B119" s="104" t="s">
        <v>755</v>
      </c>
    </row>
    <row r="120" spans="1:2" ht="15.6" x14ac:dyDescent="0.3">
      <c r="A120" s="314"/>
      <c r="B120" s="104" t="s">
        <v>756</v>
      </c>
    </row>
    <row r="121" spans="1:2" ht="15.6" x14ac:dyDescent="0.3">
      <c r="A121" s="314"/>
      <c r="B121" s="104" t="s">
        <v>757</v>
      </c>
    </row>
    <row r="122" spans="1:2" ht="46.8" x14ac:dyDescent="0.3">
      <c r="A122" s="314"/>
      <c r="B122" s="104" t="s">
        <v>758</v>
      </c>
    </row>
    <row r="123" spans="1:2" ht="15.6" x14ac:dyDescent="0.3">
      <c r="A123" s="314"/>
      <c r="B123" s="104" t="s">
        <v>759</v>
      </c>
    </row>
    <row r="124" spans="1:2" ht="31.2" x14ac:dyDescent="0.3">
      <c r="A124" s="314"/>
      <c r="B124" s="104" t="s">
        <v>760</v>
      </c>
    </row>
    <row r="125" spans="1:2" ht="15.6" x14ac:dyDescent="0.3">
      <c r="A125" s="314"/>
      <c r="B125" s="104" t="s">
        <v>592</v>
      </c>
    </row>
    <row r="126" spans="1:2" ht="31.2" x14ac:dyDescent="0.3">
      <c r="A126" s="314"/>
      <c r="B126" s="104" t="s">
        <v>761</v>
      </c>
    </row>
    <row r="127" spans="1:2" ht="93.6" x14ac:dyDescent="0.3">
      <c r="A127" s="314"/>
      <c r="B127" s="104" t="s">
        <v>762</v>
      </c>
    </row>
    <row r="128" spans="1:2" ht="15.6" x14ac:dyDescent="0.3">
      <c r="A128" s="314"/>
      <c r="B128" s="104" t="s">
        <v>763</v>
      </c>
    </row>
    <row r="129" spans="1:2" ht="31.2" x14ac:dyDescent="0.3">
      <c r="A129" s="314"/>
      <c r="B129" s="104" t="s">
        <v>764</v>
      </c>
    </row>
    <row r="130" spans="1:2" ht="15.6" x14ac:dyDescent="0.3">
      <c r="A130" s="314"/>
      <c r="B130" s="104" t="s">
        <v>765</v>
      </c>
    </row>
    <row r="131" spans="1:2" ht="15.6" x14ac:dyDescent="0.3">
      <c r="A131" s="315" t="s">
        <v>766</v>
      </c>
      <c r="B131" s="104" t="s">
        <v>767</v>
      </c>
    </row>
    <row r="132" spans="1:2" ht="15.6" x14ac:dyDescent="0.3">
      <c r="A132" s="315"/>
      <c r="B132" s="104" t="s">
        <v>768</v>
      </c>
    </row>
    <row r="133" spans="1:2" ht="16.2" thickBot="1" x14ac:dyDescent="0.35">
      <c r="A133" s="316"/>
      <c r="B133" s="239" t="s">
        <v>769</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30"/>
    <mergeCell ref="A131:A133"/>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sqref="A1:D1"/>
    </sheetView>
  </sheetViews>
  <sheetFormatPr defaultRowHeight="15.6" zeroHeight="1" x14ac:dyDescent="0.3"/>
  <cols>
    <col min="1" max="3" width="19.5546875" customWidth="1"/>
    <col min="4" max="4" width="19.44140625" customWidth="1"/>
    <col min="5" max="9" width="19.5546875" customWidth="1"/>
    <col min="10" max="10" width="15" customWidth="1"/>
    <col min="13" max="13" width="8.88671875" style="15"/>
  </cols>
  <sheetData>
    <row r="1" spans="1:56" s="4" customFormat="1" ht="55.35" customHeight="1" x14ac:dyDescent="0.3">
      <c r="A1" s="242" t="s">
        <v>49</v>
      </c>
      <c r="B1" s="242"/>
      <c r="C1" s="242"/>
      <c r="D1" s="242"/>
      <c r="E1" s="15"/>
      <c r="F1" s="15"/>
      <c r="G1" s="15"/>
      <c r="H1" s="15"/>
      <c r="I1" s="17"/>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row>
    <row r="2" spans="1:56" s="4" customFormat="1" ht="55.35" customHeight="1" x14ac:dyDescent="0.3">
      <c r="A2" s="243" t="s">
        <v>50</v>
      </c>
      <c r="B2" s="243"/>
      <c r="C2" s="243"/>
      <c r="D2" s="243"/>
      <c r="E2" s="15"/>
      <c r="F2" s="15"/>
      <c r="G2" s="15"/>
      <c r="H2" s="15"/>
      <c r="I2" s="17"/>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spans="1:56" s="4" customFormat="1" ht="13.35" customHeight="1" x14ac:dyDescent="0.3">
      <c r="A3" s="15"/>
      <c r="B3" s="15"/>
      <c r="C3" s="15"/>
      <c r="D3" s="15"/>
      <c r="E3" s="15"/>
      <c r="F3" s="15"/>
      <c r="G3" s="18"/>
      <c r="H3" s="15"/>
      <c r="I3" s="17"/>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6" ht="55.35" customHeight="1" x14ac:dyDescent="0.3">
      <c r="A4" s="241" t="s">
        <v>621</v>
      </c>
      <c r="B4" s="241"/>
      <c r="C4" s="241"/>
      <c r="D4" s="241"/>
      <c r="E4" s="52"/>
      <c r="F4" s="52"/>
      <c r="G4" s="52"/>
      <c r="H4" s="52"/>
      <c r="I4" s="53"/>
      <c r="J4" s="17"/>
      <c r="K4" s="15"/>
      <c r="L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row>
    <row r="5" spans="1:56" ht="50.1" customHeight="1" x14ac:dyDescent="0.3">
      <c r="A5" s="244" t="s">
        <v>622</v>
      </c>
      <c r="B5" s="244"/>
      <c r="C5" s="244"/>
      <c r="D5" s="31"/>
      <c r="E5" s="15"/>
      <c r="F5" s="15"/>
      <c r="G5" s="15"/>
      <c r="H5" s="15"/>
      <c r="I5" s="17"/>
      <c r="J5" s="17"/>
      <c r="K5" s="15"/>
      <c r="L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row>
    <row r="6" spans="1:56" x14ac:dyDescent="0.3">
      <c r="A6" s="112" t="s">
        <v>545</v>
      </c>
      <c r="B6" s="112" t="s">
        <v>546</v>
      </c>
      <c r="C6" s="112" t="s">
        <v>53</v>
      </c>
      <c r="D6" s="15"/>
      <c r="E6" s="15"/>
      <c r="F6" s="15"/>
      <c r="G6" s="15"/>
      <c r="H6" s="15"/>
      <c r="I6" s="17"/>
      <c r="J6" s="17"/>
      <c r="K6" s="15"/>
      <c r="L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row>
    <row r="7" spans="1:56" x14ac:dyDescent="0.3">
      <c r="A7" s="32" t="s">
        <v>547</v>
      </c>
      <c r="B7" s="34">
        <v>97961</v>
      </c>
      <c r="C7" s="110">
        <v>106.17502883800697</v>
      </c>
      <c r="D7" s="15"/>
      <c r="E7" s="15"/>
      <c r="F7" s="15"/>
      <c r="G7" s="15"/>
      <c r="H7" s="15"/>
      <c r="I7" s="17"/>
      <c r="J7" s="17"/>
      <c r="K7" s="15"/>
      <c r="L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row>
    <row r="8" spans="1:56" x14ac:dyDescent="0.3">
      <c r="A8" s="32" t="s">
        <v>575</v>
      </c>
      <c r="B8" s="34">
        <v>63</v>
      </c>
      <c r="C8" s="110">
        <v>503.41269841269843</v>
      </c>
      <c r="D8" s="15"/>
      <c r="E8" s="15"/>
      <c r="F8" s="15"/>
      <c r="G8" s="15"/>
      <c r="H8" s="15"/>
      <c r="I8" s="17"/>
      <c r="J8" s="17"/>
      <c r="K8" s="15"/>
      <c r="L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row>
    <row r="9" spans="1:56" x14ac:dyDescent="0.3">
      <c r="A9" s="32" t="s">
        <v>574</v>
      </c>
      <c r="B9" s="34">
        <v>197446</v>
      </c>
      <c r="C9" s="110">
        <v>469.20727186167358</v>
      </c>
      <c r="D9" s="15"/>
      <c r="E9" s="15"/>
      <c r="F9" s="15"/>
      <c r="G9" s="15"/>
      <c r="H9" s="15"/>
      <c r="I9" s="17"/>
      <c r="J9" s="17"/>
      <c r="K9" s="15"/>
      <c r="L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row>
    <row r="10" spans="1:56" x14ac:dyDescent="0.3">
      <c r="A10" s="32" t="s">
        <v>576</v>
      </c>
      <c r="B10" s="34">
        <v>780</v>
      </c>
      <c r="C10" s="110">
        <v>1094.7589743589745</v>
      </c>
      <c r="D10" s="31"/>
      <c r="E10" s="15"/>
      <c r="F10" s="15"/>
      <c r="G10" s="15"/>
      <c r="H10" s="15"/>
      <c r="I10" s="17"/>
      <c r="J10" s="17"/>
      <c r="K10" s="15"/>
      <c r="L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row>
    <row r="11" spans="1:56" x14ac:dyDescent="0.3">
      <c r="A11" s="33" t="s">
        <v>1</v>
      </c>
      <c r="B11" s="35">
        <v>296250</v>
      </c>
      <c r="C11" s="111">
        <v>350.81768101265823</v>
      </c>
      <c r="D11" s="15"/>
      <c r="E11" s="15"/>
      <c r="F11" s="15"/>
      <c r="G11" s="15"/>
      <c r="H11" s="15"/>
      <c r="I11" s="17"/>
      <c r="J11" s="17"/>
      <c r="K11" s="15"/>
      <c r="L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spans="1:56" ht="15.75" customHeight="1" x14ac:dyDescent="0.3">
      <c r="A12" s="245" t="s">
        <v>626</v>
      </c>
      <c r="B12" s="245"/>
      <c r="C12" s="245"/>
      <c r="D12" s="15"/>
      <c r="E12" s="15"/>
      <c r="F12" s="15"/>
      <c r="G12" s="15"/>
      <c r="H12" s="15"/>
      <c r="I12" s="17"/>
      <c r="J12" s="17"/>
      <c r="K12" s="15"/>
      <c r="L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row>
    <row r="13" spans="1:56" ht="15.9" customHeight="1" x14ac:dyDescent="0.3">
      <c r="A13" s="245" t="s">
        <v>624</v>
      </c>
      <c r="B13" s="245"/>
      <c r="C13" s="245"/>
      <c r="D13" s="15"/>
      <c r="E13" s="15"/>
      <c r="F13" s="15"/>
      <c r="G13" s="15"/>
      <c r="H13" s="15"/>
      <c r="I13" s="17"/>
      <c r="J13" s="17"/>
      <c r="K13" s="15"/>
      <c r="L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row>
    <row r="14" spans="1:56" ht="14.4" customHeight="1" x14ac:dyDescent="0.3">
      <c r="A14" s="240"/>
      <c r="B14" s="240"/>
      <c r="C14" s="240"/>
      <c r="D14" s="15"/>
      <c r="E14" s="15"/>
      <c r="F14" s="15"/>
      <c r="G14" s="15"/>
      <c r="H14" s="15"/>
      <c r="I14" s="17"/>
      <c r="J14" s="17"/>
      <c r="K14" s="15"/>
      <c r="L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spans="1:56" ht="15.9" customHeight="1" x14ac:dyDescent="0.3">
      <c r="A15" s="240"/>
      <c r="B15" s="240"/>
      <c r="C15" s="240"/>
      <c r="D15" s="15"/>
      <c r="E15" s="15"/>
      <c r="F15" s="15"/>
      <c r="G15" s="15"/>
      <c r="H15" s="15"/>
      <c r="I15" s="17"/>
      <c r="J15" s="17"/>
      <c r="K15" s="15"/>
      <c r="L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spans="1:56" ht="34.35" customHeight="1" thickBot="1" x14ac:dyDescent="0.35">
      <c r="A16" s="240" t="s">
        <v>625</v>
      </c>
      <c r="B16" s="240"/>
      <c r="C16" s="240"/>
      <c r="D16" s="15"/>
      <c r="E16" s="15"/>
      <c r="F16" s="15"/>
      <c r="G16" s="15"/>
      <c r="H16" s="15"/>
      <c r="I16" s="15"/>
      <c r="J16" s="15"/>
      <c r="K16" s="15"/>
      <c r="L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row>
    <row r="17" spans="1:56" ht="31.2" x14ac:dyDescent="0.3">
      <c r="A17" s="41" t="s">
        <v>582</v>
      </c>
      <c r="B17" s="42" t="s">
        <v>546</v>
      </c>
      <c r="C17" s="42" t="s">
        <v>583</v>
      </c>
      <c r="D17" s="15"/>
      <c r="E17" s="15"/>
      <c r="F17" s="15"/>
      <c r="G17" s="15"/>
      <c r="H17" s="15"/>
      <c r="I17" s="15"/>
      <c r="J17" s="15"/>
      <c r="K17" s="15"/>
      <c r="L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row>
    <row r="18" spans="1:56" ht="16.2" thickBot="1" x14ac:dyDescent="0.35">
      <c r="A18" s="43" t="s">
        <v>1</v>
      </c>
      <c r="B18" s="44">
        <v>296250</v>
      </c>
      <c r="C18" s="45">
        <v>350.81768101265823</v>
      </c>
      <c r="D18" s="15"/>
      <c r="E18" s="15"/>
      <c r="F18" s="15"/>
      <c r="G18" s="15"/>
      <c r="H18" s="15"/>
      <c r="I18" s="15"/>
      <c r="J18" s="15"/>
      <c r="K18" s="15"/>
      <c r="L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spans="1:56" ht="16.2" thickTop="1" x14ac:dyDescent="0.3">
      <c r="A19" s="46" t="s">
        <v>549</v>
      </c>
      <c r="B19" s="47">
        <v>4706</v>
      </c>
      <c r="C19" s="48">
        <v>522.02401189970249</v>
      </c>
      <c r="D19" s="15"/>
      <c r="E19" s="15"/>
      <c r="F19" s="15"/>
      <c r="G19" s="15"/>
      <c r="H19" s="15"/>
      <c r="I19" s="15"/>
      <c r="J19" s="15"/>
      <c r="K19" s="15"/>
      <c r="L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spans="1:56" x14ac:dyDescent="0.3">
      <c r="A20" s="49" t="s">
        <v>77</v>
      </c>
      <c r="B20" s="50">
        <v>424</v>
      </c>
      <c r="C20" s="51">
        <v>404.70283018867923</v>
      </c>
      <c r="D20" s="15"/>
      <c r="E20" s="15"/>
      <c r="F20" s="15"/>
      <c r="G20" s="15"/>
      <c r="H20" s="15"/>
      <c r="I20" s="15"/>
      <c r="J20" s="15"/>
      <c r="K20" s="15"/>
      <c r="L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spans="1:56" x14ac:dyDescent="0.3">
      <c r="A21" s="49" t="s">
        <v>548</v>
      </c>
      <c r="B21" s="50">
        <v>3746</v>
      </c>
      <c r="C21" s="51">
        <v>384.75093432995197</v>
      </c>
      <c r="D21" s="15"/>
      <c r="E21" s="15"/>
      <c r="F21" s="15"/>
      <c r="G21" s="15"/>
      <c r="H21" s="15"/>
      <c r="I21" s="15"/>
      <c r="J21" s="15"/>
      <c r="K21" s="15"/>
      <c r="L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spans="1:56" x14ac:dyDescent="0.3">
      <c r="A22" s="49" t="s">
        <v>23</v>
      </c>
      <c r="B22" s="50">
        <v>536</v>
      </c>
      <c r="C22" s="51">
        <v>1574.205223880597</v>
      </c>
      <c r="D22" s="15"/>
      <c r="E22" s="15"/>
      <c r="F22" s="15"/>
      <c r="G22" s="15"/>
      <c r="H22" s="15"/>
      <c r="I22" s="15"/>
      <c r="J22" s="15"/>
      <c r="K22" s="15"/>
      <c r="L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spans="1:56" x14ac:dyDescent="0.3">
      <c r="A23" s="46" t="s">
        <v>550</v>
      </c>
      <c r="B23" s="47">
        <v>3116</v>
      </c>
      <c r="C23" s="48">
        <v>614.88799743260586</v>
      </c>
      <c r="D23" s="15"/>
      <c r="E23" s="15"/>
      <c r="F23" s="15"/>
      <c r="G23" s="15"/>
      <c r="H23" s="15"/>
      <c r="I23" s="15"/>
      <c r="J23" s="15"/>
      <c r="K23" s="15"/>
      <c r="L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spans="1:56" x14ac:dyDescent="0.3">
      <c r="A24" s="49" t="s">
        <v>77</v>
      </c>
      <c r="B24" s="50">
        <v>119</v>
      </c>
      <c r="C24" s="51">
        <v>313.8655462184874</v>
      </c>
      <c r="D24" s="15"/>
      <c r="E24" s="15"/>
      <c r="F24" s="15"/>
      <c r="G24" s="15"/>
      <c r="H24" s="15"/>
      <c r="I24" s="15"/>
      <c r="J24" s="15"/>
      <c r="K24" s="15"/>
      <c r="L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spans="1:56" x14ac:dyDescent="0.3">
      <c r="A25" s="49" t="s">
        <v>548</v>
      </c>
      <c r="B25" s="50">
        <v>2723</v>
      </c>
      <c r="C25" s="51">
        <v>550.90084465662869</v>
      </c>
      <c r="D25" s="15"/>
      <c r="E25" s="15"/>
      <c r="F25" s="15"/>
      <c r="G25" s="15"/>
      <c r="H25" s="15"/>
      <c r="I25" s="15"/>
      <c r="J25" s="15"/>
      <c r="K25" s="15"/>
      <c r="L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spans="1:56" x14ac:dyDescent="0.3">
      <c r="A26" s="49" t="s">
        <v>23</v>
      </c>
      <c r="B26" s="50">
        <v>274</v>
      </c>
      <c r="C26" s="51">
        <v>1381.5255474452554</v>
      </c>
      <c r="D26" s="15"/>
      <c r="E26" s="15"/>
      <c r="F26" s="15"/>
      <c r="G26" s="15"/>
      <c r="H26" s="15"/>
      <c r="I26" s="15"/>
      <c r="J26" s="15"/>
      <c r="K26" s="15"/>
      <c r="L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spans="1:56" x14ac:dyDescent="0.3">
      <c r="A27" s="46" t="s">
        <v>551</v>
      </c>
      <c r="B27" s="47">
        <v>8024</v>
      </c>
      <c r="C27" s="48">
        <v>223.01632602193419</v>
      </c>
      <c r="D27" s="15"/>
      <c r="E27" s="15"/>
      <c r="F27" s="15"/>
      <c r="G27" s="15"/>
      <c r="H27" s="15"/>
      <c r="I27" s="15"/>
      <c r="J27" s="15"/>
      <c r="K27" s="15"/>
      <c r="L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spans="1:56" x14ac:dyDescent="0.3">
      <c r="A28" s="49" t="s">
        <v>77</v>
      </c>
      <c r="B28" s="50">
        <v>329</v>
      </c>
      <c r="C28" s="51">
        <v>184.51671732522797</v>
      </c>
      <c r="D28" s="15"/>
      <c r="E28" s="15"/>
      <c r="F28" s="15"/>
      <c r="G28" s="15"/>
      <c r="H28" s="15"/>
      <c r="I28" s="15"/>
      <c r="J28" s="15"/>
      <c r="K28" s="15"/>
      <c r="L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spans="1:56" x14ac:dyDescent="0.3">
      <c r="A29" s="49" t="s">
        <v>548</v>
      </c>
      <c r="B29" s="50">
        <v>7668</v>
      </c>
      <c r="C29" s="51">
        <v>223.57263954094941</v>
      </c>
      <c r="D29" s="15"/>
      <c r="E29" s="15"/>
      <c r="F29" s="15"/>
      <c r="G29" s="15"/>
      <c r="H29" s="15"/>
      <c r="I29" s="15"/>
      <c r="J29" s="15"/>
      <c r="K29" s="15"/>
      <c r="L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spans="1:56" x14ac:dyDescent="0.3">
      <c r="A30" s="49" t="s">
        <v>23</v>
      </c>
      <c r="B30" s="50">
        <v>27</v>
      </c>
      <c r="C30" s="51">
        <v>534.14814814814815</v>
      </c>
      <c r="D30" s="15"/>
      <c r="E30" s="15"/>
      <c r="F30" s="15"/>
      <c r="G30" s="15"/>
      <c r="H30" s="15"/>
      <c r="I30" s="15"/>
      <c r="J30" s="15"/>
      <c r="K30" s="15"/>
      <c r="L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spans="1:56" x14ac:dyDescent="0.3">
      <c r="A31" s="46" t="s">
        <v>552</v>
      </c>
      <c r="B31" s="47">
        <v>722</v>
      </c>
      <c r="C31" s="48">
        <v>858.41551246537392</v>
      </c>
      <c r="D31" s="15"/>
      <c r="E31" s="15"/>
      <c r="F31" s="15"/>
      <c r="G31" s="15"/>
      <c r="H31" s="15"/>
      <c r="I31" s="15"/>
      <c r="J31" s="15"/>
      <c r="K31" s="15"/>
      <c r="L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spans="1:56" x14ac:dyDescent="0.3">
      <c r="A32" s="49" t="s">
        <v>77</v>
      </c>
      <c r="B32" s="50">
        <v>14</v>
      </c>
      <c r="C32" s="51">
        <v>262.64285714285717</v>
      </c>
      <c r="D32" s="15"/>
      <c r="E32" s="15"/>
      <c r="F32" s="15"/>
      <c r="G32" s="15"/>
      <c r="H32" s="15"/>
      <c r="I32" s="15"/>
      <c r="J32" s="15"/>
      <c r="K32" s="15"/>
      <c r="L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spans="1:56" x14ac:dyDescent="0.3">
      <c r="A33" s="49" t="s">
        <v>548</v>
      </c>
      <c r="B33" s="50">
        <v>214</v>
      </c>
      <c r="C33" s="51">
        <v>194.39719626168224</v>
      </c>
      <c r="D33" s="15"/>
      <c r="E33" s="15"/>
      <c r="F33" s="15"/>
      <c r="G33" s="15"/>
      <c r="H33" s="15"/>
      <c r="I33" s="15"/>
      <c r="J33" s="15"/>
      <c r="K33" s="15"/>
      <c r="L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spans="1:56" x14ac:dyDescent="0.3">
      <c r="A34" s="49" t="s">
        <v>23</v>
      </c>
      <c r="B34" s="50">
        <v>494</v>
      </c>
      <c r="C34" s="51">
        <v>1162.9514170040486</v>
      </c>
      <c r="D34" s="15"/>
      <c r="E34" s="15"/>
      <c r="F34" s="15"/>
      <c r="G34" s="15"/>
      <c r="H34" s="15"/>
      <c r="I34" s="15"/>
      <c r="J34" s="15"/>
      <c r="K34" s="15"/>
      <c r="L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spans="1:56" x14ac:dyDescent="0.3">
      <c r="A35" s="46" t="s">
        <v>553</v>
      </c>
      <c r="B35" s="47">
        <v>12419</v>
      </c>
      <c r="C35" s="48">
        <v>700.77896771076576</v>
      </c>
      <c r="D35" s="15"/>
      <c r="E35" s="15"/>
      <c r="F35" s="15"/>
      <c r="G35" s="15"/>
      <c r="H35" s="15"/>
      <c r="I35" s="15"/>
      <c r="J35" s="15"/>
      <c r="K35" s="15"/>
      <c r="L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spans="1:56" x14ac:dyDescent="0.3">
      <c r="A36" s="49" t="s">
        <v>77</v>
      </c>
      <c r="B36" s="50">
        <v>361</v>
      </c>
      <c r="C36" s="51">
        <v>487.9279778393352</v>
      </c>
      <c r="D36" s="15"/>
      <c r="E36" s="15"/>
      <c r="F36" s="15"/>
      <c r="G36" s="15"/>
      <c r="H36" s="15"/>
      <c r="I36" s="15"/>
      <c r="J36" s="15"/>
      <c r="K36" s="15"/>
      <c r="L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spans="1:56" x14ac:dyDescent="0.3">
      <c r="A37" s="49" t="s">
        <v>548</v>
      </c>
      <c r="B37" s="50">
        <v>10050</v>
      </c>
      <c r="C37" s="51">
        <v>489.64905472636815</v>
      </c>
      <c r="D37" s="15"/>
      <c r="E37" s="15"/>
      <c r="F37" s="15"/>
      <c r="G37" s="15"/>
      <c r="H37" s="15"/>
      <c r="I37" s="15"/>
      <c r="J37" s="15"/>
      <c r="K37" s="15"/>
      <c r="L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spans="1:56" x14ac:dyDescent="0.3">
      <c r="A38" s="49" t="s">
        <v>23</v>
      </c>
      <c r="B38" s="50">
        <v>2008</v>
      </c>
      <c r="C38" s="51">
        <v>1795.7465139442231</v>
      </c>
      <c r="D38" s="15"/>
      <c r="E38" s="15"/>
      <c r="F38" s="15"/>
      <c r="G38" s="15"/>
      <c r="H38" s="15"/>
      <c r="I38" s="15"/>
      <c r="J38" s="15"/>
      <c r="K38" s="15"/>
      <c r="L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spans="1:56" x14ac:dyDescent="0.3">
      <c r="A39" s="46" t="s">
        <v>554</v>
      </c>
      <c r="B39" s="47">
        <v>2769</v>
      </c>
      <c r="C39" s="48">
        <v>400.41820151679309</v>
      </c>
      <c r="D39" s="15"/>
      <c r="E39" s="15"/>
      <c r="F39" s="15"/>
      <c r="G39" s="15"/>
      <c r="H39" s="15"/>
      <c r="I39" s="15"/>
      <c r="J39" s="15"/>
      <c r="K39" s="15"/>
      <c r="L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spans="1:56" x14ac:dyDescent="0.3">
      <c r="A40" s="49" t="s">
        <v>77</v>
      </c>
      <c r="B40" s="50">
        <v>150</v>
      </c>
      <c r="C40" s="51">
        <v>317.79333333333335</v>
      </c>
      <c r="D40" s="15"/>
      <c r="E40" s="15"/>
      <c r="F40" s="15"/>
      <c r="G40" s="15"/>
      <c r="H40" s="15"/>
      <c r="I40" s="15"/>
      <c r="J40" s="15"/>
      <c r="K40" s="15"/>
      <c r="L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spans="1:56" x14ac:dyDescent="0.3">
      <c r="A41" s="49" t="s">
        <v>548</v>
      </c>
      <c r="B41" s="50">
        <v>2565</v>
      </c>
      <c r="C41" s="51">
        <v>390.91890838206626</v>
      </c>
      <c r="D41" s="15"/>
      <c r="E41" s="15"/>
      <c r="F41" s="15"/>
      <c r="G41" s="15"/>
      <c r="H41" s="15"/>
      <c r="I41" s="15"/>
      <c r="J41" s="15"/>
      <c r="K41" s="15"/>
      <c r="L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spans="1:56" x14ac:dyDescent="0.3">
      <c r="A42" s="49" t="s">
        <v>23</v>
      </c>
      <c r="B42" s="50">
        <v>54</v>
      </c>
      <c r="C42" s="51">
        <v>1081.148148148148</v>
      </c>
      <c r="D42" s="15"/>
      <c r="E42" s="15"/>
      <c r="F42" s="15"/>
      <c r="G42" s="15"/>
      <c r="H42" s="15"/>
      <c r="I42" s="15"/>
      <c r="J42" s="15"/>
      <c r="K42" s="15"/>
      <c r="L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spans="1:56" x14ac:dyDescent="0.3">
      <c r="A43" s="46" t="s">
        <v>555</v>
      </c>
      <c r="B43" s="47">
        <v>3369</v>
      </c>
      <c r="C43" s="48">
        <v>589.65123181953106</v>
      </c>
      <c r="D43" s="15"/>
      <c r="E43" s="15"/>
      <c r="F43" s="15"/>
      <c r="G43" s="15"/>
      <c r="H43" s="15"/>
      <c r="I43" s="15"/>
      <c r="J43" s="15"/>
      <c r="K43" s="15"/>
      <c r="L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spans="1:56" x14ac:dyDescent="0.3">
      <c r="A44" s="49" t="s">
        <v>77</v>
      </c>
      <c r="B44" s="50">
        <v>20</v>
      </c>
      <c r="C44" s="51">
        <v>358.55</v>
      </c>
      <c r="D44" s="15"/>
      <c r="E44" s="15"/>
      <c r="F44" s="15"/>
      <c r="G44" s="15"/>
      <c r="H44" s="15"/>
      <c r="I44" s="15"/>
      <c r="J44" s="15"/>
      <c r="K44" s="15"/>
      <c r="L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spans="1:56" x14ac:dyDescent="0.3">
      <c r="A45" s="49" t="s">
        <v>548</v>
      </c>
      <c r="B45" s="50">
        <v>2987</v>
      </c>
      <c r="C45" s="51">
        <v>427.7874121191831</v>
      </c>
      <c r="D45" s="15"/>
      <c r="E45" s="15"/>
      <c r="F45" s="15"/>
      <c r="G45" s="15"/>
      <c r="H45" s="15"/>
      <c r="I45" s="15"/>
      <c r="J45" s="15"/>
      <c r="K45" s="15"/>
      <c r="L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spans="1:56" x14ac:dyDescent="0.3">
      <c r="A46" s="49" t="s">
        <v>23</v>
      </c>
      <c r="B46" s="50">
        <v>362</v>
      </c>
      <c r="C46" s="51">
        <v>1938.0193370165746</v>
      </c>
      <c r="D46" s="15"/>
      <c r="E46" s="15"/>
      <c r="F46" s="15"/>
      <c r="G46" s="15"/>
      <c r="H46" s="15"/>
      <c r="I46" s="15"/>
      <c r="J46" s="15"/>
      <c r="K46" s="15"/>
      <c r="L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spans="1:56" x14ac:dyDescent="0.3">
      <c r="A47" s="46" t="s">
        <v>556</v>
      </c>
      <c r="B47" s="47">
        <v>8766</v>
      </c>
      <c r="C47" s="48">
        <v>942.04426192105859</v>
      </c>
      <c r="D47" s="15"/>
      <c r="E47" s="15"/>
      <c r="F47" s="15"/>
      <c r="G47" s="15"/>
      <c r="H47" s="15"/>
      <c r="I47" s="15"/>
      <c r="J47" s="15"/>
      <c r="K47" s="15"/>
      <c r="L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spans="1:56" x14ac:dyDescent="0.3">
      <c r="A48" s="49" t="s">
        <v>77</v>
      </c>
      <c r="B48" s="50">
        <v>91</v>
      </c>
      <c r="C48" s="51">
        <v>456.72527472527474</v>
      </c>
      <c r="D48" s="15"/>
      <c r="E48" s="15"/>
      <c r="F48" s="15"/>
      <c r="G48" s="15"/>
      <c r="H48" s="15"/>
      <c r="I48" s="15"/>
      <c r="J48" s="15"/>
      <c r="K48" s="15"/>
      <c r="L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spans="1:56" x14ac:dyDescent="0.3">
      <c r="A49" s="49" t="s">
        <v>548</v>
      </c>
      <c r="B49" s="50">
        <v>7482</v>
      </c>
      <c r="C49" s="51">
        <v>776.7830793905373</v>
      </c>
      <c r="D49" s="15"/>
      <c r="E49" s="15"/>
      <c r="F49" s="15"/>
      <c r="G49" s="15"/>
      <c r="H49" s="15"/>
      <c r="I49" s="15"/>
      <c r="J49" s="15"/>
      <c r="K49" s="15"/>
      <c r="L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spans="1:56" x14ac:dyDescent="0.3">
      <c r="A50" s="49" t="s">
        <v>23</v>
      </c>
      <c r="B50" s="50">
        <v>1193</v>
      </c>
      <c r="C50" s="51">
        <v>2015.5129924559933</v>
      </c>
      <c r="D50" s="15"/>
      <c r="E50" s="15"/>
      <c r="F50" s="15"/>
      <c r="G50" s="15"/>
      <c r="H50" s="15"/>
      <c r="I50" s="15"/>
      <c r="J50" s="15"/>
      <c r="K50" s="15"/>
      <c r="L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spans="1:56" x14ac:dyDescent="0.3">
      <c r="A51" s="46" t="s">
        <v>557</v>
      </c>
      <c r="B51" s="47">
        <v>17339</v>
      </c>
      <c r="C51" s="48">
        <v>137.07595593748198</v>
      </c>
      <c r="D51" s="15"/>
      <c r="E51" s="15"/>
      <c r="F51" s="15"/>
      <c r="G51" s="15"/>
      <c r="H51" s="15"/>
      <c r="I51" s="15"/>
      <c r="J51" s="15"/>
      <c r="K51" s="15"/>
      <c r="L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spans="1:56" x14ac:dyDescent="0.3">
      <c r="A52" s="49" t="s">
        <v>77</v>
      </c>
      <c r="B52" s="50">
        <v>740</v>
      </c>
      <c r="C52" s="51">
        <v>261.0081081081081</v>
      </c>
      <c r="D52" s="15"/>
      <c r="E52" s="15"/>
      <c r="F52" s="15"/>
      <c r="G52" s="15"/>
      <c r="H52" s="15"/>
      <c r="I52" s="15"/>
      <c r="J52" s="15"/>
      <c r="K52" s="15"/>
      <c r="L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spans="1:56" x14ac:dyDescent="0.3">
      <c r="A53" s="49" t="s">
        <v>548</v>
      </c>
      <c r="B53" s="50">
        <v>15863</v>
      </c>
      <c r="C53" s="51">
        <v>91.45086049297106</v>
      </c>
      <c r="D53" s="15"/>
      <c r="E53" s="15"/>
      <c r="F53" s="15"/>
      <c r="G53" s="15"/>
      <c r="H53" s="15"/>
      <c r="I53" s="15"/>
      <c r="J53" s="15"/>
      <c r="K53" s="15"/>
      <c r="L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spans="1:56" x14ac:dyDescent="0.3">
      <c r="A54" s="49" t="s">
        <v>23</v>
      </c>
      <c r="B54" s="50">
        <v>736</v>
      </c>
      <c r="C54" s="51">
        <v>995.82744565217388</v>
      </c>
      <c r="D54" s="15"/>
      <c r="E54" s="15"/>
      <c r="F54" s="15"/>
      <c r="G54" s="15"/>
      <c r="H54" s="15"/>
      <c r="I54" s="15"/>
      <c r="J54" s="15"/>
      <c r="K54" s="15"/>
      <c r="L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spans="1:56" x14ac:dyDescent="0.3">
      <c r="A55" s="46" t="s">
        <v>623</v>
      </c>
      <c r="B55" s="47">
        <v>46058</v>
      </c>
      <c r="C55" s="48">
        <v>72.932997524859957</v>
      </c>
      <c r="D55" s="15"/>
      <c r="E55" s="15"/>
      <c r="F55" s="15"/>
      <c r="G55" s="15"/>
      <c r="H55" s="15"/>
      <c r="I55" s="15"/>
      <c r="J55" s="15"/>
      <c r="K55" s="15"/>
      <c r="L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spans="1:56" x14ac:dyDescent="0.3">
      <c r="A56" s="49" t="s">
        <v>77</v>
      </c>
      <c r="B56" s="50">
        <v>1830</v>
      </c>
      <c r="C56" s="51">
        <v>180.28743169398908</v>
      </c>
      <c r="D56" s="15"/>
      <c r="E56" s="15"/>
      <c r="F56" s="15"/>
      <c r="G56" s="15"/>
      <c r="H56" s="15"/>
      <c r="I56" s="15"/>
      <c r="J56" s="15"/>
      <c r="K56" s="15"/>
      <c r="L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x14ac:dyDescent="0.3">
      <c r="A57" s="49" t="s">
        <v>548</v>
      </c>
      <c r="B57" s="50">
        <v>43449</v>
      </c>
      <c r="C57" s="51">
        <v>67.640267900296905</v>
      </c>
      <c r="D57" s="15"/>
      <c r="E57" s="15"/>
      <c r="F57" s="15"/>
      <c r="G57" s="15"/>
      <c r="H57" s="15"/>
      <c r="I57" s="15"/>
      <c r="J57" s="15"/>
      <c r="K57" s="15"/>
      <c r="L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3">
      <c r="A58" s="49" t="s">
        <v>23</v>
      </c>
      <c r="B58" s="50">
        <v>779</v>
      </c>
      <c r="C58" s="51">
        <v>115.94351732991014</v>
      </c>
      <c r="D58" s="15"/>
      <c r="E58" s="15"/>
      <c r="F58" s="15"/>
      <c r="G58" s="15"/>
      <c r="H58" s="15"/>
      <c r="I58" s="15"/>
      <c r="J58" s="15"/>
      <c r="K58" s="15"/>
      <c r="L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3">
      <c r="A59" s="46" t="s">
        <v>558</v>
      </c>
      <c r="B59" s="47">
        <v>3559</v>
      </c>
      <c r="C59" s="48">
        <v>249.80191064905873</v>
      </c>
      <c r="D59" s="15"/>
      <c r="E59" s="15"/>
      <c r="F59" s="15"/>
      <c r="G59" s="15"/>
      <c r="H59" s="15"/>
      <c r="I59" s="15"/>
      <c r="J59" s="15"/>
      <c r="K59" s="15"/>
      <c r="L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3">
      <c r="A60" s="49" t="s">
        <v>77</v>
      </c>
      <c r="B60" s="50">
        <v>821</v>
      </c>
      <c r="C60" s="51">
        <v>294.9537149817296</v>
      </c>
      <c r="D60" s="15"/>
      <c r="E60" s="15"/>
      <c r="F60" s="15"/>
      <c r="G60" s="15"/>
      <c r="H60" s="15"/>
      <c r="I60" s="15"/>
      <c r="J60" s="15"/>
      <c r="K60" s="15"/>
      <c r="L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3">
      <c r="A61" s="49" t="s">
        <v>548</v>
      </c>
      <c r="B61" s="50">
        <v>2711</v>
      </c>
      <c r="C61" s="51">
        <v>229.75839173736628</v>
      </c>
      <c r="D61" s="15"/>
      <c r="E61" s="15"/>
      <c r="F61" s="15"/>
      <c r="G61" s="15"/>
      <c r="H61" s="15"/>
      <c r="I61" s="15"/>
      <c r="J61" s="15"/>
      <c r="K61" s="15"/>
      <c r="L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x14ac:dyDescent="0.3">
      <c r="A62" s="49" t="s">
        <v>23</v>
      </c>
      <c r="B62" s="50">
        <v>27</v>
      </c>
      <c r="C62" s="51">
        <v>889.37037037037032</v>
      </c>
      <c r="D62" s="15"/>
      <c r="E62" s="15"/>
      <c r="F62" s="15"/>
      <c r="G62" s="15"/>
      <c r="H62" s="15"/>
      <c r="I62" s="15"/>
      <c r="J62" s="15"/>
      <c r="K62" s="15"/>
      <c r="L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x14ac:dyDescent="0.3">
      <c r="A63" s="46" t="s">
        <v>559</v>
      </c>
      <c r="B63" s="47">
        <v>15794</v>
      </c>
      <c r="C63" s="48">
        <v>598.01836140306443</v>
      </c>
      <c r="D63" s="15"/>
      <c r="E63" s="15"/>
      <c r="F63" s="15"/>
      <c r="G63" s="15"/>
      <c r="H63" s="15"/>
      <c r="I63" s="15"/>
      <c r="J63" s="15"/>
      <c r="K63" s="15"/>
      <c r="L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3">
      <c r="A64" s="49" t="s">
        <v>77</v>
      </c>
      <c r="B64" s="50">
        <v>1003</v>
      </c>
      <c r="C64" s="51">
        <v>349.54336989032902</v>
      </c>
      <c r="D64" s="15"/>
      <c r="E64" s="15"/>
      <c r="F64" s="15"/>
      <c r="G64" s="15"/>
      <c r="H64" s="15"/>
      <c r="I64" s="15"/>
      <c r="J64" s="15"/>
      <c r="K64" s="15"/>
      <c r="L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3">
      <c r="A65" s="49" t="s">
        <v>548</v>
      </c>
      <c r="B65" s="50">
        <v>10067</v>
      </c>
      <c r="C65" s="51">
        <v>329.68620244362768</v>
      </c>
      <c r="D65" s="15"/>
      <c r="E65" s="15"/>
      <c r="F65" s="15"/>
      <c r="G65" s="15"/>
      <c r="H65" s="15"/>
      <c r="I65" s="15"/>
      <c r="J65" s="15"/>
      <c r="K65" s="15"/>
      <c r="L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3">
      <c r="A66" s="49" t="s">
        <v>23</v>
      </c>
      <c r="B66" s="50">
        <v>4724</v>
      </c>
      <c r="C66" s="51">
        <v>1222.5992802709568</v>
      </c>
      <c r="D66" s="15"/>
      <c r="E66" s="15"/>
      <c r="F66" s="15"/>
      <c r="G66" s="15"/>
      <c r="H66" s="15"/>
      <c r="I66" s="15"/>
      <c r="J66" s="15"/>
      <c r="K66" s="15"/>
      <c r="L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x14ac:dyDescent="0.3">
      <c r="A67" s="46" t="s">
        <v>560</v>
      </c>
      <c r="B67" s="47">
        <v>14753</v>
      </c>
      <c r="C67" s="48">
        <v>307.82308682979732</v>
      </c>
      <c r="D67" s="15"/>
      <c r="E67" s="15"/>
      <c r="F67" s="15"/>
      <c r="G67" s="15"/>
      <c r="H67" s="15"/>
      <c r="I67" s="15"/>
      <c r="J67" s="15"/>
      <c r="K67" s="15"/>
      <c r="L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spans="1:56" x14ac:dyDescent="0.3">
      <c r="A68" s="49" t="s">
        <v>77</v>
      </c>
      <c r="B68" s="50">
        <v>1455</v>
      </c>
      <c r="C68" s="51">
        <v>270.60962199312712</v>
      </c>
      <c r="D68" s="15"/>
      <c r="E68" s="15"/>
      <c r="F68" s="15"/>
      <c r="G68" s="15"/>
      <c r="H68" s="15"/>
      <c r="I68" s="15"/>
      <c r="J68" s="15"/>
      <c r="K68" s="15"/>
      <c r="L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spans="1:56" x14ac:dyDescent="0.3">
      <c r="A69" s="49" t="s">
        <v>548</v>
      </c>
      <c r="B69" s="50">
        <v>13167</v>
      </c>
      <c r="C69" s="51">
        <v>309.07777018303335</v>
      </c>
      <c r="D69" s="15"/>
      <c r="E69" s="15"/>
      <c r="F69" s="15"/>
      <c r="G69" s="15"/>
      <c r="H69" s="15"/>
      <c r="I69" s="15"/>
      <c r="J69" s="15"/>
      <c r="K69" s="15"/>
      <c r="L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x14ac:dyDescent="0.3">
      <c r="A70" s="49" t="s">
        <v>23</v>
      </c>
      <c r="B70" s="50">
        <v>131</v>
      </c>
      <c r="C70" s="51">
        <v>595.03816793893134</v>
      </c>
      <c r="D70" s="15"/>
      <c r="E70" s="15"/>
      <c r="F70" s="15"/>
      <c r="G70" s="15"/>
      <c r="H70" s="15"/>
      <c r="I70" s="15"/>
      <c r="J70" s="15"/>
      <c r="K70" s="15"/>
      <c r="L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x14ac:dyDescent="0.3">
      <c r="A71" s="46" t="s">
        <v>561</v>
      </c>
      <c r="B71" s="47">
        <v>3816</v>
      </c>
      <c r="C71" s="48">
        <v>555.83726415094338</v>
      </c>
      <c r="D71" s="15"/>
      <c r="E71" s="15"/>
      <c r="F71" s="15"/>
      <c r="G71" s="15"/>
      <c r="H71" s="15"/>
      <c r="I71" s="15"/>
      <c r="J71" s="15"/>
      <c r="K71" s="15"/>
      <c r="L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x14ac:dyDescent="0.3">
      <c r="A72" s="49" t="s">
        <v>77</v>
      </c>
      <c r="B72" s="50">
        <v>148</v>
      </c>
      <c r="C72" s="51">
        <v>245.52702702702703</v>
      </c>
      <c r="D72" s="15"/>
      <c r="E72" s="15"/>
      <c r="F72" s="15"/>
      <c r="G72" s="15"/>
      <c r="H72" s="15"/>
      <c r="I72" s="15"/>
      <c r="J72" s="15"/>
      <c r="K72" s="15"/>
      <c r="L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x14ac:dyDescent="0.3">
      <c r="A73" s="49" t="s">
        <v>548</v>
      </c>
      <c r="B73" s="50">
        <v>3502</v>
      </c>
      <c r="C73" s="51">
        <v>533.37150199885775</v>
      </c>
      <c r="D73" s="15"/>
      <c r="E73" s="15"/>
      <c r="F73" s="15"/>
      <c r="G73" s="15"/>
      <c r="H73" s="15"/>
      <c r="I73" s="15"/>
      <c r="J73" s="15"/>
      <c r="K73" s="15"/>
      <c r="L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x14ac:dyDescent="0.3">
      <c r="A74" s="49" t="s">
        <v>23</v>
      </c>
      <c r="B74" s="50">
        <v>166</v>
      </c>
      <c r="C74" s="51">
        <v>1306.4457831325301</v>
      </c>
      <c r="D74" s="15"/>
      <c r="E74" s="15"/>
      <c r="F74" s="15"/>
      <c r="G74" s="15"/>
      <c r="H74" s="15"/>
      <c r="I74" s="15"/>
      <c r="J74" s="15"/>
      <c r="K74" s="15"/>
      <c r="L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spans="1:56" x14ac:dyDescent="0.3">
      <c r="A75" s="46" t="s">
        <v>562</v>
      </c>
      <c r="B75" s="47">
        <v>10133</v>
      </c>
      <c r="C75" s="48">
        <v>318.1012533307017</v>
      </c>
      <c r="D75" s="15"/>
      <c r="E75" s="15"/>
      <c r="F75" s="15"/>
      <c r="G75" s="15"/>
      <c r="H75" s="15"/>
      <c r="I75" s="15"/>
      <c r="J75" s="15"/>
      <c r="K75" s="15"/>
      <c r="L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spans="1:56" x14ac:dyDescent="0.3">
      <c r="A76" s="49" t="s">
        <v>77</v>
      </c>
      <c r="B76" s="50">
        <v>357</v>
      </c>
      <c r="C76" s="51">
        <v>399.00560224089634</v>
      </c>
      <c r="D76" s="15"/>
      <c r="E76" s="15"/>
      <c r="F76" s="15"/>
      <c r="G76" s="15"/>
      <c r="H76" s="15"/>
      <c r="I76" s="15"/>
      <c r="J76" s="15"/>
      <c r="K76" s="15"/>
      <c r="L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spans="1:56" x14ac:dyDescent="0.3">
      <c r="A77" s="49" t="s">
        <v>548</v>
      </c>
      <c r="B77" s="50">
        <v>9426</v>
      </c>
      <c r="C77" s="51">
        <v>266.62232123912582</v>
      </c>
      <c r="D77" s="15"/>
      <c r="E77" s="15"/>
      <c r="F77" s="15"/>
      <c r="G77" s="15"/>
      <c r="H77" s="15"/>
      <c r="I77" s="15"/>
      <c r="J77" s="15"/>
      <c r="K77" s="15"/>
      <c r="L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spans="1:56" x14ac:dyDescent="0.3">
      <c r="A78" s="49" t="s">
        <v>23</v>
      </c>
      <c r="B78" s="50">
        <v>350</v>
      </c>
      <c r="C78" s="51">
        <v>1621.98</v>
      </c>
      <c r="D78" s="15"/>
      <c r="E78" s="15"/>
      <c r="F78" s="15"/>
      <c r="G78" s="15"/>
      <c r="H78" s="15"/>
      <c r="I78" s="15"/>
      <c r="J78" s="15"/>
      <c r="K78" s="15"/>
      <c r="L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spans="1:56" x14ac:dyDescent="0.3">
      <c r="A79" s="46" t="s">
        <v>563</v>
      </c>
      <c r="B79" s="47">
        <v>14766</v>
      </c>
      <c r="C79" s="48">
        <v>750.92489502912099</v>
      </c>
      <c r="D79" s="15"/>
      <c r="E79" s="15"/>
      <c r="F79" s="15"/>
      <c r="G79" s="15"/>
      <c r="H79" s="15"/>
      <c r="I79" s="15"/>
      <c r="J79" s="15"/>
      <c r="K79" s="15"/>
      <c r="L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spans="1:56" x14ac:dyDescent="0.3">
      <c r="A80" s="49" t="s">
        <v>77</v>
      </c>
      <c r="B80" s="50">
        <v>293</v>
      </c>
      <c r="C80" s="51">
        <v>422.52218430034128</v>
      </c>
      <c r="D80" s="15"/>
      <c r="E80" s="15"/>
      <c r="F80" s="15"/>
      <c r="G80" s="15"/>
      <c r="H80" s="15"/>
      <c r="I80" s="15"/>
      <c r="J80" s="15"/>
      <c r="K80" s="15"/>
      <c r="L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spans="1:56" x14ac:dyDescent="0.3">
      <c r="A81" s="49" t="s">
        <v>548</v>
      </c>
      <c r="B81" s="50">
        <v>12650</v>
      </c>
      <c r="C81" s="51">
        <v>577.19889328063243</v>
      </c>
      <c r="D81" s="15"/>
      <c r="E81" s="15"/>
      <c r="F81" s="15"/>
      <c r="G81" s="15"/>
      <c r="H81" s="15"/>
      <c r="I81" s="15"/>
      <c r="J81" s="15"/>
      <c r="K81" s="15"/>
      <c r="L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spans="1:56" x14ac:dyDescent="0.3">
      <c r="A82" s="49" t="s">
        <v>23</v>
      </c>
      <c r="B82" s="50">
        <v>1823</v>
      </c>
      <c r="C82" s="51">
        <v>2009.2111903455841</v>
      </c>
      <c r="D82" s="15"/>
      <c r="E82" s="15"/>
      <c r="F82" s="15"/>
      <c r="G82" s="15"/>
      <c r="H82" s="15"/>
      <c r="I82" s="15"/>
      <c r="J82" s="15"/>
      <c r="K82" s="15"/>
      <c r="L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spans="1:56" x14ac:dyDescent="0.3">
      <c r="A83" s="46" t="s">
        <v>564</v>
      </c>
      <c r="B83" s="47">
        <v>6154</v>
      </c>
      <c r="C83" s="48">
        <v>381.48618784530385</v>
      </c>
      <c r="D83" s="15"/>
      <c r="E83" s="15"/>
      <c r="F83" s="15"/>
      <c r="G83" s="15"/>
      <c r="H83" s="15"/>
      <c r="I83" s="15"/>
      <c r="J83" s="15"/>
      <c r="K83" s="15"/>
      <c r="L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x14ac:dyDescent="0.3">
      <c r="A84" s="49" t="s">
        <v>77</v>
      </c>
      <c r="B84" s="50">
        <v>28</v>
      </c>
      <c r="C84" s="51">
        <v>347.67857142857144</v>
      </c>
      <c r="D84" s="15"/>
      <c r="E84" s="15"/>
      <c r="F84" s="15"/>
      <c r="G84" s="15"/>
      <c r="H84" s="15"/>
      <c r="I84" s="15"/>
      <c r="J84" s="15"/>
      <c r="K84" s="15"/>
      <c r="L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spans="1:56" x14ac:dyDescent="0.3">
      <c r="A85" s="49" t="s">
        <v>548</v>
      </c>
      <c r="B85" s="50">
        <v>5991</v>
      </c>
      <c r="C85" s="51">
        <v>361.6272742447004</v>
      </c>
      <c r="D85" s="15"/>
      <c r="E85" s="15"/>
      <c r="F85" s="15"/>
      <c r="G85" s="15"/>
      <c r="H85" s="15"/>
      <c r="I85" s="15"/>
      <c r="J85" s="15"/>
      <c r="K85" s="15"/>
      <c r="L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spans="1:56" x14ac:dyDescent="0.3">
      <c r="A86" s="49" t="s">
        <v>23</v>
      </c>
      <c r="B86" s="50">
        <v>135</v>
      </c>
      <c r="C86" s="51">
        <v>1269.7925925925927</v>
      </c>
      <c r="D86" s="15"/>
      <c r="E86" s="15"/>
      <c r="F86" s="15"/>
      <c r="G86" s="15"/>
      <c r="H86" s="15"/>
      <c r="I86" s="15"/>
      <c r="J86" s="15"/>
      <c r="K86" s="15"/>
      <c r="L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spans="1:56" x14ac:dyDescent="0.3">
      <c r="A87" s="46" t="s">
        <v>565</v>
      </c>
      <c r="B87" s="47">
        <v>24352</v>
      </c>
      <c r="C87" s="48">
        <v>77.172470433639944</v>
      </c>
      <c r="D87" s="15"/>
      <c r="E87" s="15"/>
      <c r="F87" s="15"/>
      <c r="G87" s="15"/>
      <c r="H87" s="15"/>
      <c r="I87" s="15"/>
      <c r="J87" s="15"/>
      <c r="K87" s="15"/>
      <c r="L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spans="1:56" x14ac:dyDescent="0.3">
      <c r="A88" s="49" t="s">
        <v>77</v>
      </c>
      <c r="B88" s="50">
        <v>3859</v>
      </c>
      <c r="C88" s="51">
        <v>124.44726613112205</v>
      </c>
      <c r="D88" s="15"/>
      <c r="E88" s="15"/>
      <c r="F88" s="15"/>
      <c r="G88" s="15"/>
      <c r="H88" s="15"/>
      <c r="I88" s="15"/>
      <c r="J88" s="15"/>
      <c r="K88" s="15"/>
      <c r="L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spans="1:56" x14ac:dyDescent="0.3">
      <c r="A89" s="49" t="s">
        <v>548</v>
      </c>
      <c r="B89" s="50">
        <v>19783</v>
      </c>
      <c r="C89" s="51">
        <v>66.054996714350708</v>
      </c>
      <c r="D89" s="15"/>
      <c r="E89" s="15"/>
      <c r="F89" s="15"/>
      <c r="G89" s="15"/>
      <c r="H89" s="15"/>
      <c r="I89" s="15"/>
      <c r="J89" s="15"/>
      <c r="K89" s="15"/>
      <c r="L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x14ac:dyDescent="0.3">
      <c r="A90" s="49" t="s">
        <v>23</v>
      </c>
      <c r="B90" s="50">
        <v>710</v>
      </c>
      <c r="C90" s="51">
        <v>129.9943661971831</v>
      </c>
      <c r="D90" s="15"/>
      <c r="E90" s="15"/>
      <c r="F90" s="15"/>
      <c r="G90" s="15"/>
      <c r="H90" s="15"/>
      <c r="I90" s="15"/>
      <c r="J90" s="15"/>
      <c r="K90" s="15"/>
      <c r="L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spans="1:56" x14ac:dyDescent="0.3">
      <c r="A91" s="46" t="s">
        <v>566</v>
      </c>
      <c r="B91" s="47">
        <v>5839</v>
      </c>
      <c r="C91" s="48">
        <v>658.18787463606782</v>
      </c>
      <c r="D91" s="15"/>
      <c r="E91" s="15"/>
      <c r="F91" s="15"/>
      <c r="G91" s="15"/>
      <c r="H91" s="15"/>
      <c r="I91" s="15"/>
      <c r="J91" s="15"/>
      <c r="K91" s="15"/>
      <c r="L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spans="1:56" x14ac:dyDescent="0.3">
      <c r="A92" s="49" t="s">
        <v>77</v>
      </c>
      <c r="B92" s="50">
        <v>58</v>
      </c>
      <c r="C92" s="51">
        <v>339.60344827586209</v>
      </c>
      <c r="D92" s="15"/>
      <c r="E92" s="15"/>
      <c r="F92" s="15"/>
      <c r="G92" s="15"/>
      <c r="H92" s="15"/>
      <c r="I92" s="15"/>
      <c r="J92" s="15"/>
      <c r="K92" s="15"/>
      <c r="L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spans="1:56" x14ac:dyDescent="0.3">
      <c r="A93" s="49" t="s">
        <v>548</v>
      </c>
      <c r="B93" s="50">
        <v>5421</v>
      </c>
      <c r="C93" s="51">
        <v>615.83822173030808</v>
      </c>
      <c r="D93" s="15"/>
      <c r="E93" s="15"/>
      <c r="F93" s="15"/>
      <c r="G93" s="15"/>
      <c r="H93" s="15"/>
      <c r="I93" s="15"/>
      <c r="J93" s="15"/>
      <c r="K93" s="15"/>
      <c r="L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x14ac:dyDescent="0.3">
      <c r="A94" s="49" t="s">
        <v>23</v>
      </c>
      <c r="B94" s="50">
        <v>360</v>
      </c>
      <c r="C94" s="51">
        <v>1347.2305555555556</v>
      </c>
      <c r="D94" s="15"/>
      <c r="E94" s="15"/>
      <c r="F94" s="15"/>
      <c r="G94" s="15"/>
      <c r="H94" s="15"/>
      <c r="I94" s="15"/>
      <c r="J94" s="15"/>
      <c r="K94" s="15"/>
      <c r="L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spans="1:56" x14ac:dyDescent="0.3">
      <c r="A95" s="46" t="s">
        <v>567</v>
      </c>
      <c r="B95" s="47">
        <v>50826</v>
      </c>
      <c r="C95" s="48">
        <v>84.445638059261015</v>
      </c>
      <c r="D95" s="15"/>
      <c r="E95" s="15"/>
      <c r="F95" s="15"/>
      <c r="G95" s="15"/>
      <c r="H95" s="15"/>
      <c r="I95" s="15"/>
      <c r="J95" s="15"/>
      <c r="K95" s="15"/>
      <c r="L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spans="1:56" x14ac:dyDescent="0.3">
      <c r="A96" s="49" t="s">
        <v>77</v>
      </c>
      <c r="B96" s="50">
        <v>838</v>
      </c>
      <c r="C96" s="51">
        <v>217.03460620525058</v>
      </c>
      <c r="D96" s="15"/>
      <c r="E96" s="15"/>
      <c r="F96" s="15"/>
      <c r="G96" s="15"/>
      <c r="H96" s="15"/>
      <c r="I96" s="15"/>
      <c r="J96" s="15"/>
      <c r="K96" s="15"/>
      <c r="L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spans="1:56" x14ac:dyDescent="0.3">
      <c r="A97" s="49" t="s">
        <v>548</v>
      </c>
      <c r="B97" s="50">
        <v>32126</v>
      </c>
      <c r="C97" s="51">
        <v>88.508809064309276</v>
      </c>
      <c r="D97" s="15"/>
      <c r="E97" s="15"/>
      <c r="F97" s="15"/>
      <c r="G97" s="15"/>
      <c r="H97" s="15"/>
      <c r="I97" s="15"/>
      <c r="J97" s="15"/>
      <c r="K97" s="15"/>
      <c r="L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spans="1:56" x14ac:dyDescent="0.3">
      <c r="A98" s="49" t="s">
        <v>23</v>
      </c>
      <c r="B98" s="50">
        <v>17862</v>
      </c>
      <c r="C98" s="51">
        <v>70.917310491546303</v>
      </c>
      <c r="D98" s="15"/>
      <c r="E98" s="15"/>
      <c r="F98" s="15"/>
      <c r="G98" s="15"/>
      <c r="H98" s="15"/>
      <c r="I98" s="15"/>
      <c r="J98" s="15"/>
      <c r="K98" s="15"/>
      <c r="L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spans="1:56" x14ac:dyDescent="0.3">
      <c r="A99" s="46" t="s">
        <v>568</v>
      </c>
      <c r="B99" s="47">
        <v>9086</v>
      </c>
      <c r="C99" s="48">
        <v>281.73728813559325</v>
      </c>
      <c r="D99" s="15"/>
      <c r="E99" s="15"/>
      <c r="F99" s="15"/>
      <c r="G99" s="15"/>
      <c r="H99" s="15"/>
      <c r="I99" s="15"/>
      <c r="J99" s="15"/>
      <c r="K99" s="15"/>
      <c r="L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spans="1:56" x14ac:dyDescent="0.3">
      <c r="A100" s="49" t="s">
        <v>77</v>
      </c>
      <c r="B100" s="50">
        <v>330</v>
      </c>
      <c r="C100" s="51">
        <v>709.06666666666672</v>
      </c>
      <c r="D100" s="15"/>
      <c r="E100" s="15"/>
      <c r="F100" s="15"/>
      <c r="G100" s="15"/>
      <c r="H100" s="15"/>
      <c r="I100" s="15"/>
      <c r="J100" s="15"/>
      <c r="K100" s="15"/>
      <c r="L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spans="1:56" x14ac:dyDescent="0.3">
      <c r="A101" s="49" t="s">
        <v>548</v>
      </c>
      <c r="B101" s="50">
        <v>8335</v>
      </c>
      <c r="C101" s="51">
        <v>205.54973005398921</v>
      </c>
      <c r="D101" s="15"/>
      <c r="E101" s="15"/>
      <c r="F101" s="15"/>
      <c r="G101" s="15"/>
      <c r="H101" s="15"/>
      <c r="I101" s="15"/>
      <c r="J101" s="15"/>
      <c r="K101" s="15"/>
      <c r="L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spans="1:56" x14ac:dyDescent="0.3">
      <c r="A102" s="49" t="s">
        <v>23</v>
      </c>
      <c r="B102" s="50">
        <v>421</v>
      </c>
      <c r="C102" s="51">
        <v>1455.144893111639</v>
      </c>
      <c r="D102" s="15"/>
      <c r="E102" s="15"/>
      <c r="F102" s="15"/>
      <c r="G102" s="15"/>
      <c r="H102" s="15"/>
      <c r="I102" s="15"/>
      <c r="J102" s="15"/>
      <c r="K102" s="15"/>
      <c r="L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spans="1:56" x14ac:dyDescent="0.3">
      <c r="A103" s="46" t="s">
        <v>569</v>
      </c>
      <c r="B103" s="47">
        <v>15941</v>
      </c>
      <c r="C103" s="48">
        <v>958.45323379963611</v>
      </c>
      <c r="D103" s="15"/>
      <c r="E103" s="15"/>
      <c r="F103" s="15"/>
      <c r="G103" s="15"/>
      <c r="H103" s="15"/>
      <c r="I103" s="15"/>
      <c r="J103" s="15"/>
      <c r="K103" s="15"/>
      <c r="L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spans="1:56" x14ac:dyDescent="0.3">
      <c r="A104" s="49" t="s">
        <v>77</v>
      </c>
      <c r="B104" s="50">
        <v>922</v>
      </c>
      <c r="C104" s="51">
        <v>528.7212581344902</v>
      </c>
      <c r="D104" s="15"/>
      <c r="E104" s="15"/>
      <c r="F104" s="15"/>
      <c r="G104" s="15"/>
      <c r="H104" s="15"/>
      <c r="I104" s="15"/>
      <c r="J104" s="15"/>
      <c r="K104" s="15"/>
      <c r="L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spans="1:56" x14ac:dyDescent="0.3">
      <c r="A105" s="49" t="s">
        <v>548</v>
      </c>
      <c r="B105" s="50">
        <v>10025</v>
      </c>
      <c r="C105" s="51">
        <v>592.14453865336657</v>
      </c>
      <c r="D105" s="15"/>
      <c r="E105" s="15"/>
      <c r="F105" s="15"/>
      <c r="G105" s="15"/>
      <c r="H105" s="15"/>
      <c r="I105" s="15"/>
      <c r="J105" s="15"/>
      <c r="K105" s="15"/>
      <c r="L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spans="1:56" x14ac:dyDescent="0.3">
      <c r="A106" s="49" t="s">
        <v>23</v>
      </c>
      <c r="B106" s="50">
        <v>4994</v>
      </c>
      <c r="C106" s="51">
        <v>1773.1223468161795</v>
      </c>
      <c r="D106" s="15"/>
      <c r="E106" s="15"/>
      <c r="F106" s="15"/>
      <c r="G106" s="15"/>
      <c r="H106" s="15"/>
      <c r="I106" s="15"/>
      <c r="J106" s="15"/>
      <c r="K106" s="15"/>
      <c r="L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spans="1:56" x14ac:dyDescent="0.3">
      <c r="A107" s="46" t="s">
        <v>570</v>
      </c>
      <c r="B107" s="47">
        <v>6058</v>
      </c>
      <c r="C107" s="48">
        <v>724.25371409706179</v>
      </c>
      <c r="D107" s="15"/>
      <c r="E107" s="15"/>
      <c r="F107" s="15"/>
      <c r="G107" s="15"/>
      <c r="H107" s="15"/>
      <c r="I107" s="15"/>
      <c r="J107" s="15"/>
      <c r="K107" s="15"/>
      <c r="L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spans="1:56" x14ac:dyDescent="0.3">
      <c r="A108" s="49" t="s">
        <v>77</v>
      </c>
      <c r="B108" s="50">
        <v>189</v>
      </c>
      <c r="C108" s="51">
        <v>227.21693121693121</v>
      </c>
      <c r="D108" s="15"/>
      <c r="E108" s="15"/>
      <c r="F108" s="15"/>
      <c r="G108" s="15"/>
      <c r="H108" s="15"/>
      <c r="I108" s="15"/>
      <c r="J108" s="15"/>
      <c r="K108" s="15"/>
      <c r="L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spans="1:56" x14ac:dyDescent="0.3">
      <c r="A109" s="49" t="s">
        <v>548</v>
      </c>
      <c r="B109" s="50">
        <v>5037</v>
      </c>
      <c r="C109" s="51">
        <v>571.79531467143136</v>
      </c>
      <c r="D109" s="15"/>
      <c r="E109" s="15"/>
      <c r="F109" s="15"/>
      <c r="G109" s="15"/>
      <c r="H109" s="15"/>
      <c r="I109" s="15"/>
      <c r="J109" s="15"/>
      <c r="K109" s="15"/>
      <c r="L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spans="1:56" x14ac:dyDescent="0.3">
      <c r="A110" s="49" t="s">
        <v>23</v>
      </c>
      <c r="B110" s="50">
        <v>832</v>
      </c>
      <c r="C110" s="51">
        <v>1760.1586538461538</v>
      </c>
      <c r="D110" s="15"/>
      <c r="E110" s="15"/>
      <c r="F110" s="15"/>
      <c r="G110" s="15"/>
      <c r="H110" s="15"/>
      <c r="I110" s="15"/>
      <c r="J110" s="15"/>
      <c r="K110" s="15"/>
      <c r="L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spans="1:56" x14ac:dyDescent="0.3">
      <c r="A111" s="46" t="s">
        <v>571</v>
      </c>
      <c r="B111" s="47">
        <v>2769</v>
      </c>
      <c r="C111" s="48">
        <v>1094.8075117370893</v>
      </c>
      <c r="D111" s="15"/>
      <c r="E111" s="15"/>
      <c r="F111" s="15"/>
      <c r="G111" s="15"/>
      <c r="H111" s="15"/>
      <c r="I111" s="15"/>
      <c r="J111" s="15"/>
      <c r="K111" s="15"/>
      <c r="L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spans="1:56" x14ac:dyDescent="0.3">
      <c r="A112" s="49" t="s">
        <v>77</v>
      </c>
      <c r="B112" s="50">
        <v>154</v>
      </c>
      <c r="C112" s="51">
        <v>537.7532467532468</v>
      </c>
      <c r="D112" s="15"/>
      <c r="E112" s="15"/>
      <c r="F112" s="15"/>
      <c r="G112" s="15"/>
      <c r="H112" s="15"/>
      <c r="I112" s="15"/>
      <c r="J112" s="15"/>
      <c r="K112" s="15"/>
      <c r="L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spans="1:56" x14ac:dyDescent="0.3">
      <c r="A113" s="49" t="s">
        <v>548</v>
      </c>
      <c r="B113" s="50">
        <v>1938</v>
      </c>
      <c r="C113" s="51">
        <v>815.42260061919501</v>
      </c>
      <c r="D113" s="15"/>
      <c r="E113" s="15"/>
      <c r="F113" s="15"/>
      <c r="G113" s="15"/>
      <c r="H113" s="15"/>
      <c r="I113" s="15"/>
      <c r="J113" s="15"/>
      <c r="K113" s="15"/>
      <c r="L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spans="1:56" x14ac:dyDescent="0.3">
      <c r="A114" s="49" t="s">
        <v>23</v>
      </c>
      <c r="B114" s="50">
        <v>677</v>
      </c>
      <c r="C114" s="51">
        <v>2021.2983751846382</v>
      </c>
      <c r="D114" s="15"/>
      <c r="E114" s="15"/>
      <c r="F114" s="15"/>
      <c r="G114" s="15"/>
      <c r="H114" s="15"/>
      <c r="I114" s="15"/>
      <c r="J114" s="15"/>
      <c r="K114" s="15"/>
      <c r="L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spans="1:56" x14ac:dyDescent="0.3">
      <c r="A115" s="46" t="s">
        <v>615</v>
      </c>
      <c r="B115" s="47">
        <v>5116</v>
      </c>
      <c r="C115" s="48">
        <v>474.57251759186863</v>
      </c>
      <c r="D115" s="15"/>
      <c r="E115" s="15"/>
      <c r="F115" s="15"/>
      <c r="G115" s="15"/>
      <c r="H115" s="15"/>
      <c r="I115" s="15"/>
      <c r="J115" s="15"/>
      <c r="K115" s="15"/>
      <c r="L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spans="1:56" x14ac:dyDescent="0.3">
      <c r="A116" s="49" t="s">
        <v>77</v>
      </c>
      <c r="B116" s="50">
        <v>368</v>
      </c>
      <c r="C116" s="51">
        <v>531.99728260869563</v>
      </c>
      <c r="D116" s="15"/>
      <c r="E116" s="15"/>
      <c r="F116" s="15"/>
      <c r="G116" s="15"/>
      <c r="H116" s="15"/>
      <c r="I116" s="15"/>
      <c r="J116" s="15"/>
      <c r="K116" s="15"/>
      <c r="L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spans="1:56" x14ac:dyDescent="0.3">
      <c r="A117" s="49" t="s">
        <v>548</v>
      </c>
      <c r="B117" s="50">
        <v>4688</v>
      </c>
      <c r="C117" s="51">
        <v>460.72760238907847</v>
      </c>
      <c r="D117" s="15"/>
      <c r="E117" s="15"/>
      <c r="F117" s="15"/>
      <c r="G117" s="15"/>
      <c r="H117" s="15"/>
      <c r="I117" s="15"/>
      <c r="J117" s="15"/>
      <c r="K117" s="15"/>
      <c r="L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spans="1:56" x14ac:dyDescent="0.3">
      <c r="A118" s="49" t="s">
        <v>23</v>
      </c>
      <c r="B118" s="50">
        <v>60</v>
      </c>
      <c r="C118" s="51">
        <v>1204.1166666666666</v>
      </c>
      <c r="M118"/>
    </row>
    <row r="119" spans="1:56" x14ac:dyDescent="0.3"/>
    <row r="120" spans="1:56" x14ac:dyDescent="0.3"/>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6229E-F401-4C7D-91D1-1A1A4023129A}">
  <dimension ref="A1:AX137"/>
  <sheetViews>
    <sheetView showGridLines="0" zoomScale="80" zoomScaleNormal="80" zoomScaleSheetLayoutView="70" zoomScalePageLayoutView="90" workbookViewId="0">
      <selection sqref="A1:D1"/>
    </sheetView>
  </sheetViews>
  <sheetFormatPr defaultRowHeight="14.4" x14ac:dyDescent="0.3"/>
  <cols>
    <col min="1" max="1" width="36.44140625" customWidth="1"/>
    <col min="2" max="2" width="23.88671875" bestFit="1" customWidth="1"/>
    <col min="3" max="3" width="11.44140625" customWidth="1"/>
    <col min="4" max="4" width="14.44140625" customWidth="1"/>
    <col min="5" max="5" width="13.109375" customWidth="1"/>
    <col min="6" max="6" width="12.88671875" customWidth="1"/>
    <col min="7" max="8" width="10.44140625" customWidth="1"/>
    <col min="9" max="9" width="13.44140625" customWidth="1"/>
    <col min="10" max="10" width="11.5546875" customWidth="1"/>
    <col min="12" max="12" width="8.88671875" bestFit="1" customWidth="1"/>
    <col min="13" max="13" width="9" bestFit="1" customWidth="1"/>
    <col min="14" max="14" width="13.5546875" customWidth="1"/>
    <col min="15" max="15" width="17.109375" customWidth="1"/>
    <col min="16" max="16" width="10.44140625" customWidth="1"/>
    <col min="25" max="25" width="8.88671875" customWidth="1"/>
    <col min="27" max="27" width="10.5546875" bestFit="1" customWidth="1"/>
  </cols>
  <sheetData>
    <row r="1" spans="1:50" s="6" customFormat="1" ht="27.75" customHeight="1" x14ac:dyDescent="0.25">
      <c r="A1" s="242" t="s">
        <v>49</v>
      </c>
      <c r="B1" s="242"/>
      <c r="C1" s="242"/>
      <c r="D1" s="242"/>
    </row>
    <row r="2" spans="1:50" s="1" customFormat="1" ht="45.75" customHeight="1" x14ac:dyDescent="0.25">
      <c r="A2" s="243" t="s">
        <v>50</v>
      </c>
      <c r="B2" s="243"/>
      <c r="C2" s="243"/>
      <c r="D2" s="243"/>
      <c r="E2" s="243"/>
      <c r="F2" s="243"/>
      <c r="G2" s="243"/>
      <c r="H2" s="243"/>
      <c r="I2" s="243"/>
      <c r="J2" s="243"/>
      <c r="K2" s="243"/>
      <c r="L2" s="243"/>
      <c r="M2" s="243"/>
      <c r="N2" s="243"/>
      <c r="O2" s="243"/>
      <c r="P2" s="243"/>
      <c r="Q2" s="40"/>
      <c r="R2" s="40"/>
      <c r="S2" s="40"/>
      <c r="T2" s="40"/>
      <c r="U2" s="40"/>
      <c r="V2" s="40"/>
    </row>
    <row r="3" spans="1:50" ht="31.5" customHeight="1" x14ac:dyDescent="0.3">
      <c r="A3" s="241" t="s">
        <v>627</v>
      </c>
      <c r="B3" s="241"/>
      <c r="C3" s="241"/>
      <c r="D3" s="241"/>
      <c r="E3" s="38"/>
      <c r="F3" s="38"/>
      <c r="G3" s="38"/>
      <c r="H3" s="38"/>
      <c r="I3" s="38"/>
      <c r="J3" s="38"/>
      <c r="K3" s="38"/>
      <c r="L3" s="38"/>
      <c r="M3" s="38"/>
      <c r="N3" s="38"/>
      <c r="O3" s="38"/>
      <c r="P3" s="38"/>
      <c r="Q3" s="38"/>
      <c r="R3" s="38"/>
      <c r="S3" s="38"/>
      <c r="T3" s="38"/>
      <c r="U3" s="38"/>
      <c r="V3" s="38"/>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0" s="6" customFormat="1" ht="30.75" customHeight="1" x14ac:dyDescent="0.25">
      <c r="A4" s="293"/>
      <c r="B4" s="293"/>
      <c r="C4" s="293"/>
      <c r="D4" s="293"/>
      <c r="E4" s="293"/>
      <c r="F4" s="293"/>
      <c r="G4" s="293"/>
      <c r="H4" s="293"/>
      <c r="I4" s="293"/>
      <c r="J4" s="293"/>
      <c r="K4" s="293"/>
      <c r="L4" s="293"/>
      <c r="M4" s="293"/>
      <c r="N4" s="293"/>
      <c r="O4" s="293"/>
      <c r="P4" s="293"/>
      <c r="Q4" s="293"/>
      <c r="R4" s="293"/>
      <c r="S4" s="293"/>
      <c r="T4" s="293"/>
      <c r="U4" s="293"/>
      <c r="V4" s="293"/>
      <c r="W4" s="126"/>
      <c r="X4" s="126"/>
      <c r="Y4" s="126"/>
      <c r="Z4" s="126"/>
    </row>
    <row r="5" spans="1:50" s="1" customFormat="1" ht="7.5" customHeight="1" thickBot="1" x14ac:dyDescent="0.3">
      <c r="A5" s="127"/>
      <c r="B5" s="127"/>
      <c r="C5" s="127"/>
      <c r="D5" s="127"/>
      <c r="E5" s="127"/>
      <c r="F5" s="127"/>
      <c r="G5" s="127"/>
      <c r="H5" s="127"/>
      <c r="I5" s="127"/>
      <c r="J5" s="127"/>
      <c r="K5" s="127"/>
      <c r="L5" s="127"/>
      <c r="M5" s="127"/>
      <c r="N5" s="127"/>
      <c r="O5" s="127"/>
      <c r="P5" s="127"/>
      <c r="Q5" s="127"/>
      <c r="R5" s="127"/>
      <c r="S5" s="127"/>
      <c r="T5" s="127"/>
      <c r="U5" s="127"/>
      <c r="V5" s="127"/>
      <c r="W5" s="2"/>
      <c r="X5" s="2"/>
      <c r="Y5" s="2"/>
      <c r="Z5" s="2"/>
    </row>
    <row r="6" spans="1:50" s="1" customFormat="1" ht="16.5" customHeight="1" x14ac:dyDescent="0.25">
      <c r="A6" s="294"/>
      <c r="B6" s="295"/>
      <c r="C6" s="295"/>
      <c r="D6" s="295"/>
      <c r="E6" s="295"/>
      <c r="F6" s="295"/>
      <c r="G6" s="295"/>
      <c r="H6" s="295"/>
      <c r="I6" s="295"/>
      <c r="J6" s="295"/>
      <c r="K6" s="295"/>
      <c r="L6" s="295"/>
      <c r="M6" s="295"/>
      <c r="N6" s="295"/>
      <c r="O6" s="295"/>
      <c r="P6" s="295"/>
      <c r="Q6" s="295"/>
      <c r="R6" s="295"/>
      <c r="S6" s="295"/>
      <c r="T6" s="295"/>
      <c r="U6" s="295"/>
      <c r="V6" s="296"/>
      <c r="W6" s="2"/>
      <c r="X6" s="2"/>
      <c r="Y6" s="2"/>
      <c r="Z6" s="2"/>
    </row>
    <row r="7" spans="1:50" s="6" customFormat="1" ht="16.5" customHeight="1" x14ac:dyDescent="0.25">
      <c r="A7" s="58"/>
      <c r="B7" s="128"/>
      <c r="C7" s="128"/>
      <c r="D7" s="128"/>
      <c r="E7" s="128"/>
      <c r="F7" s="128"/>
      <c r="G7" s="128"/>
      <c r="H7" s="128"/>
      <c r="J7" s="129"/>
      <c r="K7" s="129"/>
      <c r="L7" s="129"/>
      <c r="N7" s="128"/>
      <c r="O7" s="128"/>
      <c r="P7" s="128"/>
      <c r="Q7" s="128"/>
      <c r="R7" s="128"/>
      <c r="S7" s="128"/>
      <c r="T7" s="128"/>
      <c r="U7" s="128"/>
      <c r="V7" s="21"/>
      <c r="W7" s="22"/>
      <c r="X7" s="22"/>
      <c r="Y7" s="22"/>
      <c r="Z7" s="22"/>
    </row>
    <row r="8" spans="1:50" s="54" customFormat="1" ht="30.6" customHeight="1" x14ac:dyDescent="0.25">
      <c r="A8" s="262" t="s">
        <v>618</v>
      </c>
      <c r="B8" s="263"/>
      <c r="C8" s="263"/>
      <c r="D8" s="263"/>
      <c r="E8" s="130"/>
      <c r="F8" s="130"/>
      <c r="G8" s="263" t="s">
        <v>608</v>
      </c>
      <c r="H8" s="263"/>
      <c r="I8" s="263"/>
      <c r="J8" s="263"/>
      <c r="K8" s="263"/>
      <c r="M8" s="263" t="s">
        <v>628</v>
      </c>
      <c r="N8" s="263"/>
      <c r="O8" s="263"/>
      <c r="P8" s="263"/>
      <c r="Q8" s="263"/>
      <c r="T8" s="131"/>
      <c r="U8" s="131"/>
      <c r="V8" s="116"/>
      <c r="W8" s="55"/>
      <c r="X8" s="55"/>
      <c r="Y8" s="55"/>
      <c r="Z8" s="55"/>
      <c r="AB8" s="132"/>
      <c r="AC8" s="132"/>
    </row>
    <row r="9" spans="1:50" s="6" customFormat="1" ht="28.35" customHeight="1" x14ac:dyDescent="0.25">
      <c r="A9" s="19" t="s">
        <v>605</v>
      </c>
      <c r="B9" s="114" t="s">
        <v>629</v>
      </c>
      <c r="C9" s="114" t="s">
        <v>123</v>
      </c>
      <c r="D9" s="114" t="s">
        <v>1</v>
      </c>
      <c r="E9" s="128"/>
      <c r="F9" s="128"/>
      <c r="G9" s="297" t="s">
        <v>124</v>
      </c>
      <c r="H9" s="298"/>
      <c r="I9" s="57" t="s">
        <v>629</v>
      </c>
      <c r="J9" s="57" t="s">
        <v>123</v>
      </c>
      <c r="K9" s="57" t="s">
        <v>1</v>
      </c>
      <c r="M9" s="283" t="s">
        <v>121</v>
      </c>
      <c r="N9" s="283"/>
      <c r="O9" s="283" t="s">
        <v>122</v>
      </c>
      <c r="P9" s="283"/>
      <c r="Q9" s="283"/>
      <c r="R9" s="128"/>
      <c r="S9" s="128"/>
      <c r="T9" s="128"/>
      <c r="U9" s="22"/>
      <c r="V9" s="26"/>
      <c r="W9" s="22"/>
      <c r="X9" s="22"/>
      <c r="Y9" s="22"/>
      <c r="Z9" s="22"/>
      <c r="AA9" s="22"/>
      <c r="AB9" s="89"/>
      <c r="AC9" s="89"/>
    </row>
    <row r="10" spans="1:50" s="6" customFormat="1" ht="16.5" customHeight="1" thickBot="1" x14ac:dyDescent="0.3">
      <c r="A10" s="59" t="s">
        <v>1</v>
      </c>
      <c r="B10" s="74">
        <v>0</v>
      </c>
      <c r="C10" s="74">
        <f>SUM(C11:C14)</f>
        <v>22886</v>
      </c>
      <c r="D10" s="74">
        <f>SUM(D11:D14)</f>
        <v>22886</v>
      </c>
      <c r="E10" s="128"/>
      <c r="F10" s="128"/>
      <c r="G10" s="288" t="s">
        <v>630</v>
      </c>
      <c r="H10" s="288"/>
      <c r="I10" s="23">
        <v>50</v>
      </c>
      <c r="J10" s="23">
        <v>36.287957223622399</v>
      </c>
      <c r="K10" s="133">
        <v>36.288891159242603</v>
      </c>
      <c r="M10" s="266" t="s">
        <v>1</v>
      </c>
      <c r="N10" s="266"/>
      <c r="O10" s="289">
        <f>SUM(O11:O12)</f>
        <v>3669</v>
      </c>
      <c r="P10" s="290"/>
      <c r="Q10" s="291"/>
      <c r="R10" s="128"/>
      <c r="S10" s="128"/>
      <c r="T10" s="128"/>
      <c r="U10" s="134"/>
      <c r="V10" s="100"/>
      <c r="W10" s="134"/>
      <c r="X10" s="22"/>
      <c r="Y10" s="22"/>
      <c r="Z10" s="22"/>
      <c r="AA10" s="22"/>
      <c r="AB10" s="89"/>
      <c r="AC10" s="89"/>
    </row>
    <row r="11" spans="1:50" s="6" customFormat="1" ht="13.35" customHeight="1" thickTop="1" x14ac:dyDescent="0.25">
      <c r="A11" s="60" t="s">
        <v>130</v>
      </c>
      <c r="B11" s="135">
        <v>0</v>
      </c>
      <c r="C11" s="135">
        <v>9072</v>
      </c>
      <c r="D11" s="135">
        <f>SUM(B11:C11)</f>
        <v>9072</v>
      </c>
      <c r="E11" s="128"/>
      <c r="F11" s="128"/>
      <c r="G11" s="292"/>
      <c r="H11" s="292"/>
      <c r="I11" s="56"/>
      <c r="J11" s="56"/>
      <c r="K11" s="56"/>
      <c r="M11" s="275" t="s">
        <v>629</v>
      </c>
      <c r="N11" s="275"/>
      <c r="O11" s="276">
        <v>0</v>
      </c>
      <c r="P11" s="277"/>
      <c r="Q11" s="278"/>
      <c r="R11" s="128"/>
      <c r="S11" s="128"/>
      <c r="T11" s="128"/>
      <c r="U11" s="134"/>
      <c r="V11" s="100"/>
      <c r="W11" s="134"/>
      <c r="X11" s="22"/>
      <c r="Y11" s="22"/>
      <c r="Z11" s="22"/>
      <c r="AA11" s="22"/>
      <c r="AB11" s="89"/>
      <c r="AC11" s="89"/>
    </row>
    <row r="12" spans="1:50" s="6" customFormat="1" ht="13.35" customHeight="1" x14ac:dyDescent="0.25">
      <c r="A12" s="61" t="s">
        <v>131</v>
      </c>
      <c r="B12" s="135">
        <v>0</v>
      </c>
      <c r="C12" s="135">
        <v>10641</v>
      </c>
      <c r="D12" s="135">
        <f t="shared" ref="D12:D14" si="0">SUM(B12:C12)</f>
        <v>10641</v>
      </c>
      <c r="E12" s="128"/>
      <c r="F12" s="128"/>
      <c r="M12" s="255" t="s">
        <v>123</v>
      </c>
      <c r="N12" s="255"/>
      <c r="O12" s="256">
        <v>3669</v>
      </c>
      <c r="P12" s="257"/>
      <c r="Q12" s="258"/>
      <c r="R12" s="128"/>
      <c r="S12" s="128"/>
      <c r="T12" s="128"/>
      <c r="U12" s="134"/>
      <c r="V12" s="100"/>
      <c r="W12" s="134"/>
      <c r="X12" s="22"/>
      <c r="Y12" s="22"/>
      <c r="Z12" s="22"/>
      <c r="AA12" s="22"/>
      <c r="AB12" s="89"/>
      <c r="AC12" s="89"/>
    </row>
    <row r="13" spans="1:50" s="6" customFormat="1" ht="13.35" customHeight="1" x14ac:dyDescent="0.25">
      <c r="A13" s="61" t="s">
        <v>132</v>
      </c>
      <c r="B13" s="135">
        <v>0</v>
      </c>
      <c r="C13" s="135">
        <v>2291</v>
      </c>
      <c r="D13" s="135">
        <f t="shared" si="0"/>
        <v>2291</v>
      </c>
      <c r="E13" s="128"/>
      <c r="F13" s="128"/>
      <c r="G13" s="128"/>
      <c r="H13" s="128"/>
      <c r="I13" s="128"/>
      <c r="J13" s="128"/>
      <c r="K13" s="128"/>
      <c r="R13" s="128"/>
      <c r="S13" s="128"/>
      <c r="T13" s="128"/>
      <c r="U13" s="134"/>
      <c r="V13" s="100"/>
      <c r="W13" s="134"/>
      <c r="X13" s="22"/>
      <c r="Y13" s="22"/>
      <c r="Z13" s="22"/>
      <c r="AA13" s="22"/>
      <c r="AB13" s="89"/>
      <c r="AC13" s="89"/>
    </row>
    <row r="14" spans="1:50" s="6" customFormat="1" ht="13.35" customHeight="1" x14ac:dyDescent="0.25">
      <c r="A14" s="61" t="s">
        <v>0</v>
      </c>
      <c r="B14" s="135">
        <v>0</v>
      </c>
      <c r="C14" s="135">
        <v>882</v>
      </c>
      <c r="D14" s="135">
        <f t="shared" si="0"/>
        <v>882</v>
      </c>
      <c r="E14" s="128"/>
      <c r="F14" s="128"/>
      <c r="G14" s="128"/>
      <c r="H14" s="128"/>
      <c r="I14" s="128"/>
      <c r="J14" s="128"/>
      <c r="K14" s="128"/>
      <c r="L14" s="128"/>
      <c r="M14" s="128"/>
      <c r="N14" s="128"/>
      <c r="O14" s="128"/>
      <c r="P14" s="128"/>
      <c r="Q14" s="128"/>
      <c r="R14" s="128"/>
      <c r="S14" s="128"/>
      <c r="T14" s="128"/>
      <c r="U14" s="134"/>
      <c r="V14" s="100"/>
      <c r="W14" s="134"/>
      <c r="X14" s="22"/>
      <c r="Y14" s="22"/>
      <c r="Z14" s="22"/>
      <c r="AA14" s="22"/>
      <c r="AB14" s="89"/>
      <c r="AC14" s="89"/>
    </row>
    <row r="15" spans="1:50" s="6" customFormat="1" ht="16.5" customHeight="1" x14ac:dyDescent="0.25">
      <c r="A15" s="62"/>
      <c r="B15" s="24"/>
      <c r="C15" s="24"/>
      <c r="D15" s="24"/>
      <c r="E15" s="24"/>
      <c r="F15" s="24"/>
      <c r="G15" s="128"/>
      <c r="H15" s="128"/>
      <c r="I15" s="128"/>
      <c r="J15" s="128"/>
      <c r="K15" s="128"/>
      <c r="L15" s="128"/>
      <c r="M15" s="128"/>
      <c r="N15" s="128"/>
      <c r="O15" s="128"/>
      <c r="P15" s="128"/>
      <c r="Q15" s="128"/>
      <c r="R15" s="128"/>
      <c r="S15" s="128"/>
      <c r="T15" s="128"/>
      <c r="U15" s="128"/>
      <c r="V15" s="21"/>
      <c r="W15" s="22"/>
      <c r="X15" s="22"/>
      <c r="Y15" s="22"/>
      <c r="Z15" s="22"/>
      <c r="AA15" s="22"/>
      <c r="AB15" s="89"/>
      <c r="AC15" s="89"/>
      <c r="AK15" s="89"/>
      <c r="AL15" s="89"/>
    </row>
    <row r="16" spans="1:50" s="6" customFormat="1" ht="16.5" customHeight="1" x14ac:dyDescent="0.25">
      <c r="A16" s="259"/>
      <c r="B16" s="260"/>
      <c r="C16" s="260"/>
      <c r="D16" s="260"/>
      <c r="E16" s="260"/>
      <c r="F16" s="260"/>
      <c r="G16" s="260"/>
      <c r="H16" s="260"/>
      <c r="I16" s="260"/>
      <c r="J16" s="260"/>
      <c r="K16" s="260"/>
      <c r="L16" s="260"/>
      <c r="M16" s="260"/>
      <c r="N16" s="260"/>
      <c r="O16" s="260"/>
      <c r="P16" s="260"/>
      <c r="Q16" s="260"/>
      <c r="R16" s="260"/>
      <c r="S16" s="260"/>
      <c r="T16" s="260"/>
      <c r="U16" s="260"/>
      <c r="V16" s="261"/>
      <c r="W16" s="22"/>
      <c r="X16" s="89"/>
      <c r="Y16" s="22"/>
      <c r="Z16" s="22"/>
      <c r="AK16" s="89"/>
    </row>
    <row r="17" spans="1:38" s="6" customFormat="1" ht="16.5" customHeight="1" x14ac:dyDescent="0.25">
      <c r="A17" s="58"/>
      <c r="B17" s="128"/>
      <c r="C17" s="128"/>
      <c r="D17" s="128"/>
      <c r="E17" s="128"/>
      <c r="F17" s="128"/>
      <c r="G17" s="128"/>
      <c r="H17" s="128"/>
      <c r="I17" s="128"/>
      <c r="J17" s="128"/>
      <c r="K17" s="128"/>
      <c r="L17" s="128"/>
      <c r="M17" s="128"/>
      <c r="N17" s="128"/>
      <c r="O17" s="128"/>
      <c r="P17" s="128"/>
      <c r="Q17" s="128"/>
      <c r="R17" s="128"/>
      <c r="S17" s="128"/>
      <c r="T17" s="128"/>
      <c r="U17" s="128"/>
      <c r="V17" s="21"/>
      <c r="W17" s="22"/>
      <c r="X17" s="22"/>
      <c r="Y17" s="22"/>
      <c r="Z17" s="22"/>
      <c r="AF17" s="89"/>
      <c r="AK17" s="89"/>
    </row>
    <row r="18" spans="1:38" s="7" customFormat="1" ht="27.6" customHeight="1" x14ac:dyDescent="0.25">
      <c r="A18" s="262" t="s">
        <v>619</v>
      </c>
      <c r="B18" s="263"/>
      <c r="C18" s="263"/>
      <c r="D18" s="263"/>
      <c r="E18" s="263"/>
      <c r="F18" s="263"/>
      <c r="I18" s="254" t="s">
        <v>631</v>
      </c>
      <c r="J18" s="254"/>
      <c r="K18" s="254"/>
      <c r="L18" s="254"/>
      <c r="M18" s="254"/>
      <c r="N18" s="254"/>
      <c r="O18" s="254"/>
      <c r="P18" s="254"/>
      <c r="Q18" s="254"/>
      <c r="R18" s="254"/>
      <c r="S18" s="254"/>
      <c r="T18" s="254"/>
      <c r="U18" s="254"/>
      <c r="V18" s="287"/>
      <c r="W18" s="25"/>
      <c r="X18" s="25"/>
      <c r="Y18" s="25"/>
      <c r="AE18" s="6"/>
      <c r="AF18" s="89"/>
      <c r="AG18" s="6"/>
      <c r="AH18" s="6"/>
      <c r="AI18" s="6"/>
      <c r="AJ18" s="6"/>
      <c r="AK18" s="6"/>
      <c r="AL18" s="89"/>
    </row>
    <row r="19" spans="1:38" s="1" customFormat="1" ht="28.65" customHeight="1" x14ac:dyDescent="0.25">
      <c r="A19" s="114" t="s">
        <v>126</v>
      </c>
      <c r="B19" s="114" t="s">
        <v>81</v>
      </c>
      <c r="C19" s="114" t="s">
        <v>127</v>
      </c>
      <c r="D19" s="114" t="s">
        <v>64</v>
      </c>
      <c r="E19" s="114" t="s">
        <v>128</v>
      </c>
      <c r="F19" s="114" t="s">
        <v>1</v>
      </c>
      <c r="I19" s="114" t="s">
        <v>133</v>
      </c>
      <c r="J19" s="114" t="s">
        <v>134</v>
      </c>
      <c r="K19" s="114" t="s">
        <v>135</v>
      </c>
      <c r="L19" s="114" t="s">
        <v>136</v>
      </c>
      <c r="M19" s="114" t="s">
        <v>137</v>
      </c>
      <c r="N19" s="114" t="s">
        <v>138</v>
      </c>
      <c r="O19" s="114" t="s">
        <v>139</v>
      </c>
      <c r="P19" s="114" t="s">
        <v>140</v>
      </c>
      <c r="Q19" s="114" t="s">
        <v>141</v>
      </c>
      <c r="R19" s="114" t="s">
        <v>142</v>
      </c>
      <c r="S19" s="114" t="s">
        <v>144</v>
      </c>
      <c r="T19" s="114" t="s">
        <v>145</v>
      </c>
      <c r="U19" s="114" t="s">
        <v>146</v>
      </c>
      <c r="V19" s="114" t="s">
        <v>1</v>
      </c>
      <c r="W19" s="27"/>
      <c r="X19" s="96"/>
      <c r="Y19" s="96"/>
      <c r="Z19" s="136"/>
      <c r="AA19" s="137"/>
      <c r="AB19" s="91"/>
      <c r="AC19" s="91"/>
      <c r="AD19" s="91"/>
      <c r="AE19" s="99"/>
      <c r="AF19" s="91"/>
      <c r="AG19" s="91"/>
      <c r="AH19" s="91"/>
      <c r="AI19" s="91"/>
      <c r="AJ19" s="91"/>
      <c r="AK19" s="91"/>
    </row>
    <row r="20" spans="1:38" s="1" customFormat="1" ht="18" customHeight="1" thickBot="1" x14ac:dyDescent="0.3">
      <c r="A20" s="59" t="s">
        <v>1</v>
      </c>
      <c r="B20" s="74">
        <f>SUM(B21:B23)</f>
        <v>6347</v>
      </c>
      <c r="C20" s="71">
        <f>B20/F20</f>
        <v>0.27733111946167965</v>
      </c>
      <c r="D20" s="74">
        <f>SUM(D21:D23)</f>
        <v>16539</v>
      </c>
      <c r="E20" s="71">
        <f>D20/F20</f>
        <v>0.72266888053832035</v>
      </c>
      <c r="F20" s="74">
        <f>B20+D20</f>
        <v>22886</v>
      </c>
      <c r="I20" s="20" t="s">
        <v>1</v>
      </c>
      <c r="J20" s="79">
        <f>SUM(J21:J22)</f>
        <v>28670</v>
      </c>
      <c r="K20" s="80">
        <f t="shared" ref="K20:U20" si="1">SUM(K21:K22)</f>
        <v>30327</v>
      </c>
      <c r="L20" s="79">
        <f t="shared" si="1"/>
        <v>30423</v>
      </c>
      <c r="M20" s="79">
        <f t="shared" si="1"/>
        <v>25598</v>
      </c>
      <c r="N20" s="79">
        <f t="shared" si="1"/>
        <v>25633</v>
      </c>
      <c r="O20" s="79">
        <f t="shared" si="1"/>
        <v>31038</v>
      </c>
      <c r="P20" s="79">
        <f t="shared" si="1"/>
        <v>25403</v>
      </c>
      <c r="Q20" s="79">
        <f t="shared" si="1"/>
        <v>26132</v>
      </c>
      <c r="R20" s="79">
        <f t="shared" si="1"/>
        <v>21482</v>
      </c>
      <c r="S20" s="79">
        <f t="shared" si="1"/>
        <v>10229</v>
      </c>
      <c r="T20" s="79">
        <f t="shared" si="1"/>
        <v>0</v>
      </c>
      <c r="U20" s="79">
        <f t="shared" si="1"/>
        <v>0</v>
      </c>
      <c r="V20" s="73">
        <f>SUM(J20:U20)</f>
        <v>254935</v>
      </c>
      <c r="W20" s="27"/>
      <c r="X20" s="27"/>
      <c r="Y20" s="96"/>
      <c r="Z20" s="96"/>
      <c r="AA20" s="91"/>
      <c r="AB20" s="91"/>
      <c r="AC20" s="91"/>
      <c r="AD20" s="91"/>
      <c r="AE20" s="99"/>
      <c r="AF20" s="91"/>
      <c r="AG20" s="91"/>
    </row>
    <row r="21" spans="1:38" s="1" customFormat="1" ht="15" customHeight="1" thickTop="1" x14ac:dyDescent="0.25">
      <c r="A21" s="60" t="s">
        <v>68</v>
      </c>
      <c r="B21" s="119">
        <v>4686</v>
      </c>
      <c r="C21" s="69">
        <f>B21/F21</f>
        <v>0.84432432432432436</v>
      </c>
      <c r="D21" s="119">
        <v>864</v>
      </c>
      <c r="E21" s="69">
        <f>D21/F21</f>
        <v>0.15567567567567567</v>
      </c>
      <c r="F21" s="119">
        <f t="shared" ref="F21:F23" si="2">B21+D21</f>
        <v>5550</v>
      </c>
      <c r="I21" s="119" t="s">
        <v>64</v>
      </c>
      <c r="J21" s="81">
        <v>24342</v>
      </c>
      <c r="K21" s="81">
        <v>26119</v>
      </c>
      <c r="L21" s="81">
        <v>26748</v>
      </c>
      <c r="M21" s="81">
        <v>22123</v>
      </c>
      <c r="N21" s="81">
        <v>21907</v>
      </c>
      <c r="O21" s="81">
        <v>25812</v>
      </c>
      <c r="P21" s="81">
        <v>20308</v>
      </c>
      <c r="Q21" s="81">
        <v>20946</v>
      </c>
      <c r="R21" s="81">
        <v>16442</v>
      </c>
      <c r="S21" s="81">
        <v>7562</v>
      </c>
      <c r="T21" s="81">
        <v>0</v>
      </c>
      <c r="U21" s="81">
        <v>0</v>
      </c>
      <c r="V21" s="72">
        <f t="shared" ref="V21:V22" si="3">SUM(J21:U21)</f>
        <v>212309</v>
      </c>
      <c r="W21" s="27"/>
      <c r="X21" s="109"/>
      <c r="Y21" s="109"/>
      <c r="Z21" s="96"/>
      <c r="AA21" s="91"/>
      <c r="AB21" s="99"/>
      <c r="AC21" s="99"/>
      <c r="AD21" s="99"/>
      <c r="AE21" s="99"/>
      <c r="AF21" s="99"/>
      <c r="AG21" s="99"/>
      <c r="AH21" s="99"/>
      <c r="AI21" s="99"/>
      <c r="AJ21" s="99"/>
      <c r="AK21" s="99"/>
      <c r="AL21" s="99"/>
    </row>
    <row r="22" spans="1:38" s="1" customFormat="1" ht="15" customHeight="1" x14ac:dyDescent="0.25">
      <c r="A22" s="61" t="s">
        <v>100</v>
      </c>
      <c r="B22" s="120">
        <v>1234</v>
      </c>
      <c r="C22" s="70">
        <f>B22/F22</f>
        <v>0.80234070221066323</v>
      </c>
      <c r="D22" s="120">
        <v>304</v>
      </c>
      <c r="E22" s="70">
        <f>D22/F22</f>
        <v>0.1976592977893368</v>
      </c>
      <c r="F22" s="120">
        <f t="shared" si="2"/>
        <v>1538</v>
      </c>
      <c r="I22" s="120" t="s">
        <v>616</v>
      </c>
      <c r="J22" s="82">
        <v>4328</v>
      </c>
      <c r="K22" s="82">
        <v>4208</v>
      </c>
      <c r="L22" s="82">
        <v>3675</v>
      </c>
      <c r="M22" s="82">
        <v>3475</v>
      </c>
      <c r="N22" s="82">
        <v>3726</v>
      </c>
      <c r="O22" s="82">
        <v>5226</v>
      </c>
      <c r="P22" s="82">
        <v>5095</v>
      </c>
      <c r="Q22" s="82">
        <v>5186</v>
      </c>
      <c r="R22" s="82">
        <v>5040</v>
      </c>
      <c r="S22" s="82">
        <v>2667</v>
      </c>
      <c r="T22" s="82">
        <v>0</v>
      </c>
      <c r="U22" s="82">
        <v>0</v>
      </c>
      <c r="V22" s="107">
        <f t="shared" si="3"/>
        <v>42626</v>
      </c>
      <c r="W22" s="27"/>
      <c r="X22" s="109"/>
      <c r="Y22" s="109"/>
      <c r="Z22" s="109"/>
      <c r="AA22" s="99"/>
      <c r="AB22" s="99"/>
      <c r="AC22" s="99"/>
      <c r="AD22" s="99"/>
      <c r="AE22" s="99"/>
      <c r="AF22" s="99"/>
      <c r="AG22" s="99"/>
      <c r="AH22" s="99"/>
      <c r="AI22" s="99"/>
      <c r="AJ22" s="99"/>
      <c r="AK22" s="99"/>
      <c r="AL22" s="99"/>
    </row>
    <row r="23" spans="1:38" s="1" customFormat="1" ht="15" customHeight="1" x14ac:dyDescent="0.25">
      <c r="A23" s="61" t="s">
        <v>129</v>
      </c>
      <c r="B23" s="120">
        <v>427</v>
      </c>
      <c r="C23" s="70">
        <f>B23/F23</f>
        <v>2.702873781491328E-2</v>
      </c>
      <c r="D23" s="120">
        <v>15371</v>
      </c>
      <c r="E23" s="70">
        <f>D23/F23</f>
        <v>0.97297126218508667</v>
      </c>
      <c r="F23" s="120">
        <f t="shared" si="2"/>
        <v>15798</v>
      </c>
      <c r="T23" s="22"/>
      <c r="U23" s="22"/>
      <c r="V23" s="26"/>
      <c r="W23" s="27"/>
      <c r="X23" s="109"/>
      <c r="Y23" s="109"/>
      <c r="Z23" s="109"/>
      <c r="AA23" s="99"/>
      <c r="AB23" s="99"/>
      <c r="AC23" s="99"/>
      <c r="AD23" s="99"/>
      <c r="AE23" s="99"/>
      <c r="AF23" s="99"/>
      <c r="AG23" s="99"/>
      <c r="AH23" s="99"/>
      <c r="AI23" s="99"/>
      <c r="AJ23" s="99"/>
      <c r="AK23" s="99"/>
      <c r="AL23" s="99"/>
    </row>
    <row r="24" spans="1:38" s="1" customFormat="1" ht="12" x14ac:dyDescent="0.25">
      <c r="A24" s="63"/>
      <c r="T24" s="22"/>
      <c r="U24" s="22"/>
      <c r="V24" s="26"/>
      <c r="W24" s="27"/>
      <c r="X24" s="27"/>
      <c r="Y24" s="109"/>
      <c r="Z24" s="109"/>
      <c r="AA24" s="99"/>
      <c r="AB24" s="99"/>
      <c r="AC24" s="99"/>
      <c r="AD24" s="99"/>
      <c r="AE24" s="99"/>
      <c r="AF24" s="99"/>
      <c r="AG24" s="99"/>
      <c r="AH24" s="99"/>
      <c r="AK24" s="99"/>
      <c r="AL24" s="99"/>
    </row>
    <row r="25" spans="1:38" s="6" customFormat="1" ht="16.5" customHeight="1" x14ac:dyDescent="0.25">
      <c r="A25" s="259"/>
      <c r="B25" s="260"/>
      <c r="C25" s="260"/>
      <c r="D25" s="260"/>
      <c r="E25" s="260"/>
      <c r="F25" s="260"/>
      <c r="G25" s="260"/>
      <c r="H25" s="260"/>
      <c r="I25" s="260"/>
      <c r="J25" s="260"/>
      <c r="K25" s="260"/>
      <c r="L25" s="260"/>
      <c r="M25" s="260"/>
      <c r="N25" s="260"/>
      <c r="O25" s="260"/>
      <c r="P25" s="260"/>
      <c r="Q25" s="260"/>
      <c r="R25" s="260"/>
      <c r="S25" s="260"/>
      <c r="T25" s="260"/>
      <c r="U25" s="260"/>
      <c r="V25" s="261"/>
      <c r="W25" s="22"/>
      <c r="X25" s="22"/>
      <c r="Y25" s="22"/>
      <c r="Z25" s="134"/>
      <c r="AA25" s="89"/>
      <c r="AB25" s="89"/>
      <c r="AC25" s="89"/>
      <c r="AD25" s="89"/>
      <c r="AE25" s="89"/>
      <c r="AF25" s="89"/>
      <c r="AG25" s="89"/>
    </row>
    <row r="26" spans="1:38" s="1" customFormat="1" ht="12" x14ac:dyDescent="0.25">
      <c r="A26" s="63"/>
      <c r="T26" s="22"/>
      <c r="U26" s="22"/>
      <c r="V26" s="26"/>
      <c r="W26" s="27"/>
      <c r="X26" s="27"/>
      <c r="Y26" s="27"/>
      <c r="Z26" s="109"/>
      <c r="AA26" s="99"/>
      <c r="AB26" s="99"/>
      <c r="AC26" s="99"/>
      <c r="AG26" s="99"/>
    </row>
    <row r="27" spans="1:38" s="6" customFormat="1" ht="21.6" customHeight="1" x14ac:dyDescent="0.25">
      <c r="A27" s="281" t="s">
        <v>632</v>
      </c>
      <c r="B27" s="282"/>
      <c r="C27" s="282"/>
      <c r="D27" s="282"/>
      <c r="E27" s="282"/>
      <c r="F27" s="138"/>
      <c r="H27" s="282" t="s">
        <v>633</v>
      </c>
      <c r="I27" s="282"/>
      <c r="J27" s="282"/>
      <c r="K27" s="282"/>
      <c r="L27" s="282"/>
      <c r="M27" s="138"/>
      <c r="N27" s="282" t="s">
        <v>634</v>
      </c>
      <c r="O27" s="282"/>
      <c r="P27" s="282"/>
      <c r="Q27" s="282"/>
      <c r="R27" s="282"/>
      <c r="S27" s="138"/>
      <c r="V27" s="139"/>
      <c r="W27" s="140"/>
      <c r="X27" s="141"/>
      <c r="Y27" s="141"/>
      <c r="Z27" s="141"/>
      <c r="AA27" s="95"/>
      <c r="AB27" s="95"/>
      <c r="AC27" s="95"/>
      <c r="AD27" s="95"/>
      <c r="AE27" s="89"/>
      <c r="AF27" s="89"/>
      <c r="AG27" s="89"/>
      <c r="AH27" s="95"/>
      <c r="AI27" s="95"/>
    </row>
    <row r="28" spans="1:38" s="1" customFormat="1" ht="37.5" customHeight="1" x14ac:dyDescent="0.25">
      <c r="A28" s="114" t="s">
        <v>148</v>
      </c>
      <c r="B28" s="114" t="s">
        <v>68</v>
      </c>
      <c r="C28" s="114" t="s">
        <v>100</v>
      </c>
      <c r="D28" s="114" t="s">
        <v>129</v>
      </c>
      <c r="E28" s="114" t="s">
        <v>1</v>
      </c>
      <c r="H28" s="283" t="s">
        <v>148</v>
      </c>
      <c r="I28" s="283"/>
      <c r="J28" s="283" t="s">
        <v>1</v>
      </c>
      <c r="K28" s="283"/>
      <c r="L28" s="283"/>
      <c r="M28" s="22"/>
      <c r="N28" s="284"/>
      <c r="O28" s="285"/>
      <c r="P28" s="284" t="s">
        <v>143</v>
      </c>
      <c r="Q28" s="285"/>
      <c r="R28" s="286"/>
      <c r="U28" s="22"/>
      <c r="V28" s="64"/>
      <c r="W28" s="27"/>
      <c r="X28" s="27"/>
      <c r="Y28" s="27"/>
      <c r="Z28" s="99"/>
      <c r="AD28" s="99"/>
      <c r="AE28" s="99"/>
      <c r="AF28" s="99"/>
      <c r="AG28" s="99"/>
    </row>
    <row r="29" spans="1:38" s="1" customFormat="1" ht="15" customHeight="1" thickBot="1" x14ac:dyDescent="0.3">
      <c r="A29" s="59" t="s">
        <v>1</v>
      </c>
      <c r="B29" s="74">
        <f>SUM(B30:B31)</f>
        <v>31490</v>
      </c>
      <c r="C29" s="74">
        <f t="shared" ref="C29:D29" si="4">SUM(C30:C31)</f>
        <v>8308</v>
      </c>
      <c r="D29" s="74">
        <f t="shared" si="4"/>
        <v>215137</v>
      </c>
      <c r="E29" s="80">
        <f>SUM(B29:D29)</f>
        <v>254935</v>
      </c>
      <c r="H29" s="266" t="s">
        <v>1</v>
      </c>
      <c r="I29" s="266"/>
      <c r="J29" s="267">
        <f>SUM(J30:L31)</f>
        <v>212468</v>
      </c>
      <c r="K29" s="268"/>
      <c r="L29" s="269"/>
      <c r="M29" s="22"/>
      <c r="N29" s="270" t="s">
        <v>1</v>
      </c>
      <c r="O29" s="271"/>
      <c r="P29" s="272">
        <v>51166</v>
      </c>
      <c r="Q29" s="273"/>
      <c r="R29" s="274"/>
      <c r="U29" s="134"/>
      <c r="V29" s="108"/>
      <c r="W29" s="27"/>
      <c r="X29" s="109"/>
      <c r="Y29" s="109"/>
      <c r="Z29" s="99"/>
      <c r="AA29" s="99"/>
      <c r="AB29" s="99"/>
      <c r="AC29" s="99"/>
      <c r="AD29" s="99"/>
      <c r="AE29" s="99"/>
      <c r="AF29" s="99"/>
      <c r="AG29" s="99"/>
      <c r="AH29" s="99"/>
      <c r="AI29" s="99"/>
      <c r="AJ29" s="99"/>
    </row>
    <row r="30" spans="1:38" s="1" customFormat="1" ht="15" customHeight="1" thickTop="1" x14ac:dyDescent="0.25">
      <c r="A30" s="60" t="s">
        <v>629</v>
      </c>
      <c r="B30" s="119">
        <v>54</v>
      </c>
      <c r="C30" s="119">
        <v>23</v>
      </c>
      <c r="D30" s="119">
        <v>17037</v>
      </c>
      <c r="E30" s="119">
        <f>SUM(B30:D30)</f>
        <v>17114</v>
      </c>
      <c r="F30" s="6"/>
      <c r="G30" s="6"/>
      <c r="H30" s="275" t="s">
        <v>629</v>
      </c>
      <c r="I30" s="275"/>
      <c r="J30" s="276">
        <v>26684</v>
      </c>
      <c r="K30" s="277"/>
      <c r="L30" s="278"/>
      <c r="M30" s="22"/>
      <c r="N30" s="279" t="s">
        <v>635</v>
      </c>
      <c r="O30" s="280"/>
      <c r="P30" s="276">
        <v>169</v>
      </c>
      <c r="Q30" s="277"/>
      <c r="R30" s="278"/>
      <c r="U30" s="134"/>
      <c r="V30" s="108"/>
      <c r="W30" s="27"/>
      <c r="X30" s="109"/>
      <c r="Y30" s="109"/>
      <c r="Z30" s="99"/>
      <c r="AA30" s="99"/>
      <c r="AB30" s="99"/>
      <c r="AC30" s="99"/>
      <c r="AD30" s="99"/>
      <c r="AE30" s="99"/>
      <c r="AF30" s="99"/>
      <c r="AG30" s="99"/>
      <c r="AH30" s="99"/>
      <c r="AI30" s="99"/>
      <c r="AJ30" s="99"/>
    </row>
    <row r="31" spans="1:38" s="1" customFormat="1" ht="14.4" customHeight="1" x14ac:dyDescent="0.25">
      <c r="A31" s="61" t="s">
        <v>123</v>
      </c>
      <c r="B31" s="120">
        <v>31436</v>
      </c>
      <c r="C31" s="120">
        <v>8285</v>
      </c>
      <c r="D31" s="120">
        <v>198100</v>
      </c>
      <c r="E31" s="119">
        <f>SUM(B31:D31)</f>
        <v>237821</v>
      </c>
      <c r="F31" s="6"/>
      <c r="G31" s="6"/>
      <c r="H31" s="255" t="s">
        <v>123</v>
      </c>
      <c r="I31" s="255"/>
      <c r="J31" s="256">
        <v>185784</v>
      </c>
      <c r="K31" s="257"/>
      <c r="L31" s="258"/>
      <c r="M31" s="22"/>
      <c r="N31" s="22"/>
      <c r="O31" s="22"/>
      <c r="P31" s="22"/>
      <c r="Q31" s="22"/>
      <c r="R31" s="22"/>
      <c r="U31" s="134"/>
      <c r="V31" s="108"/>
      <c r="W31" s="27"/>
      <c r="X31" s="109"/>
      <c r="Y31" s="109"/>
      <c r="Z31" s="99"/>
      <c r="AA31" s="99"/>
      <c r="AB31" s="99"/>
      <c r="AC31" s="99"/>
      <c r="AD31" s="99"/>
      <c r="AE31" s="99"/>
      <c r="AF31" s="99"/>
      <c r="AG31" s="99"/>
      <c r="AH31" s="99"/>
      <c r="AI31" s="99"/>
      <c r="AJ31" s="99"/>
    </row>
    <row r="32" spans="1:38" s="1" customFormat="1" ht="12" x14ac:dyDescent="0.25">
      <c r="A32" s="63"/>
      <c r="F32" s="6"/>
      <c r="G32" s="6"/>
      <c r="H32" s="6"/>
      <c r="K32" s="6"/>
      <c r="L32" s="22"/>
      <c r="M32" s="22"/>
      <c r="N32" s="22"/>
      <c r="O32" s="22"/>
      <c r="P32" s="22"/>
      <c r="Q32" s="22"/>
      <c r="R32" s="22"/>
      <c r="S32" s="22"/>
      <c r="T32" s="22"/>
      <c r="U32" s="134"/>
      <c r="V32" s="26"/>
      <c r="W32" s="27"/>
      <c r="X32" s="109"/>
      <c r="Y32" s="109"/>
      <c r="Z32" s="109"/>
      <c r="AA32" s="99"/>
      <c r="AB32" s="99"/>
      <c r="AC32" s="99"/>
      <c r="AD32" s="99"/>
      <c r="AE32" s="99"/>
      <c r="AF32" s="99"/>
      <c r="AG32" s="99"/>
    </row>
    <row r="33" spans="1:45" s="6" customFormat="1" ht="16.5" customHeight="1" x14ac:dyDescent="0.25">
      <c r="A33" s="259"/>
      <c r="B33" s="260"/>
      <c r="C33" s="260"/>
      <c r="D33" s="260"/>
      <c r="E33" s="260"/>
      <c r="F33" s="260"/>
      <c r="G33" s="260"/>
      <c r="H33" s="260"/>
      <c r="I33" s="260"/>
      <c r="J33" s="260"/>
      <c r="K33" s="260"/>
      <c r="L33" s="260"/>
      <c r="M33" s="260"/>
      <c r="N33" s="260"/>
      <c r="O33" s="260"/>
      <c r="P33" s="260"/>
      <c r="Q33" s="260"/>
      <c r="R33" s="260"/>
      <c r="S33" s="260"/>
      <c r="T33" s="260"/>
      <c r="U33" s="260"/>
      <c r="V33" s="261"/>
      <c r="W33" s="22"/>
      <c r="X33" s="22"/>
      <c r="Y33" s="22"/>
      <c r="Z33" s="134"/>
      <c r="AA33" s="89"/>
      <c r="AB33" s="89"/>
      <c r="AC33" s="89"/>
      <c r="AD33" s="89"/>
      <c r="AE33" s="89"/>
      <c r="AF33" s="89"/>
      <c r="AG33" s="89"/>
    </row>
    <row r="34" spans="1:45" s="1" customFormat="1" ht="12" x14ac:dyDescent="0.25">
      <c r="A34" s="63"/>
      <c r="F34" s="6"/>
      <c r="G34" s="6"/>
      <c r="H34" s="6"/>
      <c r="I34" s="99"/>
      <c r="K34" s="6"/>
      <c r="L34" s="22"/>
      <c r="M34" s="22"/>
      <c r="N34" s="22"/>
      <c r="O34" s="22"/>
      <c r="P34" s="22"/>
      <c r="Q34" s="22"/>
      <c r="R34" s="22"/>
      <c r="S34" s="22"/>
      <c r="T34" s="22"/>
      <c r="U34" s="22"/>
      <c r="V34" s="142"/>
      <c r="W34" s="27"/>
      <c r="X34" s="27"/>
      <c r="Y34" s="27"/>
      <c r="Z34" s="109"/>
      <c r="AA34" s="99"/>
      <c r="AB34" s="99"/>
      <c r="AC34" s="99"/>
      <c r="AD34" s="99"/>
      <c r="AE34" s="99"/>
    </row>
    <row r="35" spans="1:45" s="1" customFormat="1" ht="12" x14ac:dyDescent="0.25">
      <c r="A35" s="63"/>
      <c r="F35" s="6"/>
      <c r="G35" s="6"/>
      <c r="H35" s="6"/>
      <c r="I35" s="91"/>
      <c r="J35" s="91"/>
      <c r="K35" s="95"/>
      <c r="L35" s="143"/>
      <c r="M35" s="143"/>
      <c r="N35" s="143"/>
      <c r="O35" s="143"/>
      <c r="P35" s="143"/>
      <c r="Q35" s="143"/>
      <c r="R35" s="143"/>
      <c r="S35" s="143"/>
      <c r="T35" s="22"/>
      <c r="U35" s="22"/>
      <c r="V35" s="26"/>
      <c r="W35" s="27"/>
      <c r="X35" s="27"/>
      <c r="Y35" s="27"/>
      <c r="Z35" s="109"/>
      <c r="AB35" s="99"/>
      <c r="AC35" s="99"/>
      <c r="AE35" s="99"/>
    </row>
    <row r="36" spans="1:45" s="1" customFormat="1" ht="22.5" customHeight="1" x14ac:dyDescent="0.25">
      <c r="A36" s="262" t="s">
        <v>636</v>
      </c>
      <c r="B36" s="263"/>
      <c r="C36" s="263"/>
      <c r="D36" s="263"/>
      <c r="E36" s="263"/>
      <c r="F36" s="138"/>
      <c r="G36" s="6"/>
      <c r="H36" s="6"/>
      <c r="I36" s="6"/>
      <c r="J36" s="6"/>
      <c r="K36" s="6"/>
      <c r="L36" s="6"/>
      <c r="M36" s="6"/>
      <c r="N36" s="6"/>
      <c r="O36" s="6"/>
      <c r="P36" s="6"/>
      <c r="Q36" s="6"/>
      <c r="R36" s="89"/>
      <c r="S36" s="6"/>
      <c r="T36" s="6"/>
      <c r="U36" s="6"/>
      <c r="V36" s="144"/>
      <c r="W36" s="27"/>
      <c r="X36" s="27"/>
      <c r="Y36" s="27"/>
      <c r="Z36" s="109"/>
      <c r="AB36" s="99"/>
      <c r="AC36" s="99"/>
      <c r="AE36" s="99"/>
    </row>
    <row r="37" spans="1:45" s="1" customFormat="1" ht="38.4" customHeight="1" x14ac:dyDescent="0.25">
      <c r="A37" s="65" t="s">
        <v>147</v>
      </c>
      <c r="B37" s="114" t="s">
        <v>126</v>
      </c>
      <c r="C37" s="114" t="s">
        <v>134</v>
      </c>
      <c r="D37" s="114" t="s">
        <v>135</v>
      </c>
      <c r="E37" s="114" t="s">
        <v>136</v>
      </c>
      <c r="F37" s="114" t="s">
        <v>137</v>
      </c>
      <c r="G37" s="114" t="s">
        <v>138</v>
      </c>
      <c r="H37" s="114" t="s">
        <v>139</v>
      </c>
      <c r="I37" s="114" t="s">
        <v>140</v>
      </c>
      <c r="J37" s="114" t="s">
        <v>141</v>
      </c>
      <c r="K37" s="114" t="s">
        <v>142</v>
      </c>
      <c r="L37" s="114" t="s">
        <v>144</v>
      </c>
      <c r="M37" s="114" t="s">
        <v>145</v>
      </c>
      <c r="N37" s="114" t="s">
        <v>146</v>
      </c>
      <c r="O37" s="114" t="s">
        <v>1</v>
      </c>
      <c r="P37" s="6"/>
      <c r="Q37" s="6"/>
      <c r="R37" s="89"/>
      <c r="S37" s="6"/>
      <c r="T37" s="6"/>
      <c r="U37" s="6"/>
      <c r="V37" s="144"/>
      <c r="W37" s="6"/>
      <c r="X37" s="6"/>
      <c r="Y37" s="6"/>
      <c r="Z37" s="6"/>
      <c r="AA37" s="6"/>
      <c r="AB37" s="6"/>
      <c r="AC37" s="6"/>
      <c r="AD37" s="27"/>
      <c r="AE37" s="27"/>
      <c r="AI37" s="99"/>
      <c r="AJ37" s="99"/>
      <c r="AL37" s="99"/>
    </row>
    <row r="38" spans="1:45" s="1" customFormat="1" ht="15.75" customHeight="1" thickBot="1" x14ac:dyDescent="0.3">
      <c r="A38" s="145" t="s">
        <v>1</v>
      </c>
      <c r="B38" s="74"/>
      <c r="C38" s="121">
        <f>SUM(C43,C47,C51,C55,C59)</f>
        <v>21772</v>
      </c>
      <c r="D38" s="121">
        <f t="shared" ref="D38:N38" si="5">SUM(D43,D47,D51,D55,D59)</f>
        <v>27525</v>
      </c>
      <c r="E38" s="121">
        <f t="shared" si="5"/>
        <v>28006</v>
      </c>
      <c r="F38" s="121">
        <f t="shared" si="5"/>
        <v>23964</v>
      </c>
      <c r="G38" s="121">
        <f t="shared" si="5"/>
        <v>24921</v>
      </c>
      <c r="H38" s="121">
        <f t="shared" si="5"/>
        <v>25015</v>
      </c>
      <c r="I38" s="121">
        <f t="shared" si="5"/>
        <v>18471</v>
      </c>
      <c r="J38" s="121">
        <f t="shared" si="5"/>
        <v>16702</v>
      </c>
      <c r="K38" s="121">
        <f t="shared" si="5"/>
        <v>18318</v>
      </c>
      <c r="L38" s="121">
        <f t="shared" si="5"/>
        <v>7774</v>
      </c>
      <c r="M38" s="121">
        <f t="shared" si="5"/>
        <v>0</v>
      </c>
      <c r="N38" s="121">
        <f t="shared" si="5"/>
        <v>0</v>
      </c>
      <c r="O38" s="146">
        <f>SUM(C38:N38)</f>
        <v>212468</v>
      </c>
      <c r="P38" s="6"/>
      <c r="Q38" s="6"/>
      <c r="R38" s="89"/>
      <c r="S38" s="6"/>
      <c r="T38" s="6"/>
      <c r="U38" s="89"/>
      <c r="V38" s="147"/>
      <c r="W38" s="89"/>
      <c r="X38" s="89"/>
      <c r="Y38" s="89"/>
      <c r="Z38" s="89"/>
      <c r="AA38" s="89"/>
      <c r="AB38" s="89"/>
      <c r="AC38" s="89"/>
      <c r="AD38" s="109"/>
      <c r="AE38" s="109"/>
      <c r="AF38" s="99"/>
      <c r="AG38" s="99"/>
      <c r="AH38" s="99"/>
      <c r="AI38" s="99"/>
      <c r="AJ38" s="99"/>
      <c r="AL38" s="99"/>
      <c r="AP38" s="99"/>
      <c r="AQ38" s="99"/>
      <c r="AR38" s="99"/>
      <c r="AS38" s="99"/>
    </row>
    <row r="39" spans="1:45" s="1" customFormat="1" ht="15" customHeight="1" thickTop="1" x14ac:dyDescent="0.25">
      <c r="A39" s="148" t="s">
        <v>578</v>
      </c>
      <c r="B39" s="148" t="s">
        <v>1</v>
      </c>
      <c r="C39" s="149">
        <f t="shared" ref="C39:N39" si="6">C43+C47</f>
        <v>1079</v>
      </c>
      <c r="D39" s="149">
        <f t="shared" si="6"/>
        <v>1190</v>
      </c>
      <c r="E39" s="149">
        <f t="shared" si="6"/>
        <v>1058</v>
      </c>
      <c r="F39" s="149">
        <f t="shared" si="6"/>
        <v>699</v>
      </c>
      <c r="G39" s="149">
        <f t="shared" si="6"/>
        <v>2157</v>
      </c>
      <c r="H39" s="149">
        <f t="shared" si="6"/>
        <v>3185</v>
      </c>
      <c r="I39" s="149">
        <f t="shared" si="6"/>
        <v>2396</v>
      </c>
      <c r="J39" s="149">
        <f t="shared" si="6"/>
        <v>2716</v>
      </c>
      <c r="K39" s="149">
        <f t="shared" si="6"/>
        <v>3461</v>
      </c>
      <c r="L39" s="149">
        <f t="shared" si="6"/>
        <v>1563</v>
      </c>
      <c r="M39" s="149">
        <f t="shared" si="6"/>
        <v>0</v>
      </c>
      <c r="N39" s="149">
        <f t="shared" si="6"/>
        <v>0</v>
      </c>
      <c r="O39" s="149">
        <f t="shared" ref="O39:O62" si="7">SUM(C39:N39)</f>
        <v>19504</v>
      </c>
      <c r="P39" s="150"/>
      <c r="Q39" s="150"/>
      <c r="R39" s="89"/>
      <c r="S39" s="89"/>
      <c r="T39" s="89"/>
      <c r="U39" s="89"/>
      <c r="V39" s="147"/>
      <c r="W39" s="89"/>
      <c r="X39" s="89"/>
      <c r="Y39" s="89"/>
      <c r="Z39" s="89"/>
      <c r="AA39" s="89"/>
      <c r="AB39" s="89"/>
      <c r="AC39" s="89"/>
      <c r="AD39" s="109"/>
      <c r="AE39" s="109"/>
      <c r="AF39" s="99"/>
      <c r="AG39" s="99"/>
      <c r="AH39" s="99"/>
      <c r="AI39" s="99"/>
      <c r="AS39" s="99"/>
    </row>
    <row r="40" spans="1:45" s="1" customFormat="1" ht="15" customHeight="1" x14ac:dyDescent="0.25">
      <c r="A40" s="120"/>
      <c r="B40" s="120" t="s">
        <v>68</v>
      </c>
      <c r="C40" s="115">
        <v>81</v>
      </c>
      <c r="D40" s="115">
        <v>72</v>
      </c>
      <c r="E40" s="115">
        <v>76</v>
      </c>
      <c r="F40" s="115">
        <v>48</v>
      </c>
      <c r="G40" s="115">
        <v>62</v>
      </c>
      <c r="H40" s="115">
        <v>70</v>
      </c>
      <c r="I40" s="115">
        <v>99</v>
      </c>
      <c r="J40" s="115">
        <v>105</v>
      </c>
      <c r="K40" s="115">
        <v>101</v>
      </c>
      <c r="L40" s="113">
        <v>48</v>
      </c>
      <c r="M40" s="113">
        <v>0</v>
      </c>
      <c r="N40" s="113">
        <v>0</v>
      </c>
      <c r="O40" s="115">
        <f t="shared" ref="O40:O42" si="8">O44+O48</f>
        <v>762</v>
      </c>
      <c r="P40" s="6"/>
      <c r="Q40" s="6"/>
      <c r="R40" s="89"/>
      <c r="S40" s="6"/>
      <c r="T40" s="6"/>
      <c r="U40" s="89"/>
      <c r="V40" s="147"/>
      <c r="W40" s="6"/>
      <c r="X40" s="6"/>
      <c r="Y40" s="6"/>
      <c r="Z40" s="6"/>
      <c r="AA40" s="89"/>
      <c r="AB40" s="89"/>
      <c r="AC40" s="89"/>
      <c r="AD40" s="109"/>
      <c r="AE40" s="109"/>
      <c r="AF40" s="99"/>
      <c r="AG40" s="99"/>
      <c r="AH40" s="99"/>
      <c r="AI40" s="99"/>
      <c r="AS40" s="99"/>
    </row>
    <row r="41" spans="1:45" s="1" customFormat="1" ht="15" customHeight="1" x14ac:dyDescent="0.25">
      <c r="A41" s="120"/>
      <c r="B41" s="120" t="s">
        <v>100</v>
      </c>
      <c r="C41" s="115">
        <v>121</v>
      </c>
      <c r="D41" s="115">
        <v>86</v>
      </c>
      <c r="E41" s="115">
        <v>82</v>
      </c>
      <c r="F41" s="115">
        <v>71</v>
      </c>
      <c r="G41" s="115">
        <v>72</v>
      </c>
      <c r="H41" s="115">
        <v>104</v>
      </c>
      <c r="I41" s="115">
        <v>90</v>
      </c>
      <c r="J41" s="115">
        <v>121</v>
      </c>
      <c r="K41" s="115">
        <v>122</v>
      </c>
      <c r="L41" s="113">
        <v>66</v>
      </c>
      <c r="M41" s="113">
        <v>0</v>
      </c>
      <c r="N41" s="113">
        <v>0</v>
      </c>
      <c r="O41" s="115">
        <f t="shared" si="8"/>
        <v>935</v>
      </c>
      <c r="P41" s="6"/>
      <c r="Q41" s="6"/>
      <c r="R41" s="6"/>
      <c r="S41" s="89"/>
      <c r="T41" s="89"/>
      <c r="U41" s="89"/>
      <c r="V41" s="147"/>
      <c r="W41" s="6"/>
      <c r="X41" s="6"/>
      <c r="Y41" s="6"/>
      <c r="Z41" s="6"/>
      <c r="AA41" s="6"/>
      <c r="AB41" s="89"/>
      <c r="AC41" s="6"/>
      <c r="AD41" s="109"/>
      <c r="AE41" s="27"/>
      <c r="AF41" s="99"/>
      <c r="AH41" s="99"/>
      <c r="AS41" s="99"/>
    </row>
    <row r="42" spans="1:45" s="1" customFormat="1" ht="15" customHeight="1" x14ac:dyDescent="0.25">
      <c r="A42" s="120"/>
      <c r="B42" s="120" t="s">
        <v>129</v>
      </c>
      <c r="C42" s="115">
        <v>877</v>
      </c>
      <c r="D42" s="115">
        <v>1032</v>
      </c>
      <c r="E42" s="115">
        <v>900</v>
      </c>
      <c r="F42" s="115">
        <v>580</v>
      </c>
      <c r="G42" s="115">
        <v>2023</v>
      </c>
      <c r="H42" s="115">
        <v>3011</v>
      </c>
      <c r="I42" s="115">
        <v>2207</v>
      </c>
      <c r="J42" s="115">
        <v>2490</v>
      </c>
      <c r="K42" s="115">
        <v>3238</v>
      </c>
      <c r="L42" s="113">
        <v>1449</v>
      </c>
      <c r="M42" s="113">
        <v>0</v>
      </c>
      <c r="N42" s="113">
        <v>0</v>
      </c>
      <c r="O42" s="115">
        <f t="shared" si="8"/>
        <v>17807</v>
      </c>
      <c r="P42" s="6"/>
      <c r="Q42" s="6"/>
      <c r="R42" s="6"/>
      <c r="S42" s="6"/>
      <c r="T42" s="6"/>
      <c r="U42" s="89"/>
      <c r="V42" s="144"/>
      <c r="W42" s="6"/>
      <c r="X42" s="6"/>
      <c r="Y42" s="6"/>
      <c r="Z42" s="6"/>
      <c r="AA42" s="6"/>
      <c r="AB42" s="89"/>
      <c r="AC42" s="6"/>
      <c r="AD42" s="27"/>
      <c r="AE42" s="27"/>
      <c r="AS42" s="99"/>
    </row>
    <row r="43" spans="1:45" s="1" customFormat="1" ht="14.4" customHeight="1" x14ac:dyDescent="0.25">
      <c r="A43" s="151" t="s">
        <v>579</v>
      </c>
      <c r="B43" s="152" t="s">
        <v>1</v>
      </c>
      <c r="C43" s="153">
        <f>SUM(C44:C46)</f>
        <v>277</v>
      </c>
      <c r="D43" s="153">
        <f t="shared" ref="D43:N43" si="9">SUM(D44:D46)</f>
        <v>260</v>
      </c>
      <c r="E43" s="153">
        <f t="shared" si="9"/>
        <v>309</v>
      </c>
      <c r="F43" s="153">
        <f t="shared" si="9"/>
        <v>230</v>
      </c>
      <c r="G43" s="153">
        <f t="shared" si="9"/>
        <v>1349</v>
      </c>
      <c r="H43" s="153">
        <f t="shared" si="9"/>
        <v>2351</v>
      </c>
      <c r="I43" s="153">
        <f t="shared" si="9"/>
        <v>1420</v>
      </c>
      <c r="J43" s="153">
        <f t="shared" si="9"/>
        <v>1380</v>
      </c>
      <c r="K43" s="153">
        <f t="shared" si="9"/>
        <v>2134</v>
      </c>
      <c r="L43" s="153">
        <f t="shared" si="9"/>
        <v>957</v>
      </c>
      <c r="M43" s="153">
        <f t="shared" si="9"/>
        <v>0</v>
      </c>
      <c r="N43" s="153">
        <f t="shared" si="9"/>
        <v>0</v>
      </c>
      <c r="O43" s="153">
        <f t="shared" si="7"/>
        <v>10667</v>
      </c>
      <c r="P43" s="150"/>
      <c r="Q43" s="6"/>
      <c r="R43" s="6"/>
      <c r="S43" s="6"/>
      <c r="T43" s="6"/>
      <c r="U43" s="6"/>
      <c r="V43" s="144"/>
      <c r="W43" s="6"/>
      <c r="X43" s="6"/>
      <c r="Y43" s="6"/>
      <c r="Z43" s="6"/>
      <c r="AA43" s="6"/>
      <c r="AB43" s="89"/>
      <c r="AC43" s="6"/>
      <c r="AD43" s="27"/>
      <c r="AE43" s="27"/>
      <c r="AF43" s="99"/>
      <c r="AG43" s="99"/>
      <c r="AH43" s="99"/>
      <c r="AQ43" s="99"/>
      <c r="AR43" s="99"/>
      <c r="AS43" s="99"/>
    </row>
    <row r="44" spans="1:45" s="1" customFormat="1" ht="14.4" customHeight="1" x14ac:dyDescent="0.25">
      <c r="A44" s="154"/>
      <c r="B44" s="120" t="s">
        <v>68</v>
      </c>
      <c r="C44" s="113">
        <v>10</v>
      </c>
      <c r="D44" s="113">
        <v>13</v>
      </c>
      <c r="E44" s="113">
        <v>11</v>
      </c>
      <c r="F44" s="113">
        <v>8</v>
      </c>
      <c r="G44" s="113">
        <v>14</v>
      </c>
      <c r="H44" s="113">
        <v>14</v>
      </c>
      <c r="I44" s="113">
        <v>20</v>
      </c>
      <c r="J44" s="113">
        <v>21</v>
      </c>
      <c r="K44" s="113">
        <v>38</v>
      </c>
      <c r="L44" s="113">
        <v>16</v>
      </c>
      <c r="M44" s="113">
        <v>0</v>
      </c>
      <c r="N44" s="113">
        <v>0</v>
      </c>
      <c r="O44" s="113">
        <f t="shared" si="7"/>
        <v>165</v>
      </c>
      <c r="P44" s="150"/>
      <c r="Q44" s="6"/>
      <c r="R44" s="6"/>
      <c r="S44" s="6"/>
      <c r="T44" s="6"/>
      <c r="U44" s="6"/>
      <c r="V44" s="144"/>
      <c r="W44" s="6"/>
      <c r="X44" s="6"/>
      <c r="Y44" s="6"/>
      <c r="Z44" s="6"/>
      <c r="AA44" s="6"/>
      <c r="AB44" s="89"/>
      <c r="AC44" s="89"/>
      <c r="AD44" s="27"/>
      <c r="AE44" s="109"/>
      <c r="AF44" s="99"/>
      <c r="AG44" s="99"/>
      <c r="AH44" s="99"/>
      <c r="AI44" s="99"/>
      <c r="AQ44" s="99"/>
      <c r="AR44" s="99"/>
      <c r="AS44" s="99"/>
    </row>
    <row r="45" spans="1:45" s="1" customFormat="1" ht="14.4" customHeight="1" x14ac:dyDescent="0.25">
      <c r="A45" s="154"/>
      <c r="B45" s="120" t="s">
        <v>100</v>
      </c>
      <c r="C45" s="113">
        <v>34</v>
      </c>
      <c r="D45" s="113">
        <v>8</v>
      </c>
      <c r="E45" s="113">
        <v>6</v>
      </c>
      <c r="F45" s="113">
        <v>14</v>
      </c>
      <c r="G45" s="113">
        <v>28</v>
      </c>
      <c r="H45" s="113">
        <v>34</v>
      </c>
      <c r="I45" s="113">
        <v>35</v>
      </c>
      <c r="J45" s="113">
        <v>29</v>
      </c>
      <c r="K45" s="113">
        <v>36</v>
      </c>
      <c r="L45" s="113">
        <v>18</v>
      </c>
      <c r="M45" s="113">
        <v>0</v>
      </c>
      <c r="N45" s="113">
        <v>0</v>
      </c>
      <c r="O45" s="113">
        <f t="shared" si="7"/>
        <v>242</v>
      </c>
      <c r="P45" s="6"/>
      <c r="Q45" s="6"/>
      <c r="R45" s="6"/>
      <c r="S45" s="6"/>
      <c r="T45" s="6"/>
      <c r="U45" s="6"/>
      <c r="V45" s="144"/>
      <c r="W45" s="6"/>
      <c r="X45" s="6"/>
      <c r="Y45" s="6"/>
      <c r="Z45" s="6"/>
      <c r="AA45" s="6"/>
      <c r="AB45" s="89"/>
      <c r="AC45" s="6"/>
      <c r="AD45" s="109"/>
      <c r="AE45" s="27"/>
      <c r="AF45" s="99"/>
      <c r="AG45" s="99"/>
      <c r="AH45" s="99"/>
      <c r="AI45" s="99"/>
      <c r="AQ45" s="99"/>
      <c r="AR45" s="99"/>
      <c r="AS45" s="99"/>
    </row>
    <row r="46" spans="1:45" s="1" customFormat="1" ht="14.4" customHeight="1" x14ac:dyDescent="0.25">
      <c r="A46" s="154"/>
      <c r="B46" s="120" t="s">
        <v>129</v>
      </c>
      <c r="C46" s="113">
        <v>233</v>
      </c>
      <c r="D46" s="113">
        <v>239</v>
      </c>
      <c r="E46" s="113">
        <v>292</v>
      </c>
      <c r="F46" s="113">
        <v>208</v>
      </c>
      <c r="G46" s="113">
        <v>1307</v>
      </c>
      <c r="H46" s="113">
        <v>2303</v>
      </c>
      <c r="I46" s="113">
        <v>1365</v>
      </c>
      <c r="J46" s="113">
        <v>1330</v>
      </c>
      <c r="K46" s="113">
        <v>2060</v>
      </c>
      <c r="L46" s="113">
        <v>923</v>
      </c>
      <c r="M46" s="113">
        <v>0</v>
      </c>
      <c r="N46" s="113">
        <v>0</v>
      </c>
      <c r="O46" s="113">
        <f t="shared" si="7"/>
        <v>10260</v>
      </c>
      <c r="P46" s="6"/>
      <c r="Q46" s="6"/>
      <c r="R46" s="6"/>
      <c r="S46" s="6"/>
      <c r="T46" s="6"/>
      <c r="U46" s="6"/>
      <c r="V46" s="144"/>
      <c r="W46" s="6"/>
      <c r="X46" s="6"/>
      <c r="Y46" s="6"/>
      <c r="Z46" s="6"/>
      <c r="AA46" s="6"/>
      <c r="AB46" s="89"/>
      <c r="AC46" s="6"/>
      <c r="AD46" s="109"/>
      <c r="AE46" s="27"/>
      <c r="AF46" s="99"/>
      <c r="AG46" s="99"/>
      <c r="AH46" s="99"/>
      <c r="AI46" s="99"/>
      <c r="AQ46" s="99"/>
      <c r="AR46" s="99"/>
      <c r="AS46" s="99"/>
    </row>
    <row r="47" spans="1:45" s="1" customFormat="1" ht="14.4" customHeight="1" x14ac:dyDescent="0.25">
      <c r="A47" s="151" t="s">
        <v>580</v>
      </c>
      <c r="B47" s="152" t="s">
        <v>1</v>
      </c>
      <c r="C47" s="153">
        <f>SUM(C48:C50)</f>
        <v>802</v>
      </c>
      <c r="D47" s="153">
        <f t="shared" ref="D47:N47" si="10">SUM(D48:D50)</f>
        <v>930</v>
      </c>
      <c r="E47" s="153">
        <f t="shared" si="10"/>
        <v>749</v>
      </c>
      <c r="F47" s="153">
        <f t="shared" si="10"/>
        <v>469</v>
      </c>
      <c r="G47" s="153">
        <f t="shared" si="10"/>
        <v>808</v>
      </c>
      <c r="H47" s="153">
        <f t="shared" si="10"/>
        <v>834</v>
      </c>
      <c r="I47" s="153">
        <f t="shared" si="10"/>
        <v>976</v>
      </c>
      <c r="J47" s="153">
        <f t="shared" si="10"/>
        <v>1336</v>
      </c>
      <c r="K47" s="153">
        <f t="shared" si="10"/>
        <v>1327</v>
      </c>
      <c r="L47" s="153">
        <f t="shared" si="10"/>
        <v>606</v>
      </c>
      <c r="M47" s="153">
        <f t="shared" si="10"/>
        <v>0</v>
      </c>
      <c r="N47" s="153">
        <f t="shared" si="10"/>
        <v>0</v>
      </c>
      <c r="O47" s="153">
        <f t="shared" si="7"/>
        <v>8837</v>
      </c>
      <c r="P47" s="6"/>
      <c r="Q47" s="6"/>
      <c r="R47" s="6"/>
      <c r="S47" s="6"/>
      <c r="T47" s="6"/>
      <c r="U47" s="6"/>
      <c r="V47" s="144"/>
      <c r="W47" s="6"/>
      <c r="X47" s="6"/>
      <c r="Y47" s="6"/>
      <c r="Z47" s="6"/>
      <c r="AA47" s="6"/>
      <c r="AB47" s="89"/>
      <c r="AC47" s="6"/>
      <c r="AD47" s="109"/>
      <c r="AE47" s="27"/>
      <c r="AF47" s="99"/>
      <c r="AG47" s="99"/>
      <c r="AH47" s="99"/>
      <c r="AI47" s="99"/>
      <c r="AP47" s="99"/>
      <c r="AQ47" s="99"/>
      <c r="AR47" s="99"/>
      <c r="AS47" s="99"/>
    </row>
    <row r="48" spans="1:45" s="1" customFormat="1" ht="14.4" customHeight="1" x14ac:dyDescent="0.25">
      <c r="A48" s="154"/>
      <c r="B48" s="120" t="s">
        <v>68</v>
      </c>
      <c r="C48" s="113">
        <v>71</v>
      </c>
      <c r="D48" s="113">
        <v>59</v>
      </c>
      <c r="E48" s="113">
        <v>65</v>
      </c>
      <c r="F48" s="113">
        <v>40</v>
      </c>
      <c r="G48" s="113">
        <v>48</v>
      </c>
      <c r="H48" s="113">
        <v>56</v>
      </c>
      <c r="I48" s="113">
        <v>79</v>
      </c>
      <c r="J48" s="113">
        <v>84</v>
      </c>
      <c r="K48" s="113">
        <v>63</v>
      </c>
      <c r="L48" s="113">
        <v>32</v>
      </c>
      <c r="M48" s="113">
        <v>0</v>
      </c>
      <c r="N48" s="113">
        <v>0</v>
      </c>
      <c r="O48" s="113">
        <f t="shared" si="7"/>
        <v>597</v>
      </c>
      <c r="P48" s="6"/>
      <c r="Q48" s="6"/>
      <c r="R48" s="6"/>
      <c r="S48" s="6"/>
      <c r="T48" s="6"/>
      <c r="U48" s="6"/>
      <c r="V48" s="147"/>
      <c r="W48" s="89"/>
      <c r="X48" s="89"/>
      <c r="Y48" s="89"/>
      <c r="Z48" s="89"/>
      <c r="AA48" s="89"/>
      <c r="AB48" s="89"/>
      <c r="AC48" s="89"/>
      <c r="AD48" s="109"/>
      <c r="AE48" s="109"/>
      <c r="AF48" s="99"/>
      <c r="AG48" s="99"/>
      <c r="AH48" s="99"/>
      <c r="AI48" s="99"/>
      <c r="AP48" s="99"/>
      <c r="AQ48" s="99"/>
      <c r="AR48" s="99"/>
      <c r="AS48" s="99"/>
    </row>
    <row r="49" spans="1:45" s="1" customFormat="1" ht="14.4" customHeight="1" x14ac:dyDescent="0.25">
      <c r="A49" s="154"/>
      <c r="B49" s="120" t="s">
        <v>100</v>
      </c>
      <c r="C49" s="113">
        <v>87</v>
      </c>
      <c r="D49" s="113">
        <v>78</v>
      </c>
      <c r="E49" s="113">
        <v>76</v>
      </c>
      <c r="F49" s="113">
        <v>57</v>
      </c>
      <c r="G49" s="113">
        <v>44</v>
      </c>
      <c r="H49" s="113">
        <v>70</v>
      </c>
      <c r="I49" s="113">
        <v>55</v>
      </c>
      <c r="J49" s="113">
        <v>92</v>
      </c>
      <c r="K49" s="113">
        <v>86</v>
      </c>
      <c r="L49" s="113">
        <v>48</v>
      </c>
      <c r="M49" s="113">
        <v>0</v>
      </c>
      <c r="N49" s="113">
        <v>0</v>
      </c>
      <c r="O49" s="113">
        <f t="shared" si="7"/>
        <v>693</v>
      </c>
      <c r="P49" s="6"/>
      <c r="Q49" s="6"/>
      <c r="R49" s="6"/>
      <c r="S49" s="6"/>
      <c r="T49" s="6"/>
      <c r="U49" s="89"/>
      <c r="V49" s="147"/>
      <c r="W49" s="89"/>
      <c r="X49" s="89"/>
      <c r="Y49" s="89"/>
      <c r="Z49" s="89"/>
      <c r="AA49" s="89"/>
      <c r="AB49" s="89"/>
      <c r="AC49" s="89"/>
      <c r="AD49" s="109"/>
      <c r="AE49" s="109"/>
      <c r="AF49" s="99"/>
      <c r="AG49" s="99"/>
      <c r="AH49" s="99"/>
      <c r="AI49" s="99"/>
      <c r="AL49" s="99"/>
      <c r="AM49" s="99"/>
      <c r="AN49" s="99"/>
      <c r="AO49" s="99"/>
      <c r="AP49" s="99"/>
      <c r="AQ49" s="99"/>
      <c r="AR49" s="99"/>
      <c r="AS49" s="99"/>
    </row>
    <row r="50" spans="1:45" s="1" customFormat="1" ht="14.4" customHeight="1" x14ac:dyDescent="0.25">
      <c r="A50" s="154"/>
      <c r="B50" s="120" t="s">
        <v>129</v>
      </c>
      <c r="C50" s="113">
        <v>644</v>
      </c>
      <c r="D50" s="113">
        <v>793</v>
      </c>
      <c r="E50" s="113">
        <v>608</v>
      </c>
      <c r="F50" s="113">
        <v>372</v>
      </c>
      <c r="G50" s="113">
        <v>716</v>
      </c>
      <c r="H50" s="113">
        <v>708</v>
      </c>
      <c r="I50" s="113">
        <v>842</v>
      </c>
      <c r="J50" s="113">
        <v>1160</v>
      </c>
      <c r="K50" s="113">
        <v>1178</v>
      </c>
      <c r="L50" s="113">
        <v>526</v>
      </c>
      <c r="M50" s="113">
        <v>0</v>
      </c>
      <c r="N50" s="113">
        <v>0</v>
      </c>
      <c r="O50" s="113">
        <f t="shared" si="7"/>
        <v>7547</v>
      </c>
      <c r="P50" s="6"/>
      <c r="Q50" s="6"/>
      <c r="R50" s="6"/>
      <c r="S50" s="6"/>
      <c r="T50" s="6"/>
      <c r="U50" s="6"/>
      <c r="V50" s="144"/>
      <c r="W50" s="6"/>
      <c r="X50" s="6"/>
      <c r="Y50" s="6"/>
      <c r="Z50" s="6"/>
      <c r="AA50" s="6"/>
      <c r="AB50" s="6"/>
      <c r="AC50" s="6"/>
      <c r="AD50" s="109"/>
      <c r="AE50" s="27"/>
      <c r="AF50" s="99"/>
      <c r="AG50" s="99"/>
      <c r="AH50" s="99"/>
      <c r="AI50" s="99"/>
      <c r="AP50" s="99"/>
      <c r="AQ50" s="99"/>
      <c r="AR50" s="99"/>
      <c r="AS50" s="99"/>
    </row>
    <row r="51" spans="1:45" s="1" customFormat="1" ht="14.4" customHeight="1" x14ac:dyDescent="0.25">
      <c r="A51" s="152" t="s">
        <v>2</v>
      </c>
      <c r="B51" s="152" t="s">
        <v>1</v>
      </c>
      <c r="C51" s="153">
        <f>SUM(C52:C54)</f>
        <v>11629</v>
      </c>
      <c r="D51" s="153">
        <f t="shared" ref="D51:N51" si="11">SUM(D52:D54)</f>
        <v>14983</v>
      </c>
      <c r="E51" s="153">
        <f t="shared" si="11"/>
        <v>17312</v>
      </c>
      <c r="F51" s="153">
        <f t="shared" si="11"/>
        <v>16954</v>
      </c>
      <c r="G51" s="153">
        <f t="shared" si="11"/>
        <v>17788</v>
      </c>
      <c r="H51" s="153">
        <f t="shared" si="11"/>
        <v>16265</v>
      </c>
      <c r="I51" s="153">
        <f t="shared" si="11"/>
        <v>10910</v>
      </c>
      <c r="J51" s="153">
        <f t="shared" si="11"/>
        <v>7019</v>
      </c>
      <c r="K51" s="153">
        <f t="shared" si="11"/>
        <v>7793</v>
      </c>
      <c r="L51" s="153">
        <f t="shared" si="11"/>
        <v>2834</v>
      </c>
      <c r="M51" s="153">
        <f t="shared" si="11"/>
        <v>0</v>
      </c>
      <c r="N51" s="153">
        <f t="shared" si="11"/>
        <v>0</v>
      </c>
      <c r="O51" s="153">
        <f t="shared" si="7"/>
        <v>123487</v>
      </c>
      <c r="P51" s="6"/>
      <c r="Q51" s="6"/>
      <c r="R51" s="6"/>
      <c r="S51" s="6"/>
      <c r="T51" s="6"/>
      <c r="U51" s="89"/>
      <c r="V51" s="147"/>
      <c r="W51" s="89"/>
      <c r="X51" s="89"/>
      <c r="Y51" s="89"/>
      <c r="Z51" s="89"/>
      <c r="AA51" s="89"/>
      <c r="AB51" s="89"/>
      <c r="AC51" s="89"/>
      <c r="AD51" s="109"/>
      <c r="AE51" s="109"/>
      <c r="AF51" s="99"/>
      <c r="AG51" s="99"/>
      <c r="AH51" s="99"/>
      <c r="AI51" s="99"/>
      <c r="AP51" s="99"/>
      <c r="AQ51" s="99"/>
      <c r="AR51" s="99"/>
      <c r="AS51" s="99"/>
    </row>
    <row r="52" spans="1:45" s="1" customFormat="1" ht="14.4" customHeight="1" x14ac:dyDescent="0.25">
      <c r="A52" s="120"/>
      <c r="B52" s="120" t="s">
        <v>68</v>
      </c>
      <c r="C52" s="113">
        <v>143</v>
      </c>
      <c r="D52" s="113">
        <v>144</v>
      </c>
      <c r="E52" s="113">
        <v>166</v>
      </c>
      <c r="F52" s="113">
        <v>130</v>
      </c>
      <c r="G52" s="113">
        <v>115</v>
      </c>
      <c r="H52" s="113">
        <v>112</v>
      </c>
      <c r="I52" s="113">
        <v>99</v>
      </c>
      <c r="J52" s="113">
        <v>76</v>
      </c>
      <c r="K52" s="113">
        <v>117</v>
      </c>
      <c r="L52" s="113">
        <v>67</v>
      </c>
      <c r="M52" s="113">
        <v>0</v>
      </c>
      <c r="N52" s="113">
        <v>0</v>
      </c>
      <c r="O52" s="113">
        <f t="shared" si="7"/>
        <v>1169</v>
      </c>
      <c r="P52" s="6"/>
      <c r="Q52" s="6"/>
      <c r="R52" s="6"/>
      <c r="S52" s="6"/>
      <c r="T52" s="6"/>
      <c r="U52" s="6"/>
      <c r="V52" s="144"/>
      <c r="W52" s="6"/>
      <c r="X52" s="89"/>
      <c r="Y52" s="89"/>
      <c r="Z52" s="89"/>
      <c r="AA52" s="89"/>
      <c r="AB52" s="89"/>
      <c r="AC52" s="89"/>
      <c r="AD52" s="109"/>
      <c r="AE52" s="109"/>
      <c r="AF52" s="99"/>
      <c r="AG52" s="99"/>
      <c r="AH52" s="99"/>
      <c r="AI52" s="99"/>
      <c r="AO52" s="99"/>
      <c r="AP52" s="99"/>
      <c r="AQ52" s="99"/>
      <c r="AR52" s="99"/>
      <c r="AS52" s="99"/>
    </row>
    <row r="53" spans="1:45" s="1" customFormat="1" ht="14.4" customHeight="1" x14ac:dyDescent="0.25">
      <c r="A53" s="120"/>
      <c r="B53" s="120" t="s">
        <v>100</v>
      </c>
      <c r="C53" s="113">
        <v>206</v>
      </c>
      <c r="D53" s="113">
        <v>203</v>
      </c>
      <c r="E53" s="113">
        <v>233</v>
      </c>
      <c r="F53" s="113">
        <v>159</v>
      </c>
      <c r="G53" s="113">
        <v>206</v>
      </c>
      <c r="H53" s="113">
        <v>308</v>
      </c>
      <c r="I53" s="113">
        <v>206</v>
      </c>
      <c r="J53" s="113">
        <v>93</v>
      </c>
      <c r="K53" s="113">
        <v>99</v>
      </c>
      <c r="L53" s="113">
        <v>65</v>
      </c>
      <c r="M53" s="113">
        <v>0</v>
      </c>
      <c r="N53" s="113">
        <v>0</v>
      </c>
      <c r="O53" s="113">
        <f t="shared" si="7"/>
        <v>1778</v>
      </c>
      <c r="P53" s="6"/>
      <c r="Q53" s="6"/>
      <c r="R53" s="6"/>
      <c r="S53" s="6"/>
      <c r="T53" s="6"/>
      <c r="U53" s="6"/>
      <c r="V53" s="144"/>
      <c r="W53" s="6"/>
      <c r="X53" s="6"/>
      <c r="Y53" s="89"/>
      <c r="Z53" s="89"/>
      <c r="AA53" s="89"/>
      <c r="AB53" s="89"/>
      <c r="AC53" s="6"/>
      <c r="AD53" s="109"/>
      <c r="AE53" s="27"/>
      <c r="AF53" s="99"/>
      <c r="AG53" s="99"/>
      <c r="AH53" s="99"/>
      <c r="AI53" s="99"/>
      <c r="AP53" s="99"/>
      <c r="AQ53" s="99"/>
      <c r="AR53" s="99"/>
      <c r="AS53" s="99"/>
    </row>
    <row r="54" spans="1:45" s="1" customFormat="1" ht="14.4" customHeight="1" x14ac:dyDescent="0.25">
      <c r="A54" s="120"/>
      <c r="B54" s="120" t="s">
        <v>129</v>
      </c>
      <c r="C54" s="113">
        <v>11280</v>
      </c>
      <c r="D54" s="113">
        <v>14636</v>
      </c>
      <c r="E54" s="113">
        <v>16913</v>
      </c>
      <c r="F54" s="113">
        <v>16665</v>
      </c>
      <c r="G54" s="113">
        <v>17467</v>
      </c>
      <c r="H54" s="113">
        <v>15845</v>
      </c>
      <c r="I54" s="113">
        <v>10605</v>
      </c>
      <c r="J54" s="113">
        <v>6850</v>
      </c>
      <c r="K54" s="113">
        <v>7577</v>
      </c>
      <c r="L54" s="113">
        <v>2702</v>
      </c>
      <c r="M54" s="113">
        <v>0</v>
      </c>
      <c r="N54" s="113">
        <v>0</v>
      </c>
      <c r="O54" s="113">
        <f t="shared" si="7"/>
        <v>120540</v>
      </c>
      <c r="P54" s="6"/>
      <c r="Q54" s="6"/>
      <c r="R54" s="6"/>
      <c r="S54" s="6"/>
      <c r="T54" s="6"/>
      <c r="U54" s="6"/>
      <c r="V54" s="144"/>
      <c r="W54" s="6"/>
      <c r="X54" s="89"/>
      <c r="Y54" s="89"/>
      <c r="Z54" s="89"/>
      <c r="AA54" s="89"/>
      <c r="AB54" s="89"/>
      <c r="AC54" s="89"/>
      <c r="AD54" s="109"/>
      <c r="AE54" s="109"/>
      <c r="AF54" s="99"/>
      <c r="AG54" s="99"/>
      <c r="AH54" s="99"/>
      <c r="AI54" s="99"/>
      <c r="AP54" s="99"/>
      <c r="AQ54" s="99"/>
      <c r="AR54" s="99"/>
      <c r="AS54" s="99"/>
    </row>
    <row r="55" spans="1:45" s="1" customFormat="1" ht="14.4" customHeight="1" x14ac:dyDescent="0.25">
      <c r="A55" s="152" t="s">
        <v>3</v>
      </c>
      <c r="B55" s="152" t="s">
        <v>1</v>
      </c>
      <c r="C55" s="153">
        <f>SUM(C56:C58)</f>
        <v>464</v>
      </c>
      <c r="D55" s="153">
        <f t="shared" ref="D55:N55" si="12">SUM(D56:D58)</f>
        <v>759</v>
      </c>
      <c r="E55" s="153">
        <f t="shared" si="12"/>
        <v>1146</v>
      </c>
      <c r="F55" s="153">
        <f t="shared" si="12"/>
        <v>1189</v>
      </c>
      <c r="G55" s="153">
        <f t="shared" si="12"/>
        <v>531</v>
      </c>
      <c r="H55" s="153">
        <f t="shared" si="12"/>
        <v>622</v>
      </c>
      <c r="I55" s="153">
        <f t="shared" si="12"/>
        <v>563</v>
      </c>
      <c r="J55" s="153">
        <f t="shared" si="12"/>
        <v>607</v>
      </c>
      <c r="K55" s="153">
        <f t="shared" si="12"/>
        <v>576</v>
      </c>
      <c r="L55" s="153">
        <f t="shared" si="12"/>
        <v>238</v>
      </c>
      <c r="M55" s="153">
        <f t="shared" si="12"/>
        <v>0</v>
      </c>
      <c r="N55" s="153">
        <f t="shared" si="12"/>
        <v>0</v>
      </c>
      <c r="O55" s="153">
        <f t="shared" si="7"/>
        <v>6695</v>
      </c>
      <c r="P55" s="6"/>
      <c r="Q55" s="6"/>
      <c r="R55" s="6"/>
      <c r="S55" s="6"/>
      <c r="T55" s="6"/>
      <c r="U55" s="6"/>
      <c r="V55" s="144"/>
      <c r="W55" s="6"/>
      <c r="X55" s="6"/>
      <c r="Y55" s="89"/>
      <c r="Z55" s="89"/>
      <c r="AA55" s="6"/>
      <c r="AB55" s="89"/>
      <c r="AC55" s="6"/>
      <c r="AD55" s="27"/>
      <c r="AE55" s="27"/>
      <c r="AF55" s="99"/>
      <c r="AG55" s="99"/>
      <c r="AH55" s="99"/>
      <c r="AI55" s="99"/>
      <c r="AP55" s="99"/>
      <c r="AQ55" s="99"/>
      <c r="AR55" s="99"/>
      <c r="AS55" s="99"/>
    </row>
    <row r="56" spans="1:45" s="1" customFormat="1" ht="14.4" customHeight="1" x14ac:dyDescent="0.25">
      <c r="A56" s="120"/>
      <c r="B56" s="120" t="s">
        <v>68</v>
      </c>
      <c r="C56" s="113">
        <v>162</v>
      </c>
      <c r="D56" s="113">
        <v>184</v>
      </c>
      <c r="E56" s="113">
        <v>258</v>
      </c>
      <c r="F56" s="113">
        <v>239</v>
      </c>
      <c r="G56" s="113">
        <v>154</v>
      </c>
      <c r="H56" s="113">
        <v>248</v>
      </c>
      <c r="I56" s="113">
        <v>184</v>
      </c>
      <c r="J56" s="113">
        <v>180</v>
      </c>
      <c r="K56" s="113">
        <v>239</v>
      </c>
      <c r="L56" s="113">
        <v>89</v>
      </c>
      <c r="M56" s="113">
        <v>0</v>
      </c>
      <c r="N56" s="113">
        <v>0</v>
      </c>
      <c r="O56" s="113">
        <f t="shared" si="7"/>
        <v>1937</v>
      </c>
      <c r="P56" s="6"/>
      <c r="Q56" s="6"/>
      <c r="R56" s="6"/>
      <c r="S56" s="6"/>
      <c r="T56" s="6"/>
      <c r="U56" s="6"/>
      <c r="V56" s="144"/>
      <c r="W56" s="6"/>
      <c r="X56" s="6"/>
      <c r="Y56" s="6"/>
      <c r="Z56" s="89"/>
      <c r="AA56" s="89"/>
      <c r="AB56" s="89"/>
      <c r="AC56" s="89"/>
      <c r="AD56" s="109"/>
      <c r="AE56" s="109"/>
      <c r="AF56" s="99"/>
      <c r="AG56" s="99"/>
      <c r="AH56" s="99"/>
      <c r="AP56" s="99"/>
      <c r="AQ56" s="99"/>
      <c r="AR56" s="99"/>
      <c r="AS56" s="99"/>
    </row>
    <row r="57" spans="1:45" s="1" customFormat="1" ht="14.4" customHeight="1" x14ac:dyDescent="0.25">
      <c r="A57" s="120"/>
      <c r="B57" s="120" t="s">
        <v>100</v>
      </c>
      <c r="C57" s="113">
        <v>33</v>
      </c>
      <c r="D57" s="113">
        <v>24</v>
      </c>
      <c r="E57" s="113">
        <v>44</v>
      </c>
      <c r="F57" s="113">
        <v>60</v>
      </c>
      <c r="G57" s="113">
        <v>33</v>
      </c>
      <c r="H57" s="113">
        <v>38</v>
      </c>
      <c r="I57" s="113">
        <v>39</v>
      </c>
      <c r="J57" s="113">
        <v>23</v>
      </c>
      <c r="K57" s="113">
        <v>28</v>
      </c>
      <c r="L57" s="113">
        <v>21</v>
      </c>
      <c r="M57" s="113">
        <v>0</v>
      </c>
      <c r="N57" s="113">
        <v>0</v>
      </c>
      <c r="O57" s="113">
        <f t="shared" si="7"/>
        <v>343</v>
      </c>
      <c r="P57" s="6"/>
      <c r="Q57" s="6"/>
      <c r="R57" s="6"/>
      <c r="S57" s="6"/>
      <c r="T57" s="6"/>
      <c r="U57" s="6"/>
      <c r="V57" s="147"/>
      <c r="W57" s="89"/>
      <c r="X57" s="89"/>
      <c r="Y57" s="89"/>
      <c r="Z57" s="89"/>
      <c r="AA57" s="89"/>
      <c r="AB57" s="89"/>
      <c r="AC57" s="89"/>
      <c r="AD57" s="109"/>
      <c r="AE57" s="109"/>
      <c r="AF57" s="99"/>
      <c r="AG57" s="99"/>
      <c r="AH57" s="99"/>
      <c r="AI57" s="99"/>
      <c r="AP57" s="99"/>
      <c r="AQ57" s="99"/>
      <c r="AR57" s="99"/>
      <c r="AS57" s="99"/>
    </row>
    <row r="58" spans="1:45" s="1" customFormat="1" ht="14.4" customHeight="1" x14ac:dyDescent="0.25">
      <c r="A58" s="120"/>
      <c r="B58" s="120" t="s">
        <v>129</v>
      </c>
      <c r="C58" s="113">
        <v>269</v>
      </c>
      <c r="D58" s="113">
        <v>551</v>
      </c>
      <c r="E58" s="113">
        <v>844</v>
      </c>
      <c r="F58" s="113">
        <v>890</v>
      </c>
      <c r="G58" s="113">
        <v>344</v>
      </c>
      <c r="H58" s="113">
        <v>336</v>
      </c>
      <c r="I58" s="113">
        <v>340</v>
      </c>
      <c r="J58" s="113">
        <v>404</v>
      </c>
      <c r="K58" s="113">
        <v>309</v>
      </c>
      <c r="L58" s="113">
        <v>128</v>
      </c>
      <c r="M58" s="113">
        <v>0</v>
      </c>
      <c r="N58" s="113">
        <v>0</v>
      </c>
      <c r="O58" s="113">
        <f t="shared" si="7"/>
        <v>4415</v>
      </c>
      <c r="P58" s="6"/>
      <c r="Q58" s="6"/>
      <c r="R58" s="6"/>
      <c r="S58" s="6"/>
      <c r="T58" s="6"/>
      <c r="U58" s="6"/>
      <c r="V58" s="147"/>
      <c r="W58" s="89"/>
      <c r="X58" s="89"/>
      <c r="Y58" s="89"/>
      <c r="Z58" s="89"/>
      <c r="AA58" s="89"/>
      <c r="AB58" s="89"/>
      <c r="AC58" s="6"/>
      <c r="AD58" s="27"/>
      <c r="AE58" s="27"/>
      <c r="AF58" s="99"/>
      <c r="AG58" s="99"/>
      <c r="AI58" s="99"/>
      <c r="AP58" s="99"/>
      <c r="AQ58" s="99"/>
      <c r="AR58" s="99"/>
      <c r="AS58" s="99"/>
    </row>
    <row r="59" spans="1:45" s="1" customFormat="1" ht="14.4" customHeight="1" x14ac:dyDescent="0.25">
      <c r="A59" s="152" t="s">
        <v>581</v>
      </c>
      <c r="B59" s="152" t="s">
        <v>1</v>
      </c>
      <c r="C59" s="153">
        <f>SUM(C60:C62)</f>
        <v>8600</v>
      </c>
      <c r="D59" s="153">
        <f t="shared" ref="D59:N59" si="13">SUM(D60:D62)</f>
        <v>10593</v>
      </c>
      <c r="E59" s="153">
        <f t="shared" si="13"/>
        <v>8490</v>
      </c>
      <c r="F59" s="153">
        <f t="shared" si="13"/>
        <v>5122</v>
      </c>
      <c r="G59" s="153">
        <f t="shared" si="13"/>
        <v>4445</v>
      </c>
      <c r="H59" s="153">
        <f t="shared" si="13"/>
        <v>4943</v>
      </c>
      <c r="I59" s="153">
        <f t="shared" si="13"/>
        <v>4602</v>
      </c>
      <c r="J59" s="153">
        <f t="shared" si="13"/>
        <v>6360</v>
      </c>
      <c r="K59" s="153">
        <f t="shared" si="13"/>
        <v>6488</v>
      </c>
      <c r="L59" s="153">
        <f t="shared" si="13"/>
        <v>3139</v>
      </c>
      <c r="M59" s="153">
        <f t="shared" si="13"/>
        <v>0</v>
      </c>
      <c r="N59" s="153">
        <f t="shared" si="13"/>
        <v>0</v>
      </c>
      <c r="O59" s="153">
        <f t="shared" si="7"/>
        <v>62782</v>
      </c>
      <c r="P59" s="6"/>
      <c r="Q59" s="6"/>
      <c r="R59" s="6"/>
      <c r="S59" s="6"/>
      <c r="T59" s="6"/>
      <c r="U59" s="6"/>
      <c r="V59" s="144"/>
      <c r="W59" s="6"/>
      <c r="X59" s="6"/>
      <c r="Y59" s="89"/>
      <c r="Z59" s="89"/>
      <c r="AA59" s="89"/>
      <c r="AB59" s="89"/>
      <c r="AC59" s="89"/>
      <c r="AD59" s="109"/>
      <c r="AE59" s="109"/>
      <c r="AF59" s="99"/>
      <c r="AG59" s="99"/>
      <c r="AH59" s="99"/>
      <c r="AI59" s="99"/>
      <c r="AP59" s="99"/>
      <c r="AQ59" s="99"/>
      <c r="AR59" s="99"/>
      <c r="AS59" s="99"/>
    </row>
    <row r="60" spans="1:45" s="1" customFormat="1" ht="14.4" customHeight="1" x14ac:dyDescent="0.25">
      <c r="A60" s="120"/>
      <c r="B60" s="120" t="s">
        <v>68</v>
      </c>
      <c r="C60" s="113">
        <v>36</v>
      </c>
      <c r="D60" s="113">
        <v>35</v>
      </c>
      <c r="E60" s="113">
        <v>30</v>
      </c>
      <c r="F60" s="113">
        <v>23</v>
      </c>
      <c r="G60" s="113">
        <v>14</v>
      </c>
      <c r="H60" s="113">
        <v>31</v>
      </c>
      <c r="I60" s="113">
        <v>32</v>
      </c>
      <c r="J60" s="113">
        <v>63</v>
      </c>
      <c r="K60" s="113">
        <v>41</v>
      </c>
      <c r="L60" s="113">
        <v>28</v>
      </c>
      <c r="M60" s="113">
        <v>0</v>
      </c>
      <c r="N60" s="113">
        <v>0</v>
      </c>
      <c r="O60" s="113">
        <f t="shared" si="7"/>
        <v>333</v>
      </c>
      <c r="P60" s="6"/>
      <c r="Q60" s="6"/>
      <c r="R60" s="6"/>
      <c r="S60" s="6"/>
      <c r="T60" s="6"/>
      <c r="U60" s="6"/>
      <c r="V60" s="144"/>
      <c r="W60" s="6"/>
      <c r="X60" s="6"/>
      <c r="Y60" s="89"/>
      <c r="Z60" s="89"/>
      <c r="AA60" s="89"/>
      <c r="AB60" s="89"/>
      <c r="AC60" s="89"/>
      <c r="AD60" s="109"/>
      <c r="AE60" s="109"/>
      <c r="AF60" s="99"/>
      <c r="AG60" s="99"/>
      <c r="AH60" s="99"/>
      <c r="AP60" s="99"/>
      <c r="AQ60" s="99"/>
      <c r="AR60" s="99"/>
      <c r="AS60" s="99"/>
    </row>
    <row r="61" spans="1:45" s="1" customFormat="1" ht="14.4" customHeight="1" x14ac:dyDescent="0.25">
      <c r="A61" s="120"/>
      <c r="B61" s="120" t="s">
        <v>100</v>
      </c>
      <c r="C61" s="113">
        <v>80</v>
      </c>
      <c r="D61" s="113">
        <v>110</v>
      </c>
      <c r="E61" s="113">
        <v>114</v>
      </c>
      <c r="F61" s="113">
        <v>38</v>
      </c>
      <c r="G61" s="113">
        <v>48</v>
      </c>
      <c r="H61" s="113">
        <v>63</v>
      </c>
      <c r="I61" s="113">
        <v>51</v>
      </c>
      <c r="J61" s="113">
        <v>94</v>
      </c>
      <c r="K61" s="113">
        <v>115</v>
      </c>
      <c r="L61" s="113">
        <v>42</v>
      </c>
      <c r="M61" s="113">
        <v>0</v>
      </c>
      <c r="N61" s="113">
        <v>0</v>
      </c>
      <c r="O61" s="113">
        <f t="shared" si="7"/>
        <v>755</v>
      </c>
      <c r="P61" s="6"/>
      <c r="Q61" s="6"/>
      <c r="R61" s="6"/>
      <c r="S61" s="6"/>
      <c r="T61" s="6"/>
      <c r="U61" s="6"/>
      <c r="V61" s="144"/>
      <c r="W61" s="6"/>
      <c r="X61" s="6"/>
      <c r="Y61" s="89"/>
      <c r="Z61" s="89"/>
      <c r="AA61" s="89"/>
      <c r="AB61" s="89"/>
      <c r="AC61" s="89"/>
      <c r="AD61" s="109"/>
      <c r="AE61" s="109"/>
      <c r="AF61" s="99"/>
      <c r="AG61" s="99"/>
      <c r="AH61" s="99"/>
      <c r="AK61" s="99"/>
      <c r="AL61" s="99"/>
      <c r="AM61" s="99"/>
      <c r="AN61" s="99"/>
      <c r="AO61" s="99"/>
      <c r="AP61" s="99"/>
      <c r="AQ61" s="99"/>
      <c r="AR61" s="99"/>
      <c r="AS61" s="99"/>
    </row>
    <row r="62" spans="1:45" s="1" customFormat="1" ht="14.4" customHeight="1" x14ac:dyDescent="0.25">
      <c r="A62" s="120"/>
      <c r="B62" s="120" t="s">
        <v>129</v>
      </c>
      <c r="C62" s="113">
        <v>8484</v>
      </c>
      <c r="D62" s="113">
        <v>10448</v>
      </c>
      <c r="E62" s="113">
        <v>8346</v>
      </c>
      <c r="F62" s="113">
        <v>5061</v>
      </c>
      <c r="G62" s="113">
        <v>4383</v>
      </c>
      <c r="H62" s="113">
        <v>4849</v>
      </c>
      <c r="I62" s="113">
        <v>4519</v>
      </c>
      <c r="J62" s="113">
        <v>6203</v>
      </c>
      <c r="K62" s="113">
        <v>6332</v>
      </c>
      <c r="L62" s="113">
        <v>3069</v>
      </c>
      <c r="M62" s="113">
        <v>0</v>
      </c>
      <c r="N62" s="113">
        <v>0</v>
      </c>
      <c r="O62" s="113">
        <f t="shared" si="7"/>
        <v>61694</v>
      </c>
      <c r="P62" s="6"/>
      <c r="Q62" s="6"/>
      <c r="R62" s="6"/>
      <c r="S62" s="6"/>
      <c r="T62" s="6"/>
      <c r="U62" s="6"/>
      <c r="V62" s="144"/>
      <c r="W62" s="6"/>
      <c r="X62" s="6"/>
      <c r="Y62" s="89"/>
      <c r="Z62" s="89"/>
      <c r="AA62" s="89"/>
      <c r="AB62" s="89"/>
      <c r="AC62" s="89"/>
      <c r="AD62" s="109"/>
      <c r="AE62" s="109"/>
      <c r="AF62" s="99"/>
      <c r="AG62" s="99"/>
      <c r="AI62" s="99"/>
      <c r="AP62" s="99"/>
      <c r="AQ62" s="99"/>
      <c r="AR62" s="99"/>
      <c r="AS62" s="99"/>
    </row>
    <row r="63" spans="1:45" s="1" customFormat="1" ht="12" x14ac:dyDescent="0.25">
      <c r="A63" s="63"/>
      <c r="E63" s="6"/>
      <c r="F63" s="6"/>
      <c r="G63" s="6"/>
      <c r="Q63" s="6"/>
      <c r="R63" s="22"/>
      <c r="S63" s="22"/>
      <c r="T63" s="134"/>
      <c r="U63" s="134"/>
      <c r="V63" s="155"/>
      <c r="W63" s="22"/>
      <c r="X63" s="134"/>
      <c r="Y63" s="134"/>
      <c r="Z63" s="22"/>
      <c r="AA63" s="22"/>
      <c r="AB63" s="22"/>
      <c r="AC63" s="27"/>
      <c r="AD63" s="27"/>
      <c r="AE63" s="27"/>
      <c r="AF63" s="27"/>
      <c r="AQ63" s="99"/>
      <c r="AS63" s="99"/>
    </row>
    <row r="64" spans="1:45" s="6" customFormat="1" ht="18" customHeight="1" x14ac:dyDescent="0.25">
      <c r="A64" s="264"/>
      <c r="B64" s="250"/>
      <c r="C64" s="250"/>
      <c r="D64" s="250"/>
      <c r="E64" s="250"/>
      <c r="F64" s="250"/>
      <c r="G64" s="250"/>
      <c r="H64" s="250"/>
      <c r="I64" s="250"/>
      <c r="J64" s="250"/>
      <c r="K64" s="250"/>
      <c r="L64" s="250"/>
      <c r="M64" s="250"/>
      <c r="N64" s="250"/>
      <c r="O64" s="250"/>
      <c r="P64" s="250"/>
      <c r="Q64" s="250"/>
      <c r="R64" s="250"/>
      <c r="S64" s="250"/>
      <c r="T64" s="250"/>
      <c r="U64" s="250"/>
      <c r="V64" s="265"/>
      <c r="W64" s="22"/>
      <c r="X64" s="22"/>
      <c r="Y64" s="22"/>
      <c r="Z64" s="22"/>
    </row>
    <row r="65" spans="1:33" s="1" customFormat="1" ht="12" x14ac:dyDescent="0.25">
      <c r="A65" s="63"/>
      <c r="F65" s="6"/>
      <c r="G65" s="6"/>
      <c r="H65" s="6"/>
      <c r="K65" s="6"/>
      <c r="L65" s="22"/>
      <c r="M65" s="22"/>
      <c r="N65" s="22"/>
      <c r="O65" s="22"/>
      <c r="P65" s="22"/>
      <c r="Q65" s="22"/>
      <c r="R65" s="22"/>
      <c r="S65" s="22"/>
      <c r="T65" s="22"/>
      <c r="U65" s="22"/>
      <c r="V65" s="26"/>
      <c r="W65" s="27"/>
      <c r="X65" s="27"/>
      <c r="Y65" s="27"/>
      <c r="Z65" s="27"/>
    </row>
    <row r="66" spans="1:33" s="1" customFormat="1" ht="23.25" customHeight="1" x14ac:dyDescent="0.25">
      <c r="A66" s="252" t="s">
        <v>637</v>
      </c>
      <c r="B66" s="248"/>
      <c r="C66" s="248"/>
      <c r="D66" s="248"/>
      <c r="E66" s="248"/>
      <c r="F66" s="248"/>
      <c r="G66" s="248"/>
      <c r="H66" s="248"/>
      <c r="I66" s="248"/>
      <c r="J66" s="248"/>
      <c r="K66" s="248"/>
      <c r="L66" s="248"/>
      <c r="M66" s="248"/>
      <c r="N66" s="248"/>
      <c r="O66" s="22"/>
      <c r="P66" s="22"/>
      <c r="Q66" s="143"/>
      <c r="R66" s="143"/>
      <c r="S66" s="143"/>
      <c r="T66" s="143"/>
      <c r="U66" s="143"/>
      <c r="V66" s="90"/>
      <c r="W66" s="96"/>
      <c r="X66" s="96"/>
      <c r="Y66" s="96"/>
      <c r="Z66" s="96"/>
      <c r="AA66" s="91"/>
      <c r="AB66" s="91"/>
    </row>
    <row r="67" spans="1:33" s="1" customFormat="1" ht="22.5" customHeight="1" x14ac:dyDescent="0.25">
      <c r="A67" s="114" t="s">
        <v>133</v>
      </c>
      <c r="B67" s="114" t="s">
        <v>134</v>
      </c>
      <c r="C67" s="114" t="s">
        <v>135</v>
      </c>
      <c r="D67" s="114" t="s">
        <v>136</v>
      </c>
      <c r="E67" s="114" t="s">
        <v>137</v>
      </c>
      <c r="F67" s="114" t="s">
        <v>138</v>
      </c>
      <c r="G67" s="114" t="s">
        <v>139</v>
      </c>
      <c r="H67" s="114" t="s">
        <v>140</v>
      </c>
      <c r="I67" s="114" t="s">
        <v>141</v>
      </c>
      <c r="J67" s="114" t="s">
        <v>142</v>
      </c>
      <c r="K67" s="114" t="s">
        <v>144</v>
      </c>
      <c r="L67" s="114" t="s">
        <v>145</v>
      </c>
      <c r="M67" s="114" t="s">
        <v>146</v>
      </c>
      <c r="N67" s="114" t="s">
        <v>152</v>
      </c>
      <c r="O67" s="22"/>
      <c r="P67" s="143"/>
      <c r="Q67" s="143"/>
      <c r="R67" s="143"/>
      <c r="S67" s="143"/>
      <c r="T67" s="143"/>
      <c r="U67" s="143"/>
      <c r="V67" s="90"/>
      <c r="W67" s="96"/>
      <c r="X67" s="96"/>
      <c r="Y67" s="96"/>
      <c r="Z67" s="96"/>
      <c r="AA67" s="91"/>
      <c r="AB67" s="91"/>
      <c r="AC67" s="91"/>
      <c r="AD67" s="91"/>
      <c r="AE67" s="91"/>
      <c r="AF67" s="91"/>
    </row>
    <row r="68" spans="1:33" s="1" customFormat="1" ht="12" x14ac:dyDescent="0.25">
      <c r="A68" s="66" t="s">
        <v>149</v>
      </c>
      <c r="B68" s="75">
        <v>17962.193548387098</v>
      </c>
      <c r="C68" s="76">
        <v>18499.4666666667</v>
      </c>
      <c r="D68" s="75">
        <v>16789.2580645161</v>
      </c>
      <c r="E68" s="76">
        <v>16594.870967741899</v>
      </c>
      <c r="F68" s="75">
        <v>14777.75</v>
      </c>
      <c r="G68" s="76">
        <v>14764.9032258065</v>
      </c>
      <c r="H68" s="76">
        <v>14240.5666666667</v>
      </c>
      <c r="I68" s="75">
        <v>18029.483870967699</v>
      </c>
      <c r="J68" s="76">
        <v>18187.3</v>
      </c>
      <c r="K68" s="75">
        <v>17179.3125</v>
      </c>
      <c r="L68" s="75">
        <v>0</v>
      </c>
      <c r="M68" s="76">
        <v>0</v>
      </c>
      <c r="N68" s="75">
        <v>16694.906574394499</v>
      </c>
      <c r="O68" s="156"/>
      <c r="P68" s="157"/>
      <c r="Q68" s="157"/>
      <c r="R68" s="157"/>
      <c r="S68" s="157"/>
      <c r="T68" s="157"/>
      <c r="U68" s="157"/>
      <c r="V68" s="92"/>
      <c r="W68" s="97"/>
      <c r="X68" s="97"/>
      <c r="Y68" s="97"/>
      <c r="Z68" s="97"/>
      <c r="AA68" s="93"/>
      <c r="AB68" s="93"/>
    </row>
    <row r="69" spans="1:33" s="1" customFormat="1" ht="12" x14ac:dyDescent="0.25">
      <c r="A69" s="67" t="s">
        <v>68</v>
      </c>
      <c r="B69" s="82">
        <v>649.19354838709705</v>
      </c>
      <c r="C69" s="82">
        <v>660.9</v>
      </c>
      <c r="D69" s="82">
        <v>630.58064516129002</v>
      </c>
      <c r="E69" s="82">
        <v>618.64516129032302</v>
      </c>
      <c r="F69" s="82">
        <v>642.03571428571399</v>
      </c>
      <c r="G69" s="82">
        <v>599.58064516129002</v>
      </c>
      <c r="H69" s="82">
        <v>683.1</v>
      </c>
      <c r="I69" s="82">
        <v>858.80645161290295</v>
      </c>
      <c r="J69" s="82">
        <v>859.96666666666704</v>
      </c>
      <c r="K69" s="82">
        <v>802.25</v>
      </c>
      <c r="L69" s="82">
        <v>0</v>
      </c>
      <c r="M69" s="82">
        <v>0</v>
      </c>
      <c r="N69" s="82">
        <v>695.47750865051898</v>
      </c>
      <c r="O69" s="22"/>
      <c r="P69" s="157"/>
      <c r="Q69" s="157"/>
      <c r="R69" s="157"/>
      <c r="S69" s="157"/>
      <c r="T69" s="157"/>
      <c r="U69" s="134"/>
      <c r="V69" s="92"/>
      <c r="W69" s="97"/>
      <c r="X69" s="97"/>
      <c r="Y69" s="97"/>
      <c r="Z69" s="97"/>
      <c r="AA69" s="93"/>
      <c r="AB69" s="93"/>
      <c r="AC69" s="93"/>
      <c r="AD69" s="93"/>
      <c r="AE69" s="93"/>
      <c r="AF69" s="93"/>
      <c r="AG69" s="93"/>
    </row>
    <row r="70" spans="1:33" s="1" customFormat="1" ht="12" x14ac:dyDescent="0.25">
      <c r="A70" s="68" t="s">
        <v>100</v>
      </c>
      <c r="B70" s="82">
        <v>409.48387096774201</v>
      </c>
      <c r="C70" s="82">
        <v>310.7</v>
      </c>
      <c r="D70" s="82">
        <v>294.64516129032302</v>
      </c>
      <c r="E70" s="82">
        <v>311.51612903225799</v>
      </c>
      <c r="F70" s="82">
        <v>365.71428571428601</v>
      </c>
      <c r="G70" s="82">
        <v>354.16129032258101</v>
      </c>
      <c r="H70" s="82">
        <v>335.6</v>
      </c>
      <c r="I70" s="82">
        <v>358.74193548387098</v>
      </c>
      <c r="J70" s="82">
        <v>360.96666666666698</v>
      </c>
      <c r="K70" s="82">
        <v>322.25</v>
      </c>
      <c r="L70" s="82">
        <v>0</v>
      </c>
      <c r="M70" s="82">
        <v>0</v>
      </c>
      <c r="N70" s="82">
        <v>343.24913494809698</v>
      </c>
      <c r="O70" s="22"/>
      <c r="P70" s="143"/>
      <c r="Q70" s="143"/>
      <c r="R70" s="143"/>
      <c r="S70" s="143"/>
      <c r="T70" s="143"/>
      <c r="U70" s="143"/>
      <c r="V70" s="90"/>
      <c r="W70" s="96"/>
      <c r="X70" s="96"/>
      <c r="Y70" s="96"/>
      <c r="Z70" s="96"/>
      <c r="AA70" s="93"/>
      <c r="AB70" s="93"/>
      <c r="AC70" s="93"/>
      <c r="AG70" s="93"/>
    </row>
    <row r="71" spans="1:33" s="28" customFormat="1" ht="12" x14ac:dyDescent="0.25">
      <c r="A71" s="68" t="s">
        <v>129</v>
      </c>
      <c r="B71" s="82">
        <v>16903.516129032301</v>
      </c>
      <c r="C71" s="82">
        <v>17527.866666666701</v>
      </c>
      <c r="D71" s="82">
        <v>15864.032258064501</v>
      </c>
      <c r="E71" s="82">
        <v>15664.7096774194</v>
      </c>
      <c r="F71" s="82">
        <v>13770</v>
      </c>
      <c r="G71" s="82">
        <v>13811.1612903226</v>
      </c>
      <c r="H71" s="82">
        <v>13221.8666666667</v>
      </c>
      <c r="I71" s="82">
        <v>16811.935483870999</v>
      </c>
      <c r="J71" s="82">
        <v>16966.366666666701</v>
      </c>
      <c r="K71" s="82">
        <v>16054.8125</v>
      </c>
      <c r="L71" s="82">
        <v>0</v>
      </c>
      <c r="M71" s="82">
        <v>0</v>
      </c>
      <c r="N71" s="82">
        <v>15656.179930795801</v>
      </c>
      <c r="O71" s="157"/>
      <c r="P71" s="157"/>
      <c r="Q71" s="157"/>
      <c r="R71" s="157"/>
      <c r="S71" s="157"/>
      <c r="T71" s="157"/>
      <c r="U71" s="157"/>
      <c r="V71" s="92"/>
      <c r="W71" s="98"/>
      <c r="X71" s="98"/>
      <c r="Y71" s="98"/>
      <c r="Z71" s="98"/>
      <c r="AA71" s="98"/>
      <c r="AB71" s="98"/>
      <c r="AC71" s="98"/>
      <c r="AD71" s="98"/>
      <c r="AE71" s="98"/>
      <c r="AF71" s="98"/>
      <c r="AG71" s="98"/>
    </row>
    <row r="72" spans="1:33" s="1" customFormat="1" ht="12" x14ac:dyDescent="0.25">
      <c r="A72" s="66" t="s">
        <v>150</v>
      </c>
      <c r="B72" s="75">
        <v>4835.6774193548399</v>
      </c>
      <c r="C72" s="76">
        <v>4836.0666666666702</v>
      </c>
      <c r="D72" s="75">
        <v>4777.5483870967701</v>
      </c>
      <c r="E72" s="76">
        <v>4859.1612903225796</v>
      </c>
      <c r="F72" s="75">
        <v>4993.7142857142899</v>
      </c>
      <c r="G72" s="76">
        <v>5180.6451612903202</v>
      </c>
      <c r="H72" s="76">
        <v>5458.3333333333303</v>
      </c>
      <c r="I72" s="75">
        <v>5765.3870967741896</v>
      </c>
      <c r="J72" s="76">
        <v>6116.1</v>
      </c>
      <c r="K72" s="75">
        <v>6347.3125</v>
      </c>
      <c r="L72" s="75">
        <v>0</v>
      </c>
      <c r="M72" s="76">
        <v>0</v>
      </c>
      <c r="N72" s="75">
        <v>5265.2837370242196</v>
      </c>
      <c r="O72" s="22"/>
      <c r="P72" s="157"/>
      <c r="Q72" s="157"/>
      <c r="R72" s="157"/>
      <c r="S72" s="157"/>
      <c r="T72" s="157"/>
      <c r="U72" s="157"/>
      <c r="V72" s="92"/>
      <c r="W72" s="93"/>
      <c r="X72" s="93"/>
      <c r="Y72" s="93"/>
      <c r="Z72" s="93"/>
      <c r="AA72" s="93"/>
      <c r="AB72" s="93"/>
      <c r="AC72" s="93"/>
      <c r="AD72" s="93"/>
      <c r="AE72" s="93"/>
      <c r="AF72" s="93"/>
      <c r="AG72" s="93"/>
    </row>
    <row r="73" spans="1:33" s="1" customFormat="1" ht="12" x14ac:dyDescent="0.25">
      <c r="A73" s="67" t="s">
        <v>68</v>
      </c>
      <c r="B73" s="82">
        <v>3992.6451612903202</v>
      </c>
      <c r="C73" s="82">
        <v>3973.8333333333298</v>
      </c>
      <c r="D73" s="82">
        <v>3943.5161290322599</v>
      </c>
      <c r="E73" s="82">
        <v>4056.6774193548399</v>
      </c>
      <c r="F73" s="82">
        <v>4149</v>
      </c>
      <c r="G73" s="82">
        <v>4207.3870967741896</v>
      </c>
      <c r="H73" s="82">
        <v>4256.5</v>
      </c>
      <c r="I73" s="82">
        <v>4461.9677419354803</v>
      </c>
      <c r="J73" s="82">
        <v>4689.6666666666697</v>
      </c>
      <c r="K73" s="82">
        <v>4751.9375</v>
      </c>
      <c r="L73" s="82">
        <v>0</v>
      </c>
      <c r="M73" s="82">
        <v>0</v>
      </c>
      <c r="N73" s="82">
        <v>4222.5986159169597</v>
      </c>
      <c r="O73" s="22"/>
      <c r="P73" s="157"/>
      <c r="Q73" s="157"/>
      <c r="R73" s="157"/>
      <c r="S73" s="157"/>
      <c r="T73" s="157"/>
      <c r="U73" s="157"/>
      <c r="V73" s="92"/>
      <c r="W73" s="93"/>
      <c r="X73" s="93"/>
      <c r="Y73" s="93"/>
      <c r="Z73" s="93"/>
      <c r="AA73" s="93"/>
      <c r="AB73" s="93"/>
      <c r="AC73" s="99"/>
      <c r="AD73" s="93"/>
      <c r="AE73" s="93"/>
      <c r="AF73" s="93"/>
      <c r="AG73" s="93"/>
    </row>
    <row r="74" spans="1:33" s="1" customFormat="1" ht="12" x14ac:dyDescent="0.25">
      <c r="A74" s="68" t="s">
        <v>100</v>
      </c>
      <c r="B74" s="82">
        <v>586.38709677419399</v>
      </c>
      <c r="C74" s="82">
        <v>582</v>
      </c>
      <c r="D74" s="82">
        <v>578.90322580645204</v>
      </c>
      <c r="E74" s="82">
        <v>579.54838709677404</v>
      </c>
      <c r="F74" s="82">
        <v>635.96428571428601</v>
      </c>
      <c r="G74" s="82">
        <v>707.70967741935499</v>
      </c>
      <c r="H74" s="82">
        <v>812.96666666666704</v>
      </c>
      <c r="I74" s="82">
        <v>933.93548387096803</v>
      </c>
      <c r="J74" s="82">
        <v>1026.6666666666699</v>
      </c>
      <c r="K74" s="82">
        <v>1169.5625</v>
      </c>
      <c r="L74" s="82">
        <v>0</v>
      </c>
      <c r="M74" s="82">
        <v>0</v>
      </c>
      <c r="N74" s="82">
        <v>741.00346020761197</v>
      </c>
      <c r="O74" s="22"/>
      <c r="P74" s="157"/>
      <c r="Q74" s="157"/>
      <c r="R74" s="157"/>
      <c r="S74" s="157"/>
      <c r="T74" s="134"/>
      <c r="U74" s="157"/>
      <c r="V74" s="92"/>
      <c r="W74" s="93"/>
      <c r="X74" s="93"/>
      <c r="Y74" s="93"/>
      <c r="Z74" s="93"/>
      <c r="AA74" s="93"/>
      <c r="AB74" s="93"/>
      <c r="AC74" s="93"/>
      <c r="AD74" s="93"/>
      <c r="AE74" s="93"/>
      <c r="AF74" s="93"/>
      <c r="AG74" s="93"/>
    </row>
    <row r="75" spans="1:33" s="1" customFormat="1" ht="12" x14ac:dyDescent="0.25">
      <c r="A75" s="68" t="s">
        <v>129</v>
      </c>
      <c r="B75" s="82">
        <v>256.64516129032302</v>
      </c>
      <c r="C75" s="82">
        <v>280.23333333333301</v>
      </c>
      <c r="D75" s="82">
        <v>255.129032258065</v>
      </c>
      <c r="E75" s="82">
        <v>222.935483870968</v>
      </c>
      <c r="F75" s="82">
        <v>208.75</v>
      </c>
      <c r="G75" s="82">
        <v>265.54838709677398</v>
      </c>
      <c r="H75" s="82">
        <v>388.86666666666702</v>
      </c>
      <c r="I75" s="82">
        <v>369.48387096774201</v>
      </c>
      <c r="J75" s="82">
        <v>399.76666666666699</v>
      </c>
      <c r="K75" s="82">
        <v>425.8125</v>
      </c>
      <c r="L75" s="82">
        <v>0</v>
      </c>
      <c r="M75" s="82">
        <v>0</v>
      </c>
      <c r="N75" s="82">
        <v>301.68166089965399</v>
      </c>
      <c r="O75" s="22"/>
      <c r="P75" s="157"/>
      <c r="Q75" s="157"/>
      <c r="R75" s="157"/>
      <c r="S75" s="157"/>
      <c r="T75" s="157"/>
      <c r="U75" s="157"/>
      <c r="V75" s="92"/>
      <c r="W75" s="93"/>
      <c r="X75" s="93"/>
      <c r="Y75" s="93"/>
      <c r="Z75" s="99"/>
      <c r="AA75" s="93"/>
      <c r="AB75" s="93"/>
      <c r="AC75" s="93"/>
      <c r="AD75" s="93"/>
      <c r="AG75" s="93"/>
    </row>
    <row r="76" spans="1:33" s="1" customFormat="1" ht="12" x14ac:dyDescent="0.25">
      <c r="A76" s="66" t="s">
        <v>151</v>
      </c>
      <c r="B76" s="75">
        <v>22797.870967741899</v>
      </c>
      <c r="C76" s="76">
        <v>23335.5333333333</v>
      </c>
      <c r="D76" s="75">
        <v>21566.806451612902</v>
      </c>
      <c r="E76" s="76">
        <v>21454.032258064501</v>
      </c>
      <c r="F76" s="75">
        <v>19771.464285714301</v>
      </c>
      <c r="G76" s="76">
        <v>19945.548387096798</v>
      </c>
      <c r="H76" s="76">
        <v>19698.900000000001</v>
      </c>
      <c r="I76" s="75">
        <v>23794.870967741899</v>
      </c>
      <c r="J76" s="76">
        <v>24303.4</v>
      </c>
      <c r="K76" s="75">
        <v>23526.625</v>
      </c>
      <c r="L76" s="75">
        <v>0</v>
      </c>
      <c r="M76" s="76">
        <v>0</v>
      </c>
      <c r="N76" s="75">
        <v>21960.190311418701</v>
      </c>
      <c r="O76" s="22"/>
      <c r="P76" s="157"/>
      <c r="Q76" s="157"/>
      <c r="R76" s="157"/>
      <c r="S76" s="157"/>
      <c r="T76" s="157"/>
      <c r="U76" s="157"/>
      <c r="V76" s="92"/>
      <c r="W76" s="93"/>
      <c r="X76" s="93"/>
      <c r="Y76" s="93"/>
      <c r="Z76" s="93"/>
      <c r="AA76" s="93"/>
      <c r="AB76" s="93"/>
      <c r="AC76" s="93"/>
      <c r="AD76" s="93"/>
      <c r="AG76" s="93"/>
    </row>
    <row r="77" spans="1:33" s="1" customFormat="1" ht="12" x14ac:dyDescent="0.25">
      <c r="A77" s="67" t="s">
        <v>68</v>
      </c>
      <c r="B77" s="82">
        <v>4641.8387096774204</v>
      </c>
      <c r="C77" s="82">
        <v>4634.7333333333299</v>
      </c>
      <c r="D77" s="82">
        <v>4574.0967741935501</v>
      </c>
      <c r="E77" s="82">
        <v>4675.3225806451601</v>
      </c>
      <c r="F77" s="82">
        <v>4791.0357142857101</v>
      </c>
      <c r="G77" s="82">
        <v>4806.9677419354803</v>
      </c>
      <c r="H77" s="82">
        <v>4939.6000000000004</v>
      </c>
      <c r="I77" s="82">
        <v>5320.77419354839</v>
      </c>
      <c r="J77" s="82">
        <v>5549.6333333333296</v>
      </c>
      <c r="K77" s="82">
        <v>5554.1875</v>
      </c>
      <c r="L77" s="82">
        <v>0</v>
      </c>
      <c r="M77" s="82">
        <v>0</v>
      </c>
      <c r="N77" s="82">
        <v>4918.0761245674703</v>
      </c>
      <c r="O77" s="22"/>
      <c r="P77" s="157"/>
      <c r="Q77" s="157"/>
      <c r="R77" s="93"/>
      <c r="S77" s="157"/>
      <c r="T77" s="157"/>
      <c r="U77" s="157"/>
      <c r="V77" s="92"/>
      <c r="W77" s="93"/>
      <c r="X77" s="93"/>
      <c r="Y77" s="93"/>
      <c r="Z77" s="93"/>
      <c r="AA77" s="93"/>
      <c r="AB77" s="93"/>
    </row>
    <row r="78" spans="1:33" s="1" customFormat="1" ht="12" x14ac:dyDescent="0.25">
      <c r="A78" s="68" t="s">
        <v>100</v>
      </c>
      <c r="B78" s="82">
        <v>995.87096774193503</v>
      </c>
      <c r="C78" s="82">
        <v>892.7</v>
      </c>
      <c r="D78" s="82">
        <v>873.54838709677404</v>
      </c>
      <c r="E78" s="82">
        <v>891.06451612903197</v>
      </c>
      <c r="F78" s="82">
        <v>1001.67857142857</v>
      </c>
      <c r="G78" s="82">
        <v>1061.8709677419399</v>
      </c>
      <c r="H78" s="82">
        <v>1148.56666666667</v>
      </c>
      <c r="I78" s="82">
        <v>1292.6774193548399</v>
      </c>
      <c r="J78" s="82">
        <v>1387.63333333333</v>
      </c>
      <c r="K78" s="82">
        <v>1491.8125</v>
      </c>
      <c r="L78" s="82">
        <v>0</v>
      </c>
      <c r="M78" s="82">
        <v>0</v>
      </c>
      <c r="N78" s="82">
        <v>1084.25259515571</v>
      </c>
      <c r="O78" s="22"/>
      <c r="P78" s="157"/>
      <c r="Q78" s="157"/>
      <c r="R78" s="134"/>
      <c r="S78" s="157"/>
      <c r="T78" s="157"/>
      <c r="U78" s="157"/>
      <c r="V78" s="92"/>
      <c r="W78" s="93"/>
      <c r="X78" s="93"/>
      <c r="Y78" s="93"/>
      <c r="Z78" s="93"/>
      <c r="AA78" s="93"/>
      <c r="AB78" s="93"/>
    </row>
    <row r="79" spans="1:33" s="1" customFormat="1" ht="12" x14ac:dyDescent="0.25">
      <c r="A79" s="68" t="s">
        <v>129</v>
      </c>
      <c r="B79" s="82">
        <v>17160.161290322601</v>
      </c>
      <c r="C79" s="82">
        <v>17808.099999999999</v>
      </c>
      <c r="D79" s="82">
        <v>16119.1612903226</v>
      </c>
      <c r="E79" s="82">
        <v>15887.6451612903</v>
      </c>
      <c r="F79" s="82">
        <v>13978.75</v>
      </c>
      <c r="G79" s="82">
        <v>14076.7096774194</v>
      </c>
      <c r="H79" s="82">
        <v>13610.733333333301</v>
      </c>
      <c r="I79" s="82">
        <v>17181.419354838701</v>
      </c>
      <c r="J79" s="82">
        <v>17366.133333333299</v>
      </c>
      <c r="K79" s="82">
        <v>16480.625</v>
      </c>
      <c r="L79" s="82">
        <v>0</v>
      </c>
      <c r="M79" s="82">
        <v>0</v>
      </c>
      <c r="N79" s="82">
        <v>15957.8615916955</v>
      </c>
      <c r="O79" s="22"/>
      <c r="P79" s="157"/>
      <c r="Q79" s="157"/>
      <c r="R79" s="134"/>
      <c r="S79" s="134"/>
      <c r="T79" s="157"/>
      <c r="U79" s="157"/>
      <c r="V79" s="92"/>
      <c r="W79" s="93"/>
      <c r="X79" s="93"/>
      <c r="Y79" s="93"/>
      <c r="Z79" s="93"/>
      <c r="AA79" s="93"/>
      <c r="AB79" s="93"/>
    </row>
    <row r="80" spans="1:33" s="1" customFormat="1" ht="12" x14ac:dyDescent="0.25">
      <c r="A80" s="63"/>
      <c r="F80" s="6"/>
      <c r="G80" s="6"/>
      <c r="H80" s="6"/>
      <c r="I80" s="6"/>
      <c r="J80" s="6"/>
      <c r="K80" s="6"/>
      <c r="L80" s="22"/>
      <c r="M80" s="22"/>
      <c r="N80" s="22"/>
      <c r="O80" s="22"/>
      <c r="P80" s="157"/>
      <c r="Q80" s="157"/>
      <c r="R80" s="157"/>
      <c r="S80" s="134"/>
      <c r="T80" s="157"/>
      <c r="U80" s="157"/>
      <c r="V80" s="92"/>
      <c r="W80" s="93"/>
      <c r="X80" s="93"/>
      <c r="Y80" s="93"/>
      <c r="Z80" s="93"/>
      <c r="AA80" s="93"/>
      <c r="AB80" s="93"/>
    </row>
    <row r="81" spans="1:34" s="1" customFormat="1" ht="12" customHeight="1" x14ac:dyDescent="0.25">
      <c r="A81" s="249"/>
      <c r="B81" s="250"/>
      <c r="C81" s="250"/>
      <c r="D81" s="250"/>
      <c r="E81" s="250"/>
      <c r="F81" s="250"/>
      <c r="G81" s="250"/>
      <c r="H81" s="250"/>
      <c r="I81" s="250"/>
      <c r="J81" s="250"/>
      <c r="K81" s="250"/>
      <c r="L81" s="250"/>
      <c r="M81" s="250"/>
      <c r="N81" s="250"/>
      <c r="O81" s="250"/>
      <c r="P81" s="250"/>
      <c r="Q81" s="250"/>
      <c r="R81" s="250"/>
      <c r="S81" s="250"/>
      <c r="T81" s="250"/>
      <c r="U81" s="250"/>
      <c r="V81" s="251"/>
    </row>
    <row r="82" spans="1:34" s="1" customFormat="1" ht="12" x14ac:dyDescent="0.25">
      <c r="A82" s="63"/>
      <c r="F82" s="6"/>
      <c r="G82" s="6"/>
      <c r="H82" s="6"/>
      <c r="I82" s="6"/>
      <c r="J82" s="6"/>
      <c r="K82" s="6"/>
      <c r="L82" s="22"/>
      <c r="M82" s="22"/>
      <c r="N82" s="22"/>
      <c r="O82" s="22"/>
      <c r="P82" s="22"/>
      <c r="Q82" s="22"/>
      <c r="R82" s="22"/>
      <c r="S82" s="22"/>
      <c r="T82" s="22"/>
      <c r="U82" s="22"/>
      <c r="V82" s="26"/>
      <c r="AA82" s="91"/>
      <c r="AB82" s="91"/>
      <c r="AC82" s="91"/>
      <c r="AD82" s="91"/>
      <c r="AE82" s="91"/>
      <c r="AF82" s="91"/>
      <c r="AG82" s="91"/>
    </row>
    <row r="83" spans="1:34" s="1" customFormat="1" ht="24.75" customHeight="1" x14ac:dyDescent="0.25">
      <c r="A83" s="252" t="s">
        <v>638</v>
      </c>
      <c r="B83" s="248"/>
      <c r="C83" s="248"/>
      <c r="D83" s="248"/>
      <c r="E83" s="248"/>
      <c r="F83" s="248"/>
      <c r="G83" s="248"/>
      <c r="H83" s="248"/>
      <c r="I83" s="248"/>
      <c r="J83" s="248"/>
      <c r="K83" s="248"/>
      <c r="L83" s="248"/>
      <c r="M83" s="248"/>
      <c r="N83" s="248"/>
      <c r="O83" s="22"/>
      <c r="P83" s="22"/>
      <c r="Q83" s="143"/>
      <c r="R83" s="143"/>
      <c r="S83" s="143"/>
      <c r="T83" s="143"/>
      <c r="U83" s="143"/>
      <c r="V83" s="90"/>
      <c r="W83" s="91"/>
      <c r="X83" s="91"/>
      <c r="Y83" s="91"/>
      <c r="Z83" s="91"/>
      <c r="AA83" s="91"/>
      <c r="AB83" s="91"/>
    </row>
    <row r="84" spans="1:34" s="1" customFormat="1" ht="12" x14ac:dyDescent="0.25">
      <c r="A84" s="114" t="s">
        <v>133</v>
      </c>
      <c r="B84" s="114" t="s">
        <v>134</v>
      </c>
      <c r="C84" s="114" t="s">
        <v>135</v>
      </c>
      <c r="D84" s="114" t="s">
        <v>136</v>
      </c>
      <c r="E84" s="114" t="s">
        <v>137</v>
      </c>
      <c r="F84" s="114" t="s">
        <v>138</v>
      </c>
      <c r="G84" s="114" t="s">
        <v>139</v>
      </c>
      <c r="H84" s="114" t="s">
        <v>140</v>
      </c>
      <c r="I84" s="114" t="s">
        <v>141</v>
      </c>
      <c r="J84" s="114" t="s">
        <v>142</v>
      </c>
      <c r="K84" s="114" t="s">
        <v>144</v>
      </c>
      <c r="L84" s="114" t="s">
        <v>145</v>
      </c>
      <c r="M84" s="114" t="s">
        <v>146</v>
      </c>
      <c r="N84" s="114" t="s">
        <v>152</v>
      </c>
      <c r="O84" s="22"/>
      <c r="P84" s="143"/>
      <c r="Q84" s="143"/>
      <c r="R84" s="143"/>
      <c r="S84" s="143"/>
      <c r="T84" s="143"/>
      <c r="U84" s="143"/>
      <c r="V84" s="90"/>
      <c r="W84" s="91"/>
      <c r="X84" s="91"/>
      <c r="Y84" s="91"/>
      <c r="Z84" s="91"/>
      <c r="AA84" s="91"/>
      <c r="AB84" s="91"/>
      <c r="AC84" s="93"/>
      <c r="AD84" s="93"/>
      <c r="AE84" s="93"/>
      <c r="AF84" s="93"/>
      <c r="AG84" s="93"/>
      <c r="AH84" s="93"/>
    </row>
    <row r="85" spans="1:34" s="1" customFormat="1" ht="12.75" customHeight="1" x14ac:dyDescent="0.25">
      <c r="A85" s="66" t="s">
        <v>149</v>
      </c>
      <c r="B85" s="77">
        <v>21.6348259592273</v>
      </c>
      <c r="C85" s="78">
        <v>21.760621271642702</v>
      </c>
      <c r="D85" s="77">
        <v>21.8505248176481</v>
      </c>
      <c r="E85" s="78">
        <v>22.992909043158502</v>
      </c>
      <c r="F85" s="77">
        <v>19.201678926152201</v>
      </c>
      <c r="G85" s="78">
        <v>20.301472070982101</v>
      </c>
      <c r="H85" s="78">
        <v>20.901293174005598</v>
      </c>
      <c r="I85" s="77">
        <v>21.850028522532799</v>
      </c>
      <c r="J85" s="78">
        <v>26.352489813197899</v>
      </c>
      <c r="K85" s="77">
        <v>28.5239090350338</v>
      </c>
      <c r="L85" s="77">
        <v>0</v>
      </c>
      <c r="M85" s="78">
        <v>0</v>
      </c>
      <c r="N85" s="77">
        <v>22.031990632759001</v>
      </c>
      <c r="O85" s="22"/>
      <c r="P85" s="22"/>
      <c r="Q85" s="143"/>
      <c r="R85" s="143"/>
      <c r="S85" s="143"/>
      <c r="T85" s="143"/>
      <c r="U85" s="143"/>
      <c r="V85" s="90"/>
      <c r="W85" s="91"/>
      <c r="X85" s="91"/>
      <c r="Y85" s="91"/>
      <c r="Z85" s="91"/>
      <c r="AA85" s="91"/>
      <c r="AB85" s="91"/>
      <c r="AC85" s="93"/>
      <c r="AD85" s="93"/>
      <c r="AE85" s="93"/>
      <c r="AF85" s="93"/>
      <c r="AG85" s="93"/>
      <c r="AH85" s="93"/>
    </row>
    <row r="86" spans="1:34" s="1" customFormat="1" ht="12" x14ac:dyDescent="0.25">
      <c r="A86" s="67" t="s">
        <v>68</v>
      </c>
      <c r="B86" s="83">
        <v>32.316205533596801</v>
      </c>
      <c r="C86" s="83">
        <v>31.420774647887299</v>
      </c>
      <c r="D86" s="83">
        <v>35.723538704581401</v>
      </c>
      <c r="E86" s="83">
        <v>28.286231884058001</v>
      </c>
      <c r="F86" s="83">
        <v>37.646601941747598</v>
      </c>
      <c r="G86" s="83">
        <v>35.380555555555603</v>
      </c>
      <c r="H86" s="83">
        <v>24.309309309309299</v>
      </c>
      <c r="I86" s="83">
        <v>25.0603217158177</v>
      </c>
      <c r="J86" s="83">
        <v>29.4140526976161</v>
      </c>
      <c r="K86" s="83">
        <v>30.768996960486302</v>
      </c>
      <c r="L86" s="83">
        <v>0</v>
      </c>
      <c r="M86" s="83">
        <v>0</v>
      </c>
      <c r="N86" s="83">
        <v>30.792274535809</v>
      </c>
      <c r="O86" s="22"/>
      <c r="P86" s="22"/>
      <c r="Q86" s="22"/>
      <c r="R86" s="143"/>
      <c r="S86" s="143"/>
      <c r="T86" s="143"/>
      <c r="U86" s="143"/>
      <c r="V86" s="90"/>
      <c r="W86" s="91"/>
      <c r="X86" s="91"/>
      <c r="Y86" s="91"/>
      <c r="Z86" s="91"/>
      <c r="AA86" s="93"/>
      <c r="AB86" s="93"/>
      <c r="AC86" s="99"/>
      <c r="AD86" s="93"/>
      <c r="AE86" s="93"/>
      <c r="AF86" s="93"/>
      <c r="AH86" s="93"/>
    </row>
    <row r="87" spans="1:34" s="1" customFormat="1" ht="12" x14ac:dyDescent="0.25">
      <c r="A87" s="68" t="s">
        <v>100</v>
      </c>
      <c r="B87" s="83">
        <v>34.655303030303003</v>
      </c>
      <c r="C87" s="83">
        <v>48.8100890207715</v>
      </c>
      <c r="D87" s="83">
        <v>30.9920844327177</v>
      </c>
      <c r="E87" s="83">
        <v>34.935135135135098</v>
      </c>
      <c r="F87" s="83">
        <v>24.849840255591101</v>
      </c>
      <c r="G87" s="83">
        <v>28.576555023923401</v>
      </c>
      <c r="H87" s="83">
        <v>31.961165048543702</v>
      </c>
      <c r="I87" s="83">
        <v>33.426294820717096</v>
      </c>
      <c r="J87" s="83">
        <v>35.6386554621849</v>
      </c>
      <c r="K87" s="83">
        <v>38.882352941176499</v>
      </c>
      <c r="L87" s="83">
        <v>0</v>
      </c>
      <c r="M87" s="83">
        <v>0</v>
      </c>
      <c r="N87" s="83">
        <v>33.738002132954101</v>
      </c>
      <c r="O87" s="22"/>
      <c r="P87" s="22"/>
      <c r="Q87" s="143"/>
      <c r="R87" s="143"/>
      <c r="S87" s="143"/>
      <c r="T87" s="143"/>
      <c r="U87" s="143"/>
      <c r="V87" s="90"/>
      <c r="W87" s="91"/>
      <c r="X87" s="91"/>
      <c r="AA87" s="93"/>
      <c r="AB87" s="93"/>
      <c r="AC87" s="93"/>
      <c r="AD87" s="93"/>
      <c r="AE87" s="93"/>
      <c r="AF87" s="93"/>
      <c r="AG87" s="93"/>
      <c r="AH87" s="93"/>
    </row>
    <row r="88" spans="1:34" s="1" customFormat="1" ht="12" x14ac:dyDescent="0.25">
      <c r="A88" s="68" t="s">
        <v>129</v>
      </c>
      <c r="B88" s="83">
        <v>21.227276917404101</v>
      </c>
      <c r="C88" s="83">
        <v>21.211381502237899</v>
      </c>
      <c r="D88" s="83">
        <v>21.398516221902302</v>
      </c>
      <c r="E88" s="83">
        <v>22.760821384956401</v>
      </c>
      <c r="F88" s="83">
        <v>18.7167635033355</v>
      </c>
      <c r="G88" s="83">
        <v>19.696326668639301</v>
      </c>
      <c r="H88" s="83">
        <v>20.573536191793501</v>
      </c>
      <c r="I88" s="83">
        <v>21.529425996491899</v>
      </c>
      <c r="J88" s="83">
        <v>26.0921509349457</v>
      </c>
      <c r="K88" s="83">
        <v>28.267464550539898</v>
      </c>
      <c r="L88" s="83">
        <v>0</v>
      </c>
      <c r="M88" s="83">
        <v>0</v>
      </c>
      <c r="N88" s="83">
        <v>21.611154451918701</v>
      </c>
      <c r="O88" s="22"/>
      <c r="P88" s="143"/>
      <c r="Q88" s="143"/>
      <c r="R88" s="143"/>
      <c r="S88" s="143"/>
      <c r="T88" s="143"/>
      <c r="U88" s="143"/>
      <c r="V88" s="90"/>
      <c r="W88" s="91"/>
      <c r="X88" s="91"/>
      <c r="Y88" s="91"/>
      <c r="Z88" s="91"/>
    </row>
    <row r="89" spans="1:34" s="1" customFormat="1" ht="12" x14ac:dyDescent="0.25">
      <c r="A89" s="66" t="s">
        <v>150</v>
      </c>
      <c r="B89" s="77">
        <v>33.3432801295397</v>
      </c>
      <c r="C89" s="78">
        <v>36.182800643826198</v>
      </c>
      <c r="D89" s="77">
        <v>48.226815338591202</v>
      </c>
      <c r="E89" s="78">
        <v>41.825777777777802</v>
      </c>
      <c r="F89" s="77">
        <v>45.686023895526503</v>
      </c>
      <c r="G89" s="78">
        <v>38.586122945830802</v>
      </c>
      <c r="H89" s="78">
        <v>34.421686746988001</v>
      </c>
      <c r="I89" s="77">
        <v>33.992142705457603</v>
      </c>
      <c r="J89" s="78">
        <v>37.376052188552201</v>
      </c>
      <c r="K89" s="77">
        <v>34.531073446327703</v>
      </c>
      <c r="L89" s="77">
        <v>0</v>
      </c>
      <c r="M89" s="78">
        <v>0</v>
      </c>
      <c r="N89" s="77">
        <v>38.123539719626201</v>
      </c>
      <c r="O89" s="22"/>
      <c r="P89" s="143"/>
      <c r="Q89" s="143"/>
      <c r="R89" s="157"/>
      <c r="S89" s="157"/>
      <c r="T89" s="157"/>
      <c r="U89" s="157"/>
      <c r="V89" s="26"/>
      <c r="Z89" s="91"/>
      <c r="AA89" s="91"/>
      <c r="AB89" s="91"/>
      <c r="AC89" s="91"/>
      <c r="AD89" s="91"/>
      <c r="AE89" s="91"/>
      <c r="AF89" s="91"/>
    </row>
    <row r="90" spans="1:34" s="1" customFormat="1" ht="12" x14ac:dyDescent="0.25">
      <c r="A90" s="67" t="s">
        <v>68</v>
      </c>
      <c r="B90" s="83">
        <v>53.778069025775402</v>
      </c>
      <c r="C90" s="83">
        <v>56.501692047377297</v>
      </c>
      <c r="D90" s="83">
        <v>65.649625385632405</v>
      </c>
      <c r="E90" s="83">
        <v>56.655290102389102</v>
      </c>
      <c r="F90" s="83">
        <v>59.676026823134897</v>
      </c>
      <c r="G90" s="83">
        <v>55.046566961250797</v>
      </c>
      <c r="H90" s="83">
        <v>47.860504774897699</v>
      </c>
      <c r="I90" s="83">
        <v>46.264695275874502</v>
      </c>
      <c r="J90" s="83">
        <v>47.996001332889001</v>
      </c>
      <c r="K90" s="83">
        <v>41.282994923857899</v>
      </c>
      <c r="L90" s="83">
        <v>0</v>
      </c>
      <c r="M90" s="83">
        <v>0</v>
      </c>
      <c r="N90" s="83">
        <v>53.039824268803599</v>
      </c>
      <c r="O90" s="22"/>
      <c r="P90" s="143"/>
      <c r="Q90" s="143"/>
      <c r="R90" s="143"/>
      <c r="S90" s="143"/>
      <c r="T90" s="143"/>
      <c r="U90" s="157"/>
      <c r="V90" s="90"/>
      <c r="W90" s="91"/>
      <c r="X90" s="91"/>
      <c r="Y90" s="91"/>
      <c r="Z90" s="91"/>
      <c r="AA90" s="91"/>
      <c r="AB90" s="91"/>
      <c r="AC90" s="91"/>
    </row>
    <row r="91" spans="1:34" s="1" customFormat="1" ht="12" customHeight="1" x14ac:dyDescent="0.25">
      <c r="A91" s="68" t="s">
        <v>100</v>
      </c>
      <c r="B91" s="83">
        <v>22.4211382113821</v>
      </c>
      <c r="C91" s="83">
        <v>36.904761904761898</v>
      </c>
      <c r="D91" s="83">
        <v>53</v>
      </c>
      <c r="E91" s="83">
        <v>47.994252873563198</v>
      </c>
      <c r="F91" s="83">
        <v>47.955271565495202</v>
      </c>
      <c r="G91" s="83">
        <v>37.031620553359701</v>
      </c>
      <c r="H91" s="83">
        <v>37.419117647058798</v>
      </c>
      <c r="I91" s="83">
        <v>37.484992101105803</v>
      </c>
      <c r="J91" s="83">
        <v>39.474258970358797</v>
      </c>
      <c r="K91" s="83">
        <v>34.757211538461497</v>
      </c>
      <c r="L91" s="83">
        <v>0</v>
      </c>
      <c r="M91" s="83">
        <v>0</v>
      </c>
      <c r="N91" s="83">
        <v>37.994730185497502</v>
      </c>
      <c r="O91" s="22"/>
      <c r="P91" s="143"/>
      <c r="Q91" s="143"/>
      <c r="R91" s="157"/>
      <c r="S91" s="157"/>
      <c r="T91" s="157"/>
      <c r="U91" s="157"/>
      <c r="V91" s="90"/>
      <c r="W91" s="91"/>
      <c r="X91" s="91"/>
      <c r="Y91" s="91"/>
      <c r="Z91" s="91"/>
      <c r="AA91" s="91"/>
      <c r="AB91" s="91"/>
    </row>
    <row r="92" spans="1:34" s="1" customFormat="1" ht="12" x14ac:dyDescent="0.25">
      <c r="A92" s="68" t="s">
        <v>129</v>
      </c>
      <c r="B92" s="83">
        <v>5.1134601832276303</v>
      </c>
      <c r="C92" s="83">
        <v>5.71500630517024</v>
      </c>
      <c r="D92" s="83">
        <v>10.1334569045412</v>
      </c>
      <c r="E92" s="83">
        <v>8.4631147540983598</v>
      </c>
      <c r="F92" s="83">
        <v>7.8077777777777797</v>
      </c>
      <c r="G92" s="83">
        <v>6.4186360567184302</v>
      </c>
      <c r="H92" s="83">
        <v>5.5453905700211097</v>
      </c>
      <c r="I92" s="83">
        <v>6.1772831926323901</v>
      </c>
      <c r="J92" s="83">
        <v>7.4522522522522499</v>
      </c>
      <c r="K92" s="83">
        <v>12.4423868312757</v>
      </c>
      <c r="L92" s="83">
        <v>0</v>
      </c>
      <c r="M92" s="83">
        <v>0</v>
      </c>
      <c r="N92" s="83">
        <v>6.9972791429300196</v>
      </c>
      <c r="O92" s="22"/>
      <c r="P92" s="143"/>
      <c r="Q92" s="143"/>
      <c r="R92" s="143"/>
      <c r="S92" s="143"/>
      <c r="T92" s="143"/>
      <c r="U92" s="143"/>
      <c r="V92" s="90"/>
      <c r="W92" s="91"/>
      <c r="X92" s="91"/>
      <c r="Y92" s="91"/>
      <c r="Z92" s="91"/>
      <c r="AA92" s="91"/>
      <c r="AB92" s="91"/>
    </row>
    <row r="93" spans="1:34" s="1" customFormat="1" ht="12" x14ac:dyDescent="0.25">
      <c r="A93" s="66" t="s">
        <v>151</v>
      </c>
      <c r="B93" s="77">
        <v>23.5242450259435</v>
      </c>
      <c r="C93" s="78">
        <v>23.730473289155501</v>
      </c>
      <c r="D93" s="77">
        <v>24.902114404379802</v>
      </c>
      <c r="E93" s="78">
        <v>25.416955875062001</v>
      </c>
      <c r="F93" s="77">
        <v>22.647458607476</v>
      </c>
      <c r="G93" s="78">
        <v>23.333535190418502</v>
      </c>
      <c r="H93" s="78">
        <v>23.752196004133602</v>
      </c>
      <c r="I93" s="77">
        <v>24.4210620981159</v>
      </c>
      <c r="J93" s="78">
        <v>28.567550424965098</v>
      </c>
      <c r="K93" s="77">
        <v>29.926505229435602</v>
      </c>
      <c r="L93" s="77">
        <v>0</v>
      </c>
      <c r="M93" s="78">
        <v>0</v>
      </c>
      <c r="N93" s="77">
        <v>24.6376466044517</v>
      </c>
      <c r="O93" s="22"/>
      <c r="P93" s="22"/>
      <c r="Q93" s="22"/>
      <c r="R93" s="22"/>
      <c r="S93" s="22"/>
      <c r="T93" s="22"/>
      <c r="U93" s="22"/>
      <c r="V93" s="26"/>
    </row>
    <row r="94" spans="1:34" s="1" customFormat="1" ht="12" x14ac:dyDescent="0.25">
      <c r="A94" s="67" t="s">
        <v>68</v>
      </c>
      <c r="B94" s="83">
        <v>49.892665474060799</v>
      </c>
      <c r="C94" s="83">
        <v>51.642905866302897</v>
      </c>
      <c r="D94" s="83">
        <v>59.1219848380427</v>
      </c>
      <c r="E94" s="83">
        <v>50.639262389550503</v>
      </c>
      <c r="F94" s="83">
        <v>55.765253360910002</v>
      </c>
      <c r="G94" s="83">
        <v>51.179956308028402</v>
      </c>
      <c r="H94" s="83">
        <v>43.501111728738202</v>
      </c>
      <c r="I94" s="83">
        <v>41.7695368002273</v>
      </c>
      <c r="J94" s="83">
        <v>44.096629805160603</v>
      </c>
      <c r="K94" s="83">
        <v>39.467191601049898</v>
      </c>
      <c r="L94" s="83">
        <v>0</v>
      </c>
      <c r="M94" s="83">
        <v>0</v>
      </c>
      <c r="N94" s="83">
        <v>48.656442920137202</v>
      </c>
      <c r="O94" s="22"/>
      <c r="P94" s="22"/>
      <c r="Q94" s="22"/>
      <c r="R94" s="22"/>
      <c r="S94" s="22"/>
      <c r="T94" s="22"/>
      <c r="U94" s="22"/>
      <c r="V94" s="26"/>
    </row>
    <row r="95" spans="1:34" s="1" customFormat="1" ht="12" x14ac:dyDescent="0.25">
      <c r="A95" s="68" t="s">
        <v>100</v>
      </c>
      <c r="B95" s="83">
        <v>26.095563139931699</v>
      </c>
      <c r="C95" s="83">
        <v>42.355978260869598</v>
      </c>
      <c r="D95" s="83">
        <v>41.218926553672297</v>
      </c>
      <c r="E95" s="83">
        <v>43.461538461538503</v>
      </c>
      <c r="F95" s="83">
        <v>36.4025559105431</v>
      </c>
      <c r="G95" s="83">
        <v>33.206709956709901</v>
      </c>
      <c r="H95" s="83">
        <v>35.441969519343502</v>
      </c>
      <c r="I95" s="83">
        <v>36.332579185520402</v>
      </c>
      <c r="J95" s="83">
        <v>38.435722411831598</v>
      </c>
      <c r="K95" s="83">
        <v>35.6747663551402</v>
      </c>
      <c r="L95" s="83">
        <v>0</v>
      </c>
      <c r="M95" s="83">
        <v>0</v>
      </c>
      <c r="N95" s="83">
        <v>36.4102156940585</v>
      </c>
      <c r="O95" s="22"/>
      <c r="P95" s="22"/>
      <c r="Q95" s="22"/>
      <c r="R95" s="22"/>
      <c r="S95" s="22"/>
      <c r="T95" s="22"/>
      <c r="U95" s="22"/>
      <c r="V95" s="26"/>
    </row>
    <row r="96" spans="1:34" s="1" customFormat="1" ht="12" x14ac:dyDescent="0.25">
      <c r="A96" s="68" t="s">
        <v>129</v>
      </c>
      <c r="B96" s="83">
        <v>20.238070516980301</v>
      </c>
      <c r="C96" s="83">
        <v>20.339012529727</v>
      </c>
      <c r="D96" s="83">
        <v>20.967059491693899</v>
      </c>
      <c r="E96" s="83">
        <v>22.156335282651099</v>
      </c>
      <c r="F96" s="83">
        <v>18.309964781437699</v>
      </c>
      <c r="G96" s="83">
        <v>18.914074309809799</v>
      </c>
      <c r="H96" s="83">
        <v>19.435998508496201</v>
      </c>
      <c r="I96" s="83">
        <v>20.4078829333931</v>
      </c>
      <c r="J96" s="83">
        <v>25.001581277672301</v>
      </c>
      <c r="K96" s="83">
        <v>27.3264407194421</v>
      </c>
      <c r="L96" s="83">
        <v>0</v>
      </c>
      <c r="M96" s="83">
        <v>0</v>
      </c>
      <c r="N96" s="83">
        <v>20.813862653776901</v>
      </c>
      <c r="O96" s="22"/>
      <c r="P96" s="22"/>
      <c r="Q96" s="22"/>
      <c r="R96" s="22"/>
      <c r="S96" s="22"/>
      <c r="T96" s="22"/>
      <c r="U96" s="22"/>
      <c r="V96" s="26"/>
    </row>
    <row r="97" spans="1:33" s="1" customFormat="1" ht="12" x14ac:dyDescent="0.25">
      <c r="A97" s="63"/>
      <c r="F97" s="6"/>
      <c r="G97" s="6"/>
      <c r="H97" s="6"/>
      <c r="I97" s="6"/>
      <c r="J97" s="6"/>
      <c r="K97" s="6"/>
      <c r="L97" s="22"/>
      <c r="M97" s="22"/>
      <c r="N97" s="22"/>
      <c r="O97" s="22"/>
      <c r="P97" s="22"/>
      <c r="Q97" s="22"/>
      <c r="R97" s="22"/>
      <c r="S97" s="22"/>
      <c r="T97" s="22"/>
      <c r="U97" s="22"/>
      <c r="V97" s="26"/>
    </row>
    <row r="98" spans="1:33" s="1" customFormat="1" ht="12" x14ac:dyDescent="0.25">
      <c r="A98" s="249"/>
      <c r="B98" s="250"/>
      <c r="C98" s="250"/>
      <c r="D98" s="250"/>
      <c r="E98" s="250"/>
      <c r="F98" s="250"/>
      <c r="G98" s="250"/>
      <c r="H98" s="250"/>
      <c r="I98" s="250"/>
      <c r="J98" s="250"/>
      <c r="K98" s="250"/>
      <c r="L98" s="250"/>
      <c r="M98" s="250"/>
      <c r="N98" s="250"/>
      <c r="O98" s="250"/>
      <c r="P98" s="250"/>
      <c r="Q98" s="250"/>
      <c r="R98" s="250"/>
      <c r="S98" s="250"/>
      <c r="T98" s="250"/>
      <c r="U98" s="250"/>
      <c r="V98" s="251"/>
    </row>
    <row r="99" spans="1:33" s="1" customFormat="1" ht="12" x14ac:dyDescent="0.25">
      <c r="A99" s="63"/>
      <c r="F99" s="6"/>
      <c r="G99" s="6"/>
      <c r="H99" s="6"/>
      <c r="I99" s="6"/>
      <c r="J99" s="6"/>
      <c r="K99" s="6"/>
      <c r="L99" s="22"/>
      <c r="M99" s="22"/>
      <c r="N99" s="22"/>
      <c r="O99" s="22"/>
      <c r="P99" s="22"/>
      <c r="Q99" s="22"/>
      <c r="R99" s="22"/>
      <c r="S99" s="143"/>
      <c r="T99" s="143"/>
      <c r="U99" s="143"/>
      <c r="V99" s="90"/>
    </row>
    <row r="100" spans="1:33" s="6" customFormat="1" ht="24.75" customHeight="1" x14ac:dyDescent="0.25">
      <c r="A100" s="253" t="s">
        <v>639</v>
      </c>
      <c r="B100" s="254"/>
      <c r="C100" s="254"/>
      <c r="D100" s="254"/>
      <c r="E100" s="254"/>
      <c r="F100" s="254"/>
      <c r="G100" s="254"/>
      <c r="H100" s="254"/>
      <c r="I100" s="254"/>
      <c r="J100" s="254"/>
      <c r="K100" s="254"/>
      <c r="L100" s="254"/>
      <c r="M100" s="254"/>
      <c r="N100" s="254"/>
      <c r="O100" s="22"/>
      <c r="P100" s="143"/>
      <c r="Q100" s="143"/>
      <c r="R100" s="143"/>
      <c r="S100" s="143"/>
      <c r="T100" s="143"/>
      <c r="U100" s="143"/>
      <c r="V100" s="90"/>
      <c r="W100" s="95"/>
      <c r="X100" s="95"/>
      <c r="Y100" s="95"/>
      <c r="Z100" s="95"/>
      <c r="AA100" s="95"/>
      <c r="AB100" s="95"/>
    </row>
    <row r="101" spans="1:33" s="1" customFormat="1" ht="12" x14ac:dyDescent="0.25">
      <c r="A101" s="19" t="s">
        <v>148</v>
      </c>
      <c r="B101" s="114" t="s">
        <v>134</v>
      </c>
      <c r="C101" s="114" t="s">
        <v>135</v>
      </c>
      <c r="D101" s="114" t="s">
        <v>136</v>
      </c>
      <c r="E101" s="114" t="s">
        <v>137</v>
      </c>
      <c r="F101" s="114" t="s">
        <v>138</v>
      </c>
      <c r="G101" s="114" t="s">
        <v>139</v>
      </c>
      <c r="H101" s="114" t="s">
        <v>140</v>
      </c>
      <c r="I101" s="114" t="s">
        <v>141</v>
      </c>
      <c r="J101" s="114" t="s">
        <v>142</v>
      </c>
      <c r="K101" s="114" t="s">
        <v>144</v>
      </c>
      <c r="L101" s="114" t="s">
        <v>145</v>
      </c>
      <c r="M101" s="114" t="s">
        <v>146</v>
      </c>
      <c r="N101" s="114" t="s">
        <v>152</v>
      </c>
      <c r="O101" s="22"/>
      <c r="P101" s="157"/>
      <c r="Q101" s="143"/>
      <c r="R101" s="143"/>
      <c r="S101" s="143"/>
      <c r="T101" s="143"/>
      <c r="U101" s="143"/>
      <c r="V101" s="90"/>
      <c r="W101" s="91"/>
      <c r="X101" s="91"/>
      <c r="Y101" s="91"/>
      <c r="Z101" s="91"/>
      <c r="AA101" s="91"/>
      <c r="AB101" s="91"/>
      <c r="AC101" s="91"/>
      <c r="AD101" s="91"/>
      <c r="AE101" s="91"/>
      <c r="AF101" s="91"/>
    </row>
    <row r="102" spans="1:33" s="1" customFormat="1" ht="12.75" customHeight="1" thickBot="1" x14ac:dyDescent="0.3">
      <c r="A102" s="59" t="s">
        <v>1</v>
      </c>
      <c r="B102" s="79">
        <v>22797.870967741899</v>
      </c>
      <c r="C102" s="80">
        <v>23335.5333333333</v>
      </c>
      <c r="D102" s="79">
        <v>21566.806451612902</v>
      </c>
      <c r="E102" s="80">
        <v>21454.032258064501</v>
      </c>
      <c r="F102" s="79">
        <v>19771.464285714301</v>
      </c>
      <c r="G102" s="80">
        <v>19945.548387096798</v>
      </c>
      <c r="H102" s="80">
        <v>19698.900000000001</v>
      </c>
      <c r="I102" s="79">
        <v>23794.870967741899</v>
      </c>
      <c r="J102" s="80">
        <v>24303.4</v>
      </c>
      <c r="K102" s="79">
        <v>23526.625</v>
      </c>
      <c r="L102" s="79">
        <v>0</v>
      </c>
      <c r="M102" s="80">
        <v>0</v>
      </c>
      <c r="N102" s="79">
        <v>21960.190311418701</v>
      </c>
      <c r="O102" s="22"/>
      <c r="P102" s="157"/>
      <c r="Q102" s="157"/>
      <c r="R102" s="157"/>
      <c r="S102" s="157"/>
      <c r="T102" s="134"/>
      <c r="U102" s="157"/>
      <c r="V102" s="92"/>
      <c r="W102" s="93"/>
      <c r="X102" s="93"/>
      <c r="Y102" s="93"/>
      <c r="Z102" s="93"/>
      <c r="AA102" s="93"/>
      <c r="AB102" s="93"/>
    </row>
    <row r="103" spans="1:33" s="1" customFormat="1" ht="12.6" thickTop="1" x14ac:dyDescent="0.25">
      <c r="A103" s="60" t="s">
        <v>629</v>
      </c>
      <c r="B103" s="81">
        <v>911.06451612903197</v>
      </c>
      <c r="C103" s="81">
        <v>1060.56666666667</v>
      </c>
      <c r="D103" s="81">
        <v>655.09677419354796</v>
      </c>
      <c r="E103" s="81">
        <v>251</v>
      </c>
      <c r="F103" s="81">
        <v>215.892857142857</v>
      </c>
      <c r="G103" s="81">
        <v>54.16</v>
      </c>
      <c r="H103" s="81">
        <v>0.8</v>
      </c>
      <c r="I103" s="81">
        <v>0</v>
      </c>
      <c r="J103" s="81">
        <v>0</v>
      </c>
      <c r="K103" s="81">
        <v>0</v>
      </c>
      <c r="L103" s="81">
        <v>0</v>
      </c>
      <c r="M103" s="81">
        <v>0</v>
      </c>
      <c r="N103" s="81">
        <v>527.91160220994504</v>
      </c>
      <c r="O103" s="22"/>
      <c r="P103" s="157"/>
      <c r="Q103" s="157"/>
      <c r="R103" s="157"/>
      <c r="S103" s="157"/>
      <c r="T103" s="157"/>
      <c r="U103" s="157"/>
      <c r="V103" s="92"/>
      <c r="W103" s="93"/>
      <c r="X103" s="93"/>
      <c r="Y103" s="93"/>
      <c r="Z103" s="93"/>
      <c r="AA103" s="93"/>
      <c r="AB103" s="93"/>
      <c r="AC103" s="93"/>
      <c r="AD103" s="93"/>
      <c r="AE103" s="93"/>
      <c r="AF103" s="93"/>
      <c r="AG103" s="93"/>
    </row>
    <row r="104" spans="1:33" s="1" customFormat="1" ht="12" x14ac:dyDescent="0.25">
      <c r="A104" s="61" t="s">
        <v>123</v>
      </c>
      <c r="B104" s="82">
        <v>21886.806451612902</v>
      </c>
      <c r="C104" s="82">
        <v>22274.9666666667</v>
      </c>
      <c r="D104" s="82">
        <v>20911.7096774194</v>
      </c>
      <c r="E104" s="82">
        <v>21203.032258064501</v>
      </c>
      <c r="F104" s="82">
        <v>19555.571428571398</v>
      </c>
      <c r="G104" s="82">
        <v>19901.870967741899</v>
      </c>
      <c r="H104" s="82">
        <v>19698.766666666699</v>
      </c>
      <c r="I104" s="82">
        <v>23794.870967741899</v>
      </c>
      <c r="J104" s="82">
        <v>24303.4</v>
      </c>
      <c r="K104" s="82">
        <v>23526.625</v>
      </c>
      <c r="L104" s="82">
        <v>0</v>
      </c>
      <c r="M104" s="82">
        <v>0</v>
      </c>
      <c r="N104" s="82">
        <v>21629.5605536332</v>
      </c>
      <c r="O104" s="22"/>
      <c r="P104" s="157"/>
      <c r="Q104" s="157"/>
      <c r="R104" s="157"/>
      <c r="S104" s="157"/>
      <c r="T104" s="157"/>
      <c r="U104" s="157"/>
      <c r="V104" s="92"/>
      <c r="W104" s="93"/>
      <c r="X104" s="93"/>
      <c r="Y104" s="93"/>
      <c r="Z104" s="93"/>
      <c r="AA104" s="91"/>
      <c r="AB104" s="93"/>
      <c r="AF104" s="93"/>
      <c r="AG104" s="93"/>
    </row>
    <row r="105" spans="1:33" s="3" customFormat="1" ht="23.25" customHeight="1" x14ac:dyDescent="0.25">
      <c r="A105" s="63"/>
      <c r="B105" s="1"/>
      <c r="C105" s="1"/>
      <c r="D105" s="1"/>
      <c r="E105" s="1"/>
      <c r="F105" s="6"/>
      <c r="G105" s="6"/>
      <c r="H105" s="6"/>
      <c r="I105" s="6"/>
      <c r="J105" s="6"/>
      <c r="K105" s="6"/>
      <c r="L105" s="22"/>
      <c r="M105" s="22"/>
      <c r="N105" s="22"/>
      <c r="O105" s="22"/>
      <c r="P105" s="157"/>
      <c r="Q105" s="157"/>
      <c r="R105" s="157"/>
      <c r="S105" s="157"/>
      <c r="T105" s="157"/>
      <c r="U105" s="157"/>
      <c r="V105" s="92"/>
      <c r="W105" s="94"/>
      <c r="X105" s="94"/>
      <c r="Y105" s="94"/>
      <c r="Z105" s="94"/>
      <c r="AA105" s="94"/>
      <c r="AB105" s="94"/>
      <c r="AC105" s="94"/>
      <c r="AD105" s="94"/>
      <c r="AE105" s="94"/>
      <c r="AF105" s="94"/>
      <c r="AG105" s="94"/>
    </row>
    <row r="106" spans="1:33" s="1" customFormat="1" ht="12.75" customHeight="1" x14ac:dyDescent="0.25">
      <c r="A106" s="253" t="s">
        <v>640</v>
      </c>
      <c r="B106" s="254"/>
      <c r="C106" s="254"/>
      <c r="D106" s="254"/>
      <c r="E106" s="254"/>
      <c r="F106" s="254"/>
      <c r="G106" s="254"/>
      <c r="H106" s="254"/>
      <c r="I106" s="254"/>
      <c r="J106" s="254"/>
      <c r="K106" s="254"/>
      <c r="L106" s="254"/>
      <c r="M106" s="254"/>
      <c r="N106" s="254"/>
      <c r="O106" s="22"/>
      <c r="P106" s="22"/>
      <c r="Q106" s="157"/>
      <c r="R106" s="157"/>
      <c r="S106" s="143"/>
      <c r="T106" s="143"/>
      <c r="U106" s="143"/>
      <c r="V106" s="92"/>
      <c r="W106" s="93"/>
      <c r="X106" s="93"/>
      <c r="Y106" s="93"/>
      <c r="Z106" s="93"/>
      <c r="AA106" s="93"/>
    </row>
    <row r="107" spans="1:33" s="1" customFormat="1" ht="12.75" customHeight="1" x14ac:dyDescent="0.25">
      <c r="A107" s="19" t="s">
        <v>148</v>
      </c>
      <c r="B107" s="114" t="s">
        <v>134</v>
      </c>
      <c r="C107" s="114" t="s">
        <v>135</v>
      </c>
      <c r="D107" s="114" t="s">
        <v>136</v>
      </c>
      <c r="E107" s="114" t="s">
        <v>137</v>
      </c>
      <c r="F107" s="114" t="s">
        <v>138</v>
      </c>
      <c r="G107" s="114" t="s">
        <v>139</v>
      </c>
      <c r="H107" s="114" t="s">
        <v>140</v>
      </c>
      <c r="I107" s="114" t="s">
        <v>141</v>
      </c>
      <c r="J107" s="114" t="s">
        <v>142</v>
      </c>
      <c r="K107" s="114" t="s">
        <v>144</v>
      </c>
      <c r="L107" s="114" t="s">
        <v>145</v>
      </c>
      <c r="M107" s="114" t="s">
        <v>146</v>
      </c>
      <c r="N107" s="114" t="s">
        <v>152</v>
      </c>
      <c r="O107" s="22"/>
      <c r="P107" s="143"/>
      <c r="Q107" s="143"/>
      <c r="R107" s="143"/>
      <c r="S107" s="143"/>
      <c r="T107" s="143"/>
      <c r="U107" s="143"/>
      <c r="V107" s="90"/>
      <c r="W107" s="91"/>
      <c r="X107" s="91"/>
      <c r="Y107" s="91"/>
      <c r="Z107" s="91"/>
      <c r="AA107" s="91"/>
      <c r="AB107" s="91"/>
      <c r="AC107" s="91"/>
      <c r="AD107" s="91"/>
      <c r="AE107" s="91"/>
      <c r="AF107" s="91"/>
    </row>
    <row r="108" spans="1:33" s="6" customFormat="1" ht="14.25" customHeight="1" thickBot="1" x14ac:dyDescent="0.3">
      <c r="A108" s="59" t="s">
        <v>1</v>
      </c>
      <c r="B108" s="84">
        <v>23.5242450259435</v>
      </c>
      <c r="C108" s="85">
        <v>23.730473289155501</v>
      </c>
      <c r="D108" s="84">
        <v>24.902114404379802</v>
      </c>
      <c r="E108" s="85">
        <v>25.416955875062001</v>
      </c>
      <c r="F108" s="84">
        <v>22.647458607476</v>
      </c>
      <c r="G108" s="85">
        <v>23.333535190418502</v>
      </c>
      <c r="H108" s="85">
        <v>23.752196004133602</v>
      </c>
      <c r="I108" s="84">
        <v>24.4210620981159</v>
      </c>
      <c r="J108" s="85">
        <v>28.567550424965098</v>
      </c>
      <c r="K108" s="84">
        <v>29.926505229435602</v>
      </c>
      <c r="L108" s="84">
        <v>0</v>
      </c>
      <c r="M108" s="84">
        <v>0</v>
      </c>
      <c r="N108" s="84">
        <v>24.6376466044517</v>
      </c>
      <c r="P108" s="95"/>
      <c r="Q108" s="95"/>
      <c r="R108" s="95"/>
      <c r="S108" s="95"/>
      <c r="T108" s="95"/>
      <c r="U108" s="95"/>
      <c r="V108" s="158"/>
      <c r="W108" s="95"/>
      <c r="X108" s="95"/>
      <c r="Y108" s="95"/>
      <c r="Z108" s="95"/>
      <c r="AA108" s="159"/>
      <c r="AB108" s="95"/>
    </row>
    <row r="109" spans="1:33" s="1" customFormat="1" ht="12.6" thickTop="1" x14ac:dyDescent="0.25">
      <c r="A109" s="60" t="s">
        <v>629</v>
      </c>
      <c r="B109" s="86">
        <v>3.9145090376160199</v>
      </c>
      <c r="C109" s="86">
        <v>2.8885625114742099</v>
      </c>
      <c r="D109" s="86">
        <v>3.3185759926973999</v>
      </c>
      <c r="E109" s="86">
        <v>5.6787330316742102</v>
      </c>
      <c r="F109" s="86">
        <v>5.7940161104718104</v>
      </c>
      <c r="G109" s="86">
        <v>3.8763157894736802</v>
      </c>
      <c r="H109" s="86">
        <v>0</v>
      </c>
      <c r="I109" s="86">
        <v>0</v>
      </c>
      <c r="J109" s="86">
        <v>0</v>
      </c>
      <c r="K109" s="86">
        <v>0</v>
      </c>
      <c r="L109" s="86">
        <v>0</v>
      </c>
      <c r="M109" s="86">
        <v>0</v>
      </c>
      <c r="N109" s="86">
        <v>3.61190023487306</v>
      </c>
      <c r="O109" s="22"/>
      <c r="P109" s="22"/>
      <c r="Q109" s="22"/>
      <c r="R109" s="22"/>
      <c r="S109" s="22"/>
      <c r="T109" s="22"/>
      <c r="U109" s="22"/>
      <c r="V109" s="160"/>
    </row>
    <row r="110" spans="1:33" s="1" customFormat="1" ht="12.75" customHeight="1" x14ac:dyDescent="0.25">
      <c r="A110" s="61" t="s">
        <v>123</v>
      </c>
      <c r="B110" s="83">
        <v>29.356450987989099</v>
      </c>
      <c r="C110" s="83">
        <v>28.031673865272399</v>
      </c>
      <c r="D110" s="83">
        <v>28.353905109488998</v>
      </c>
      <c r="E110" s="83">
        <v>25.928985053603601</v>
      </c>
      <c r="F110" s="83">
        <v>23.1940805434255</v>
      </c>
      <c r="G110" s="83">
        <v>23.585502998909501</v>
      </c>
      <c r="H110" s="83">
        <v>23.752196004133602</v>
      </c>
      <c r="I110" s="83">
        <v>24.4210620981159</v>
      </c>
      <c r="J110" s="83">
        <v>28.567550424965098</v>
      </c>
      <c r="K110" s="83">
        <v>29.926505229435602</v>
      </c>
      <c r="L110" s="83">
        <v>0</v>
      </c>
      <c r="M110" s="83">
        <v>0</v>
      </c>
      <c r="N110" s="83">
        <v>26.231724482960399</v>
      </c>
      <c r="O110" s="22"/>
      <c r="P110" s="22"/>
      <c r="Q110" s="22"/>
      <c r="R110" s="143"/>
      <c r="S110" s="143"/>
      <c r="T110" s="143"/>
      <c r="U110" s="143"/>
      <c r="V110" s="161"/>
      <c r="W110" s="91"/>
      <c r="X110" s="91"/>
      <c r="Y110" s="91"/>
      <c r="Z110" s="91"/>
      <c r="AA110" s="91"/>
      <c r="AB110" s="91"/>
      <c r="AC110" s="91"/>
    </row>
    <row r="111" spans="1:33" s="1" customFormat="1" ht="12.75" customHeight="1" x14ac:dyDescent="0.25">
      <c r="A111" s="62"/>
      <c r="B111" s="162"/>
      <c r="C111" s="162"/>
      <c r="D111" s="162"/>
      <c r="E111" s="162"/>
      <c r="F111" s="162"/>
      <c r="G111" s="162"/>
      <c r="H111" s="162"/>
      <c r="I111" s="162"/>
      <c r="J111" s="162"/>
      <c r="K111" s="162"/>
      <c r="L111" s="162"/>
      <c r="M111" s="162"/>
      <c r="N111" s="162"/>
      <c r="O111" s="22"/>
      <c r="P111" s="22"/>
      <c r="Q111" s="22"/>
      <c r="R111" s="22"/>
      <c r="S111" s="22"/>
      <c r="T111" s="22"/>
      <c r="U111" s="22"/>
      <c r="V111" s="160"/>
    </row>
    <row r="112" spans="1:33" s="1" customFormat="1" ht="12" x14ac:dyDescent="0.25">
      <c r="A112" s="253" t="s">
        <v>641</v>
      </c>
      <c r="B112" s="254"/>
      <c r="C112" s="254"/>
      <c r="D112" s="254"/>
      <c r="E112" s="254"/>
      <c r="F112" s="254"/>
      <c r="G112" s="254"/>
      <c r="H112" s="254"/>
      <c r="I112" s="254"/>
      <c r="J112" s="254"/>
      <c r="K112" s="254"/>
      <c r="L112" s="254"/>
      <c r="M112" s="254"/>
      <c r="N112" s="254"/>
      <c r="O112" s="22"/>
      <c r="P112" s="22"/>
      <c r="Q112" s="22"/>
      <c r="R112" s="143"/>
      <c r="S112" s="143"/>
      <c r="T112" s="143"/>
      <c r="U112" s="143"/>
      <c r="V112" s="161"/>
      <c r="W112" s="91"/>
      <c r="X112" s="91"/>
      <c r="Y112" s="91"/>
      <c r="Z112" s="91"/>
      <c r="AA112" s="91"/>
      <c r="AB112" s="91"/>
      <c r="AC112" s="91"/>
    </row>
    <row r="113" spans="1:29" s="1" customFormat="1" ht="12" x14ac:dyDescent="0.25">
      <c r="A113" s="19" t="s">
        <v>642</v>
      </c>
      <c r="B113" s="114" t="s">
        <v>134</v>
      </c>
      <c r="C113" s="114" t="s">
        <v>135</v>
      </c>
      <c r="D113" s="114" t="s">
        <v>136</v>
      </c>
      <c r="E113" s="114" t="s">
        <v>137</v>
      </c>
      <c r="F113" s="114" t="s">
        <v>138</v>
      </c>
      <c r="G113" s="114" t="s">
        <v>139</v>
      </c>
      <c r="H113" s="114" t="s">
        <v>140</v>
      </c>
      <c r="I113" s="114" t="s">
        <v>141</v>
      </c>
      <c r="J113" s="114" t="s">
        <v>142</v>
      </c>
      <c r="K113" s="114" t="s">
        <v>144</v>
      </c>
      <c r="L113" s="114" t="s">
        <v>145</v>
      </c>
      <c r="M113" s="114" t="s">
        <v>146</v>
      </c>
      <c r="N113" s="114" t="s">
        <v>152</v>
      </c>
      <c r="O113" s="22"/>
      <c r="P113" s="22"/>
      <c r="Q113" s="22"/>
      <c r="R113" s="143"/>
      <c r="S113" s="143"/>
      <c r="T113" s="143"/>
      <c r="U113" s="143"/>
      <c r="V113" s="161"/>
      <c r="W113" s="91"/>
      <c r="X113" s="91"/>
      <c r="Y113" s="91"/>
      <c r="Z113" s="91"/>
      <c r="AA113" s="91"/>
      <c r="AB113" s="91"/>
      <c r="AC113" s="91"/>
    </row>
    <row r="114" spans="1:29" ht="15" thickBot="1" x14ac:dyDescent="0.35">
      <c r="A114" s="59" t="s">
        <v>1</v>
      </c>
      <c r="B114" s="84">
        <v>29.356450987989099</v>
      </c>
      <c r="C114" s="85">
        <v>28.031673865272399</v>
      </c>
      <c r="D114" s="84">
        <v>28.353905109488998</v>
      </c>
      <c r="E114" s="85">
        <v>25.928985053603601</v>
      </c>
      <c r="F114" s="84">
        <v>23.1940805434255</v>
      </c>
      <c r="G114" s="85">
        <v>23.585502998909501</v>
      </c>
      <c r="H114" s="85">
        <v>23.752196004133602</v>
      </c>
      <c r="I114" s="84">
        <v>24.4210620981159</v>
      </c>
      <c r="J114" s="85">
        <v>28.567550424965098</v>
      </c>
      <c r="K114" s="163">
        <v>29.926505229435602</v>
      </c>
      <c r="L114" s="85">
        <v>0</v>
      </c>
      <c r="M114" s="85">
        <v>0</v>
      </c>
      <c r="N114" s="164">
        <v>26.231724482960399</v>
      </c>
      <c r="V114" s="160"/>
    </row>
    <row r="115" spans="1:29" ht="15" thickTop="1" x14ac:dyDescent="0.3">
      <c r="A115" s="60" t="s">
        <v>64</v>
      </c>
      <c r="B115" s="86">
        <v>28.068662505302701</v>
      </c>
      <c r="C115" s="86">
        <v>26.345042723450401</v>
      </c>
      <c r="D115" s="86">
        <v>25.259825603437399</v>
      </c>
      <c r="E115" s="86">
        <v>23.510390839832301</v>
      </c>
      <c r="F115" s="86">
        <v>19.7001163843269</v>
      </c>
      <c r="G115" s="86">
        <v>20.557116526725402</v>
      </c>
      <c r="H115" s="86">
        <v>20.901293174005598</v>
      </c>
      <c r="I115" s="86">
        <v>21.850028522532799</v>
      </c>
      <c r="J115" s="86">
        <v>26.352489813197899</v>
      </c>
      <c r="K115" s="165">
        <v>28.5239090350338</v>
      </c>
      <c r="L115" s="86">
        <v>0</v>
      </c>
      <c r="M115" s="86">
        <v>0</v>
      </c>
      <c r="N115" s="166">
        <v>23.697608244251299</v>
      </c>
      <c r="V115" s="160"/>
    </row>
    <row r="116" spans="1:29" x14ac:dyDescent="0.3">
      <c r="A116" s="61" t="s">
        <v>81</v>
      </c>
      <c r="B116" s="83">
        <v>34.480588377140101</v>
      </c>
      <c r="C116" s="83">
        <v>36.758362573099397</v>
      </c>
      <c r="D116" s="83">
        <v>48.416826003824099</v>
      </c>
      <c r="E116" s="83">
        <v>41.825777777777802</v>
      </c>
      <c r="F116" s="83">
        <v>45.747356705620497</v>
      </c>
      <c r="G116" s="83">
        <v>38.586122945830802</v>
      </c>
      <c r="H116" s="83">
        <v>34.421686746988001</v>
      </c>
      <c r="I116" s="83">
        <v>33.992142705457603</v>
      </c>
      <c r="J116" s="83">
        <v>37.376052188552201</v>
      </c>
      <c r="K116" s="167">
        <v>34.531073446327703</v>
      </c>
      <c r="L116" s="83">
        <v>0</v>
      </c>
      <c r="M116" s="83">
        <v>0</v>
      </c>
      <c r="N116" s="168">
        <v>38.341058872528599</v>
      </c>
      <c r="O116" s="87"/>
      <c r="V116" s="160"/>
    </row>
    <row r="117" spans="1:29" x14ac:dyDescent="0.3">
      <c r="A117" s="24"/>
      <c r="B117" s="162"/>
      <c r="C117" s="162"/>
      <c r="D117" s="162"/>
      <c r="E117" s="162"/>
      <c r="F117" s="162"/>
      <c r="G117" s="162"/>
      <c r="H117" s="162"/>
      <c r="I117" s="162"/>
      <c r="J117" s="162"/>
      <c r="K117" s="169"/>
      <c r="L117" s="162"/>
      <c r="M117" s="162"/>
      <c r="N117" s="170"/>
      <c r="O117" s="87"/>
      <c r="V117" s="160"/>
    </row>
    <row r="118" spans="1:29" x14ac:dyDescent="0.3">
      <c r="A118" s="171" t="s">
        <v>643</v>
      </c>
      <c r="B118" s="162"/>
      <c r="C118" s="162"/>
      <c r="D118" s="162"/>
      <c r="E118" s="162"/>
      <c r="F118" s="162"/>
      <c r="G118" s="162"/>
      <c r="H118" s="162"/>
      <c r="I118" s="162"/>
      <c r="J118" s="162"/>
      <c r="K118" s="169"/>
      <c r="L118" s="162"/>
      <c r="M118" s="162"/>
      <c r="N118" s="170"/>
      <c r="O118" s="87"/>
      <c r="V118" s="160"/>
    </row>
    <row r="119" spans="1:29" x14ac:dyDescent="0.3">
      <c r="A119" s="19" t="s">
        <v>644</v>
      </c>
      <c r="B119" s="172" t="s">
        <v>134</v>
      </c>
      <c r="C119" s="172" t="s">
        <v>135</v>
      </c>
      <c r="D119" s="172" t="s">
        <v>136</v>
      </c>
      <c r="E119" s="172" t="s">
        <v>137</v>
      </c>
      <c r="F119" s="172" t="s">
        <v>138</v>
      </c>
      <c r="G119" s="172" t="s">
        <v>139</v>
      </c>
      <c r="H119" s="172" t="s">
        <v>140</v>
      </c>
      <c r="I119" s="172" t="s">
        <v>141</v>
      </c>
      <c r="J119" s="172" t="s">
        <v>142</v>
      </c>
      <c r="K119" s="172" t="s">
        <v>144</v>
      </c>
      <c r="L119" s="172" t="s">
        <v>145</v>
      </c>
      <c r="M119" s="172" t="s">
        <v>146</v>
      </c>
      <c r="N119" s="172" t="s">
        <v>152</v>
      </c>
      <c r="O119" s="87"/>
      <c r="V119" s="160"/>
      <c r="W119" s="1"/>
    </row>
    <row r="120" spans="1:29" x14ac:dyDescent="0.3">
      <c r="A120" s="173" t="s">
        <v>630</v>
      </c>
      <c r="B120" s="82">
        <v>475</v>
      </c>
      <c r="C120" s="82">
        <v>215</v>
      </c>
      <c r="D120" s="82">
        <v>233</v>
      </c>
      <c r="E120" s="82">
        <v>177</v>
      </c>
      <c r="F120" s="82">
        <v>317</v>
      </c>
      <c r="G120" s="82">
        <v>277</v>
      </c>
      <c r="H120" s="82">
        <v>84</v>
      </c>
      <c r="I120" s="82">
        <v>66</v>
      </c>
      <c r="J120" s="82">
        <v>122</v>
      </c>
      <c r="K120" s="135">
        <v>135</v>
      </c>
      <c r="L120" s="82">
        <v>0</v>
      </c>
      <c r="M120" s="82">
        <v>0</v>
      </c>
      <c r="N120" s="174">
        <f>SUM(B120:M120)</f>
        <v>2101</v>
      </c>
      <c r="O120" s="87"/>
      <c r="V120" s="160"/>
      <c r="W120" s="1"/>
    </row>
    <row r="121" spans="1:29" x14ac:dyDescent="0.3">
      <c r="A121" s="175" t="s">
        <v>645</v>
      </c>
      <c r="B121" s="82">
        <v>128</v>
      </c>
      <c r="C121" s="82">
        <v>62</v>
      </c>
      <c r="D121" s="82">
        <v>111</v>
      </c>
      <c r="E121" s="82">
        <v>110</v>
      </c>
      <c r="F121" s="82">
        <v>72</v>
      </c>
      <c r="G121" s="82">
        <v>49</v>
      </c>
      <c r="H121" s="82">
        <v>112</v>
      </c>
      <c r="I121" s="82">
        <v>116</v>
      </c>
      <c r="J121" s="82">
        <v>167</v>
      </c>
      <c r="K121" s="135">
        <v>1040</v>
      </c>
      <c r="L121" s="82">
        <v>899</v>
      </c>
      <c r="M121" s="82">
        <v>519</v>
      </c>
      <c r="N121" s="174">
        <f>SUM(B121:M121)</f>
        <v>3385</v>
      </c>
      <c r="O121" s="87"/>
      <c r="V121" s="160"/>
      <c r="W121" s="1"/>
    </row>
    <row r="122" spans="1:29" x14ac:dyDescent="0.3">
      <c r="A122" s="176"/>
      <c r="B122" s="24"/>
      <c r="C122" s="177"/>
      <c r="D122" s="177"/>
      <c r="E122" s="177"/>
      <c r="F122" s="177"/>
      <c r="G122" s="177"/>
      <c r="H122" s="177"/>
      <c r="I122" s="177"/>
      <c r="J122" s="177"/>
      <c r="K122" s="177"/>
      <c r="L122" s="169"/>
      <c r="M122" s="177"/>
      <c r="N122" s="177"/>
      <c r="O122" s="87"/>
      <c r="P122" s="87"/>
      <c r="V122" s="160"/>
      <c r="W122" s="1"/>
    </row>
    <row r="123" spans="1:29" x14ac:dyDescent="0.3">
      <c r="A123" s="171" t="s">
        <v>646</v>
      </c>
      <c r="B123" s="162"/>
      <c r="C123" s="162"/>
      <c r="D123" s="162"/>
      <c r="E123" s="162"/>
      <c r="F123" s="162"/>
      <c r="G123" s="162"/>
      <c r="H123" s="162"/>
      <c r="I123" s="162"/>
      <c r="J123" s="162"/>
      <c r="K123" s="169"/>
      <c r="L123" s="162"/>
      <c r="M123" s="162"/>
      <c r="N123" s="170"/>
      <c r="O123" s="87"/>
      <c r="V123" s="160"/>
    </row>
    <row r="124" spans="1:29" x14ac:dyDescent="0.3">
      <c r="A124" s="19" t="s">
        <v>644</v>
      </c>
      <c r="B124" s="19" t="s">
        <v>647</v>
      </c>
      <c r="C124" s="172" t="s">
        <v>134</v>
      </c>
      <c r="D124" s="172" t="s">
        <v>135</v>
      </c>
      <c r="E124" s="172" t="s">
        <v>136</v>
      </c>
      <c r="F124" s="172" t="s">
        <v>137</v>
      </c>
      <c r="G124" s="172" t="s">
        <v>138</v>
      </c>
      <c r="H124" s="172" t="s">
        <v>139</v>
      </c>
      <c r="I124" s="172" t="s">
        <v>140</v>
      </c>
      <c r="J124" s="172" t="s">
        <v>141</v>
      </c>
      <c r="K124" s="172" t="s">
        <v>142</v>
      </c>
      <c r="L124" s="172" t="s">
        <v>144</v>
      </c>
      <c r="M124" s="172" t="s">
        <v>145</v>
      </c>
      <c r="N124" s="172" t="s">
        <v>146</v>
      </c>
      <c r="O124" s="172" t="s">
        <v>152</v>
      </c>
      <c r="P124" s="87"/>
      <c r="V124" s="160"/>
    </row>
    <row r="125" spans="1:29" x14ac:dyDescent="0.3">
      <c r="A125" s="246" t="s">
        <v>630</v>
      </c>
      <c r="B125" s="120" t="s">
        <v>648</v>
      </c>
      <c r="C125" s="82">
        <v>390</v>
      </c>
      <c r="D125" s="82">
        <v>207</v>
      </c>
      <c r="E125" s="82">
        <v>211</v>
      </c>
      <c r="F125" s="82">
        <v>128</v>
      </c>
      <c r="G125" s="82">
        <v>266</v>
      </c>
      <c r="H125" s="82">
        <v>237</v>
      </c>
      <c r="I125" s="82">
        <v>56</v>
      </c>
      <c r="J125" s="82">
        <v>46</v>
      </c>
      <c r="K125" s="82">
        <v>101</v>
      </c>
      <c r="L125" s="82">
        <v>126</v>
      </c>
      <c r="M125" s="82">
        <v>0</v>
      </c>
      <c r="N125" s="82">
        <v>0</v>
      </c>
      <c r="O125" s="174">
        <f>SUM(C125:N125)</f>
        <v>1768</v>
      </c>
      <c r="P125" s="87"/>
      <c r="V125" s="160"/>
    </row>
    <row r="126" spans="1:29" x14ac:dyDescent="0.3">
      <c r="A126" s="247"/>
      <c r="B126" s="120" t="s">
        <v>649</v>
      </c>
      <c r="C126" s="82">
        <v>4</v>
      </c>
      <c r="D126" s="82">
        <v>10</v>
      </c>
      <c r="E126" s="82">
        <v>2</v>
      </c>
      <c r="F126" s="82">
        <v>11</v>
      </c>
      <c r="G126" s="82">
        <v>22</v>
      </c>
      <c r="H126" s="82">
        <v>11</v>
      </c>
      <c r="I126" s="82">
        <v>20</v>
      </c>
      <c r="J126" s="82">
        <v>14</v>
      </c>
      <c r="K126" s="82">
        <v>8</v>
      </c>
      <c r="L126" s="82">
        <v>5</v>
      </c>
      <c r="M126" s="82">
        <v>0</v>
      </c>
      <c r="N126" s="82">
        <v>0</v>
      </c>
      <c r="O126" s="174">
        <f t="shared" ref="O126:O128" si="14">SUM(C126:N126)</f>
        <v>107</v>
      </c>
      <c r="P126" s="87"/>
      <c r="V126" s="160"/>
    </row>
    <row r="127" spans="1:29" x14ac:dyDescent="0.3">
      <c r="A127" s="246" t="s">
        <v>645</v>
      </c>
      <c r="B127" s="120" t="s">
        <v>648</v>
      </c>
      <c r="C127" s="82">
        <v>91</v>
      </c>
      <c r="D127" s="82">
        <v>24</v>
      </c>
      <c r="E127" s="82">
        <v>86</v>
      </c>
      <c r="F127" s="82">
        <v>73</v>
      </c>
      <c r="G127" s="82">
        <v>57</v>
      </c>
      <c r="H127" s="82">
        <v>18</v>
      </c>
      <c r="I127" s="82">
        <v>25</v>
      </c>
      <c r="J127" s="82">
        <v>49</v>
      </c>
      <c r="K127" s="82">
        <v>49</v>
      </c>
      <c r="L127" s="135">
        <v>974</v>
      </c>
      <c r="M127" s="82">
        <v>903</v>
      </c>
      <c r="N127" s="82">
        <v>476</v>
      </c>
      <c r="O127" s="174">
        <f t="shared" si="14"/>
        <v>2825</v>
      </c>
      <c r="P127" s="87"/>
      <c r="V127" s="160"/>
    </row>
    <row r="128" spans="1:29" x14ac:dyDescent="0.3">
      <c r="A128" s="247"/>
      <c r="B128" s="120" t="s">
        <v>649</v>
      </c>
      <c r="C128" s="82">
        <v>36</v>
      </c>
      <c r="D128" s="82">
        <v>20</v>
      </c>
      <c r="E128" s="82">
        <v>25</v>
      </c>
      <c r="F128" s="82">
        <v>18</v>
      </c>
      <c r="G128" s="82">
        <v>14</v>
      </c>
      <c r="H128" s="82">
        <v>19</v>
      </c>
      <c r="I128" s="82">
        <v>40</v>
      </c>
      <c r="J128" s="82">
        <v>42</v>
      </c>
      <c r="K128" s="82">
        <v>39</v>
      </c>
      <c r="L128" s="135">
        <v>44</v>
      </c>
      <c r="M128" s="82">
        <v>21</v>
      </c>
      <c r="N128" s="82">
        <v>13</v>
      </c>
      <c r="O128" s="174">
        <f t="shared" si="14"/>
        <v>331</v>
      </c>
      <c r="P128" s="87"/>
      <c r="V128" s="160"/>
    </row>
    <row r="129" spans="1:22" x14ac:dyDescent="0.3">
      <c r="B129" s="87"/>
      <c r="C129" s="87"/>
      <c r="D129" s="87"/>
      <c r="E129" s="87"/>
      <c r="F129" s="87"/>
      <c r="G129" s="87"/>
      <c r="H129" s="87"/>
      <c r="I129" s="87"/>
      <c r="J129" s="87"/>
      <c r="K129" s="87"/>
      <c r="L129" s="87"/>
      <c r="M129" s="87"/>
      <c r="V129" s="160"/>
    </row>
    <row r="130" spans="1:22" ht="15" thickBot="1" x14ac:dyDescent="0.35">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8"/>
    </row>
    <row r="131" spans="1:22" x14ac:dyDescent="0.3">
      <c r="B131" s="88"/>
      <c r="C131" s="88"/>
      <c r="D131" s="88"/>
      <c r="E131" s="88"/>
      <c r="F131" s="88"/>
      <c r="G131" s="88"/>
      <c r="H131" s="88"/>
      <c r="I131" s="88"/>
      <c r="J131" s="88"/>
      <c r="K131" s="88"/>
      <c r="L131" s="88"/>
      <c r="M131" s="88"/>
      <c r="P131" s="88"/>
    </row>
    <row r="132" spans="1:22" x14ac:dyDescent="0.3">
      <c r="A132" s="248"/>
      <c r="B132" s="248"/>
      <c r="C132" s="248"/>
      <c r="D132" s="248"/>
      <c r="E132" s="248"/>
      <c r="F132" s="248"/>
      <c r="G132" s="248"/>
      <c r="H132" s="248"/>
      <c r="I132" s="248"/>
      <c r="J132" s="248"/>
      <c r="K132" s="248"/>
      <c r="L132" s="248"/>
      <c r="M132" s="248"/>
      <c r="N132" s="248"/>
    </row>
    <row r="133" spans="1:22" x14ac:dyDescent="0.3">
      <c r="A133" s="178"/>
      <c r="B133" s="178"/>
      <c r="C133" s="179"/>
      <c r="D133" s="88"/>
      <c r="E133" s="88"/>
      <c r="F133" s="88"/>
      <c r="G133" s="88"/>
      <c r="H133" s="88"/>
      <c r="I133" s="88"/>
      <c r="J133" s="88"/>
      <c r="K133" s="88"/>
      <c r="L133" s="88"/>
      <c r="M133" s="87"/>
      <c r="P133" s="88"/>
    </row>
    <row r="134" spans="1:22" x14ac:dyDescent="0.3">
      <c r="A134" s="180"/>
      <c r="B134" s="180"/>
      <c r="C134" s="180"/>
      <c r="D134" s="88"/>
      <c r="E134" s="88"/>
      <c r="F134" s="88"/>
      <c r="G134" s="88"/>
      <c r="H134" s="87"/>
      <c r="I134" s="87"/>
    </row>
    <row r="135" spans="1:22" x14ac:dyDescent="0.3">
      <c r="A135" s="180"/>
      <c r="B135" s="180"/>
      <c r="C135" s="180"/>
      <c r="D135" s="87"/>
      <c r="E135" s="88"/>
      <c r="F135" s="87"/>
    </row>
    <row r="136" spans="1:22" x14ac:dyDescent="0.3">
      <c r="A136" s="180"/>
      <c r="B136" s="180"/>
      <c r="C136" s="180"/>
    </row>
    <row r="137" spans="1:22" x14ac:dyDescent="0.3">
      <c r="A137" s="180"/>
      <c r="B137" s="180"/>
      <c r="C137" s="180"/>
    </row>
  </sheetData>
  <mergeCells count="56">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5:A126"/>
    <mergeCell ref="A127:A128"/>
    <mergeCell ref="A132:N132"/>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815B-E76E-4132-8852-391B6096C31B}">
  <dimension ref="A1:BH60"/>
  <sheetViews>
    <sheetView showGridLines="0" zoomScale="80" zoomScaleNormal="80" workbookViewId="0">
      <pane xSplit="1" topLeftCell="B1" activePane="topRight" state="frozen"/>
      <selection pane="topRight" activeCell="B1" sqref="B1"/>
    </sheetView>
  </sheetViews>
  <sheetFormatPr defaultColWidth="9.109375" defaultRowHeight="15.6" x14ac:dyDescent="0.3"/>
  <cols>
    <col min="1" max="1" width="71.109375" style="182" customWidth="1"/>
    <col min="2" max="2" width="7.44140625" style="182" bestFit="1" customWidth="1"/>
    <col min="3" max="4" width="7.88671875" style="182" bestFit="1" customWidth="1"/>
    <col min="5" max="5" width="7.44140625" style="182" bestFit="1" customWidth="1"/>
    <col min="6" max="6" width="8.109375" style="182" bestFit="1" customWidth="1"/>
    <col min="7" max="9" width="7.88671875" style="182" bestFit="1" customWidth="1"/>
    <col min="10" max="12" width="7.44140625" style="182" bestFit="1" customWidth="1"/>
    <col min="13" max="15" width="7.88671875" style="182" bestFit="1" customWidth="1"/>
    <col min="16" max="16" width="8.44140625" style="182" customWidth="1"/>
    <col min="17" max="17" width="8.5546875" style="182" customWidth="1"/>
    <col min="18" max="18" width="7.44140625" style="182" customWidth="1"/>
    <col min="19" max="19" width="8.109375" style="182" customWidth="1"/>
    <col min="20" max="22" width="7.88671875" style="182" bestFit="1" customWidth="1"/>
    <col min="23" max="25" width="8.109375" style="182" bestFit="1" customWidth="1"/>
    <col min="26" max="26" width="7.88671875" style="182" bestFit="1" customWidth="1"/>
    <col min="27" max="28" width="8.109375" style="182" bestFit="1" customWidth="1"/>
    <col min="29" max="16384" width="9.109375" style="182"/>
  </cols>
  <sheetData>
    <row r="1" spans="1:59" x14ac:dyDescent="0.3">
      <c r="A1" s="181" t="s">
        <v>650</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row>
    <row r="2" spans="1:59" x14ac:dyDescent="0.3">
      <c r="A2" s="181"/>
    </row>
    <row r="3" spans="1:59" x14ac:dyDescent="0.3">
      <c r="A3" s="181"/>
    </row>
    <row r="4" spans="1:59" x14ac:dyDescent="0.3">
      <c r="A4" s="306" t="s">
        <v>651</v>
      </c>
      <c r="B4" s="183">
        <v>2020</v>
      </c>
      <c r="C4" s="184"/>
      <c r="D4" s="184"/>
      <c r="E4" s="184"/>
      <c r="F4" s="184"/>
      <c r="G4" s="184"/>
      <c r="H4" s="184"/>
      <c r="I4" s="184"/>
      <c r="J4" s="184"/>
      <c r="K4" s="184"/>
      <c r="L4" s="184"/>
      <c r="M4" s="185"/>
      <c r="N4" s="186">
        <v>2021</v>
      </c>
      <c r="O4" s="187"/>
      <c r="P4" s="187"/>
      <c r="Q4" s="187"/>
      <c r="R4" s="187"/>
      <c r="S4" s="187"/>
      <c r="T4" s="187"/>
      <c r="U4" s="187"/>
      <c r="V4" s="187"/>
      <c r="W4" s="187"/>
      <c r="X4" s="187"/>
      <c r="Y4" s="187"/>
      <c r="Z4" s="187"/>
      <c r="AA4" s="187"/>
      <c r="AB4" s="187"/>
      <c r="AC4" s="187"/>
      <c r="AD4" s="187"/>
      <c r="AE4" s="187"/>
      <c r="AF4" s="187"/>
      <c r="AG4" s="187"/>
      <c r="AH4" s="187"/>
      <c r="AI4" s="187"/>
      <c r="AJ4" s="187"/>
      <c r="AK4" s="188"/>
      <c r="AL4" s="189">
        <v>2022</v>
      </c>
      <c r="AM4" s="190"/>
      <c r="AN4" s="190"/>
      <c r="AO4" s="190"/>
      <c r="AP4" s="190"/>
      <c r="AQ4" s="190"/>
      <c r="AR4" s="190"/>
      <c r="AS4" s="190"/>
      <c r="AT4" s="190"/>
      <c r="AU4" s="190"/>
      <c r="AV4" s="190"/>
      <c r="AW4" s="190"/>
      <c r="AX4" s="190"/>
      <c r="AY4" s="191"/>
    </row>
    <row r="5" spans="1:59" x14ac:dyDescent="0.3">
      <c r="A5" s="306"/>
      <c r="B5" s="304" t="s">
        <v>652</v>
      </c>
      <c r="C5" s="305"/>
      <c r="D5" s="304" t="s">
        <v>653</v>
      </c>
      <c r="E5" s="305"/>
      <c r="F5" s="304" t="s">
        <v>654</v>
      </c>
      <c r="G5" s="305"/>
      <c r="H5" s="304" t="s">
        <v>655</v>
      </c>
      <c r="I5" s="305"/>
      <c r="J5" s="304" t="s">
        <v>656</v>
      </c>
      <c r="K5" s="305"/>
      <c r="L5" s="304" t="s">
        <v>657</v>
      </c>
      <c r="M5" s="305"/>
      <c r="N5" s="301" t="s">
        <v>658</v>
      </c>
      <c r="O5" s="302"/>
      <c r="P5" s="301" t="s">
        <v>659</v>
      </c>
      <c r="Q5" s="302"/>
      <c r="R5" s="301" t="s">
        <v>660</v>
      </c>
      <c r="S5" s="302"/>
      <c r="T5" s="301" t="s">
        <v>661</v>
      </c>
      <c r="U5" s="302"/>
      <c r="V5" s="301" t="s">
        <v>141</v>
      </c>
      <c r="W5" s="302"/>
      <c r="X5" s="301" t="s">
        <v>662</v>
      </c>
      <c r="Y5" s="302"/>
      <c r="Z5" s="301" t="s">
        <v>652</v>
      </c>
      <c r="AA5" s="302"/>
      <c r="AB5" s="301" t="s">
        <v>653</v>
      </c>
      <c r="AC5" s="302"/>
      <c r="AD5" s="301" t="s">
        <v>654</v>
      </c>
      <c r="AE5" s="302"/>
      <c r="AF5" s="301" t="s">
        <v>655</v>
      </c>
      <c r="AG5" s="302"/>
      <c r="AH5" s="301" t="s">
        <v>656</v>
      </c>
      <c r="AI5" s="302"/>
      <c r="AJ5" s="301" t="s">
        <v>657</v>
      </c>
      <c r="AK5" s="302"/>
      <c r="AL5" s="299" t="s">
        <v>658</v>
      </c>
      <c r="AM5" s="300"/>
      <c r="AN5" s="299" t="s">
        <v>659</v>
      </c>
      <c r="AO5" s="300"/>
      <c r="AP5" s="299" t="s">
        <v>660</v>
      </c>
      <c r="AQ5" s="300"/>
      <c r="AR5" s="299" t="s">
        <v>661</v>
      </c>
      <c r="AS5" s="300"/>
      <c r="AT5" s="299" t="s">
        <v>141</v>
      </c>
      <c r="AU5" s="300"/>
      <c r="AV5" s="299" t="s">
        <v>662</v>
      </c>
      <c r="AW5" s="300"/>
      <c r="AX5" s="299" t="s">
        <v>652</v>
      </c>
      <c r="AY5" s="300"/>
      <c r="AZ5" s="192"/>
      <c r="BA5" s="192"/>
      <c r="BB5" s="192"/>
      <c r="BC5" s="192"/>
      <c r="BD5" s="192"/>
      <c r="BE5" s="192"/>
      <c r="BF5" s="192"/>
      <c r="BG5" s="192"/>
    </row>
    <row r="6" spans="1:59" x14ac:dyDescent="0.3">
      <c r="A6" s="306"/>
      <c r="B6" s="193" t="s">
        <v>663</v>
      </c>
      <c r="C6" s="193" t="s">
        <v>664</v>
      </c>
      <c r="D6" s="193" t="s">
        <v>663</v>
      </c>
      <c r="E6" s="193" t="s">
        <v>664</v>
      </c>
      <c r="F6" s="193" t="s">
        <v>663</v>
      </c>
      <c r="G6" s="193" t="s">
        <v>664</v>
      </c>
      <c r="H6" s="193" t="s">
        <v>663</v>
      </c>
      <c r="I6" s="193" t="s">
        <v>664</v>
      </c>
      <c r="J6" s="193" t="s">
        <v>663</v>
      </c>
      <c r="K6" s="193" t="s">
        <v>664</v>
      </c>
      <c r="L6" s="193" t="s">
        <v>663</v>
      </c>
      <c r="M6" s="193" t="s">
        <v>664</v>
      </c>
      <c r="N6" s="194" t="s">
        <v>663</v>
      </c>
      <c r="O6" s="194" t="s">
        <v>664</v>
      </c>
      <c r="P6" s="194" t="s">
        <v>663</v>
      </c>
      <c r="Q6" s="194" t="s">
        <v>664</v>
      </c>
      <c r="R6" s="194" t="s">
        <v>663</v>
      </c>
      <c r="S6" s="194" t="s">
        <v>664</v>
      </c>
      <c r="T6" s="194" t="s">
        <v>663</v>
      </c>
      <c r="U6" s="194" t="s">
        <v>664</v>
      </c>
      <c r="V6" s="194" t="s">
        <v>663</v>
      </c>
      <c r="W6" s="194" t="s">
        <v>664</v>
      </c>
      <c r="X6" s="194" t="s">
        <v>663</v>
      </c>
      <c r="Y6" s="194" t="s">
        <v>664</v>
      </c>
      <c r="Z6" s="194" t="s">
        <v>663</v>
      </c>
      <c r="AA6" s="194" t="s">
        <v>664</v>
      </c>
      <c r="AB6" s="194" t="s">
        <v>663</v>
      </c>
      <c r="AC6" s="194" t="s">
        <v>664</v>
      </c>
      <c r="AD6" s="194" t="s">
        <v>663</v>
      </c>
      <c r="AE6" s="194" t="s">
        <v>664</v>
      </c>
      <c r="AF6" s="194" t="s">
        <v>663</v>
      </c>
      <c r="AG6" s="194" t="s">
        <v>664</v>
      </c>
      <c r="AH6" s="194" t="s">
        <v>663</v>
      </c>
      <c r="AI6" s="194" t="s">
        <v>664</v>
      </c>
      <c r="AJ6" s="194" t="s">
        <v>663</v>
      </c>
      <c r="AK6" s="194" t="s">
        <v>664</v>
      </c>
      <c r="AL6" s="195" t="s">
        <v>663</v>
      </c>
      <c r="AM6" s="195" t="s">
        <v>664</v>
      </c>
      <c r="AN6" s="195" t="s">
        <v>663</v>
      </c>
      <c r="AO6" s="195" t="s">
        <v>664</v>
      </c>
      <c r="AP6" s="195" t="s">
        <v>663</v>
      </c>
      <c r="AQ6" s="195" t="s">
        <v>664</v>
      </c>
      <c r="AR6" s="195" t="s">
        <v>663</v>
      </c>
      <c r="AS6" s="195" t="s">
        <v>664</v>
      </c>
      <c r="AT6" s="195" t="s">
        <v>665</v>
      </c>
      <c r="AU6" s="195" t="s">
        <v>664</v>
      </c>
      <c r="AV6" s="195" t="s">
        <v>665</v>
      </c>
      <c r="AW6" s="195" t="s">
        <v>664</v>
      </c>
      <c r="AX6" s="195" t="s">
        <v>663</v>
      </c>
      <c r="AY6" s="195" t="s">
        <v>664</v>
      </c>
    </row>
    <row r="7" spans="1:59" x14ac:dyDescent="0.3">
      <c r="A7" s="196" t="s">
        <v>666</v>
      </c>
      <c r="B7" s="197">
        <v>166.45621</v>
      </c>
      <c r="C7" s="197">
        <v>166.60888</v>
      </c>
      <c r="D7" s="197">
        <v>166.07884000000001</v>
      </c>
      <c r="E7" s="197">
        <v>163.90737999999999</v>
      </c>
      <c r="F7" s="197">
        <v>162.40288000000001</v>
      </c>
      <c r="G7" s="197">
        <v>156.58816999999999</v>
      </c>
      <c r="H7" s="197">
        <v>155.78474</v>
      </c>
      <c r="I7" s="197">
        <v>156.10682</v>
      </c>
      <c r="J7" s="197">
        <v>154.09211999999999</v>
      </c>
      <c r="K7" s="197">
        <v>148.91552999999999</v>
      </c>
      <c r="L7" s="197">
        <v>140.98845</v>
      </c>
      <c r="M7" s="197">
        <v>143.2731</v>
      </c>
      <c r="N7" s="198">
        <v>144.33805000000001</v>
      </c>
      <c r="O7" s="198">
        <v>142.70872</v>
      </c>
      <c r="P7" s="198">
        <v>143.90504999999999</v>
      </c>
      <c r="Q7" s="198">
        <v>142.70633000000001</v>
      </c>
      <c r="R7" s="198">
        <v>128.1009</v>
      </c>
      <c r="S7" s="198">
        <v>111.64449999999999</v>
      </c>
      <c r="T7" s="198">
        <v>92.941900000000004</v>
      </c>
      <c r="U7" s="198">
        <v>76.255539999999996</v>
      </c>
      <c r="V7" s="198">
        <v>65.216229999999996</v>
      </c>
      <c r="W7" s="198">
        <v>63.734160000000003</v>
      </c>
      <c r="X7" s="198">
        <v>59.766379999999998</v>
      </c>
      <c r="Y7" s="198">
        <v>60.389389999999999</v>
      </c>
      <c r="Z7" s="198">
        <v>58.88015</v>
      </c>
      <c r="AA7" s="198">
        <v>61.948590000000003</v>
      </c>
      <c r="AB7" s="198">
        <v>57.586829999999999</v>
      </c>
      <c r="AC7" s="198">
        <v>61.311149999999998</v>
      </c>
      <c r="AD7" s="198">
        <v>64.787239999999997</v>
      </c>
      <c r="AE7" s="198">
        <v>64.646240000000006</v>
      </c>
      <c r="AF7" s="198">
        <v>45.386617933100503</v>
      </c>
      <c r="AG7" s="198">
        <v>45.215032793303102</v>
      </c>
      <c r="AH7" s="198">
        <v>46.212714713849401</v>
      </c>
      <c r="AI7" s="198">
        <v>48.499193362622798</v>
      </c>
      <c r="AJ7" s="198">
        <v>45.3640966042516</v>
      </c>
      <c r="AK7" s="198">
        <v>42.943611386169103</v>
      </c>
      <c r="AL7" s="198">
        <v>45.486730287092399</v>
      </c>
      <c r="AM7" s="198">
        <v>43.951682561164702</v>
      </c>
      <c r="AN7" s="198">
        <v>46.231091701408801</v>
      </c>
      <c r="AO7" s="198">
        <v>45.793705312785498</v>
      </c>
      <c r="AP7" s="198">
        <v>39.301054850677303</v>
      </c>
      <c r="AQ7" s="198">
        <v>38.367594422666002</v>
      </c>
      <c r="AR7" s="198">
        <v>41.6456928477037</v>
      </c>
      <c r="AS7" s="198">
        <v>36.610528051349903</v>
      </c>
      <c r="AT7" s="198">
        <v>37.530607929162798</v>
      </c>
      <c r="AU7" s="198">
        <v>37.593775630112802</v>
      </c>
      <c r="AV7" s="198">
        <v>41.422093303979103</v>
      </c>
      <c r="AW7" s="198">
        <v>43.535971072150197</v>
      </c>
      <c r="AX7" s="198">
        <v>46.494138361114501</v>
      </c>
      <c r="AY7" s="198"/>
    </row>
    <row r="8" spans="1:59" x14ac:dyDescent="0.3">
      <c r="A8" s="196" t="s">
        <v>667</v>
      </c>
      <c r="B8" s="197">
        <v>83.423079999999999</v>
      </c>
      <c r="C8" s="197">
        <v>92.953590000000005</v>
      </c>
      <c r="D8" s="197">
        <v>128.72662</v>
      </c>
      <c r="E8" s="197">
        <v>116.94904</v>
      </c>
      <c r="F8" s="197">
        <v>137.77778000000001</v>
      </c>
      <c r="G8" s="197">
        <v>63.13308</v>
      </c>
      <c r="H8" s="197">
        <v>60.2</v>
      </c>
      <c r="I8" s="197">
        <v>73.017650000000003</v>
      </c>
      <c r="J8" s="197">
        <v>66.228070000000002</v>
      </c>
      <c r="K8" s="197">
        <v>54.49785</v>
      </c>
      <c r="L8" s="197">
        <v>65.342860000000002</v>
      </c>
      <c r="M8" s="197">
        <v>33.012549999999997</v>
      </c>
      <c r="N8" s="198">
        <v>41.149430000000002</v>
      </c>
      <c r="O8" s="198">
        <v>16.395389999999999</v>
      </c>
      <c r="P8" s="198">
        <v>12.27163</v>
      </c>
      <c r="Q8" s="198">
        <v>13.5214</v>
      </c>
      <c r="R8" s="198">
        <v>3.4177</v>
      </c>
      <c r="S8" s="198">
        <v>4.7975500000000002</v>
      </c>
      <c r="T8" s="198">
        <v>7.6909400000000003</v>
      </c>
      <c r="U8" s="198">
        <v>4.40313</v>
      </c>
      <c r="V8" s="198">
        <v>5.7128100000000002</v>
      </c>
      <c r="W8" s="198">
        <v>4.3956</v>
      </c>
      <c r="X8" s="198">
        <v>5.35121</v>
      </c>
      <c r="Y8" s="198">
        <v>4.3433200000000003</v>
      </c>
      <c r="Z8" s="198">
        <v>4.0528599999999999</v>
      </c>
      <c r="AA8" s="198">
        <v>5.9111700000000003</v>
      </c>
      <c r="AB8" s="198">
        <v>4.9472800000000001</v>
      </c>
      <c r="AC8" s="198">
        <v>2.9433500000000001</v>
      </c>
      <c r="AD8" s="198">
        <v>2.59226</v>
      </c>
      <c r="AE8" s="198">
        <v>2.8071100000000002</v>
      </c>
      <c r="AF8" s="198">
        <v>3.6459900442477902</v>
      </c>
      <c r="AG8" s="198">
        <v>1.8878057980385801</v>
      </c>
      <c r="AH8" s="198">
        <v>1.96632032796155</v>
      </c>
      <c r="AI8" s="198">
        <v>1.4764734132472701</v>
      </c>
      <c r="AJ8" s="198">
        <v>1.5154991448747701</v>
      </c>
      <c r="AK8" s="198">
        <v>2.8028270609319001</v>
      </c>
      <c r="AL8" s="198">
        <v>3.6791555733049299</v>
      </c>
      <c r="AM8" s="198">
        <v>5.4827323717948699</v>
      </c>
      <c r="AN8" s="198">
        <v>3.5738236961451202</v>
      </c>
      <c r="AO8" s="198">
        <v>3.7543745275888099</v>
      </c>
      <c r="AP8" s="198">
        <v>2.4237222222222199</v>
      </c>
      <c r="AQ8" s="198">
        <v>0</v>
      </c>
      <c r="AR8" s="198">
        <v>0</v>
      </c>
      <c r="AS8" s="198">
        <v>0</v>
      </c>
      <c r="AT8" s="198">
        <v>0</v>
      </c>
      <c r="AU8" s="198">
        <v>0</v>
      </c>
      <c r="AV8" s="198">
        <v>0</v>
      </c>
      <c r="AW8" s="198">
        <v>0</v>
      </c>
      <c r="AX8" s="198">
        <v>0</v>
      </c>
      <c r="AY8" s="198"/>
    </row>
    <row r="9" spans="1:59" x14ac:dyDescent="0.3">
      <c r="A9" s="196" t="s">
        <v>668</v>
      </c>
      <c r="B9" s="197">
        <v>287.27668999999997</v>
      </c>
      <c r="C9" s="197">
        <v>299.18414000000001</v>
      </c>
      <c r="D9" s="197">
        <v>303.41052000000002</v>
      </c>
      <c r="E9" s="197">
        <v>321.93230999999997</v>
      </c>
      <c r="F9" s="197">
        <v>334.91737000000001</v>
      </c>
      <c r="G9" s="197">
        <v>346.06366000000003</v>
      </c>
      <c r="H9" s="197">
        <v>350.20936999999998</v>
      </c>
      <c r="I9" s="197">
        <v>359.56124999999997</v>
      </c>
      <c r="J9" s="197">
        <v>368.41888999999998</v>
      </c>
      <c r="K9" s="197">
        <v>366.08258000000001</v>
      </c>
      <c r="L9" s="197">
        <v>361.91541000000001</v>
      </c>
      <c r="M9" s="197">
        <v>359.04696999999999</v>
      </c>
      <c r="N9" s="198">
        <v>344.00698999999997</v>
      </c>
      <c r="O9" s="198">
        <v>341.17102</v>
      </c>
      <c r="P9" s="198">
        <v>321.68135000000001</v>
      </c>
      <c r="Q9" s="198">
        <v>290.20193</v>
      </c>
      <c r="R9" s="198">
        <v>231.52411000000001</v>
      </c>
      <c r="S9" s="198">
        <v>117.73972999999999</v>
      </c>
      <c r="T9" s="198">
        <v>87.502520000000004</v>
      </c>
      <c r="U9" s="198">
        <v>70.530349999999999</v>
      </c>
      <c r="V9" s="198">
        <v>66.206050000000005</v>
      </c>
      <c r="W9" s="198">
        <v>69.484939999999995</v>
      </c>
      <c r="X9" s="198">
        <v>72.395160000000004</v>
      </c>
      <c r="Y9" s="198">
        <v>72.542649999999995</v>
      </c>
      <c r="Z9" s="198">
        <v>74.830719999999999</v>
      </c>
      <c r="AA9" s="198">
        <v>75.550510000000003</v>
      </c>
      <c r="AB9" s="198">
        <v>79.833640000000003</v>
      </c>
      <c r="AC9" s="198">
        <v>77.329480000000004</v>
      </c>
      <c r="AD9" s="198">
        <v>82.778530000000003</v>
      </c>
      <c r="AE9" s="198">
        <v>78.386970000000005</v>
      </c>
      <c r="AF9" s="198">
        <v>59.375344273084004</v>
      </c>
      <c r="AG9" s="198">
        <v>60.787453980671899</v>
      </c>
      <c r="AH9" s="198">
        <v>56.789781627505597</v>
      </c>
      <c r="AI9" s="198">
        <v>59.292994533434999</v>
      </c>
      <c r="AJ9" s="198">
        <v>64.182917283607907</v>
      </c>
      <c r="AK9" s="198">
        <v>67.531962250712198</v>
      </c>
      <c r="AL9" s="198">
        <v>69.667588878936598</v>
      </c>
      <c r="AM9" s="198">
        <v>68.846282042159999</v>
      </c>
      <c r="AN9" s="198">
        <v>67.422243401696093</v>
      </c>
      <c r="AO9" s="198">
        <v>72.034111163540004</v>
      </c>
      <c r="AP9" s="198">
        <v>71.706180801812494</v>
      </c>
      <c r="AQ9" s="198">
        <v>77.037016312111007</v>
      </c>
      <c r="AR9" s="198">
        <v>74.036675743956906</v>
      </c>
      <c r="AS9" s="198">
        <v>74.560052544758193</v>
      </c>
      <c r="AT9" s="198">
        <v>79.423369181517202</v>
      </c>
      <c r="AU9" s="198">
        <v>79.480964529697403</v>
      </c>
      <c r="AV9" s="198">
        <v>65.150573979591798</v>
      </c>
      <c r="AW9" s="198">
        <v>64.944093655061906</v>
      </c>
      <c r="AX9" s="198">
        <v>66.868080945093695</v>
      </c>
      <c r="AY9" s="198"/>
    </row>
    <row r="10" spans="1:59" ht="16.2" thickBot="1" x14ac:dyDescent="0.35">
      <c r="A10" s="199" t="s">
        <v>669</v>
      </c>
      <c r="B10" s="200">
        <v>201.67815999999999</v>
      </c>
      <c r="C10" s="200">
        <v>174.51886999999999</v>
      </c>
      <c r="D10" s="200">
        <v>198.4898</v>
      </c>
      <c r="E10" s="200">
        <v>239.60975999999999</v>
      </c>
      <c r="F10" s="200">
        <v>296.81159000000002</v>
      </c>
      <c r="G10" s="200">
        <v>272.23077000000001</v>
      </c>
      <c r="H10" s="200">
        <v>186.91011</v>
      </c>
      <c r="I10" s="200">
        <v>177.17142999999999</v>
      </c>
      <c r="J10" s="200">
        <v>247.56863000000001</v>
      </c>
      <c r="K10" s="200">
        <v>147.31578999999999</v>
      </c>
      <c r="L10" s="200">
        <v>206.96666999999999</v>
      </c>
      <c r="M10" s="200">
        <v>46.453130000000002</v>
      </c>
      <c r="N10" s="201">
        <v>27.838709999999999</v>
      </c>
      <c r="O10" s="201">
        <v>13.11842</v>
      </c>
      <c r="P10" s="201">
        <v>22.243590000000001</v>
      </c>
      <c r="Q10" s="201">
        <v>23.435479999999998</v>
      </c>
      <c r="R10" s="201">
        <v>0</v>
      </c>
      <c r="S10" s="201">
        <v>0</v>
      </c>
      <c r="T10" s="201">
        <v>0</v>
      </c>
      <c r="U10" s="201">
        <v>0</v>
      </c>
      <c r="V10" s="201">
        <v>0</v>
      </c>
      <c r="W10" s="201">
        <v>0</v>
      </c>
      <c r="X10" s="201">
        <v>0</v>
      </c>
      <c r="Y10" s="201">
        <v>0</v>
      </c>
      <c r="Z10" s="201">
        <v>0</v>
      </c>
      <c r="AA10" s="201">
        <v>10</v>
      </c>
      <c r="AB10" s="201">
        <v>0</v>
      </c>
      <c r="AC10" s="201">
        <v>0</v>
      </c>
      <c r="AD10" s="201">
        <v>0</v>
      </c>
      <c r="AE10" s="201">
        <v>0</v>
      </c>
      <c r="AF10" s="201">
        <v>0</v>
      </c>
      <c r="AG10" s="201">
        <v>0</v>
      </c>
      <c r="AH10" s="201">
        <v>0</v>
      </c>
      <c r="AI10" s="201">
        <v>0</v>
      </c>
      <c r="AJ10" s="201">
        <v>0</v>
      </c>
      <c r="AK10" s="201">
        <v>0</v>
      </c>
      <c r="AL10" s="201">
        <v>0</v>
      </c>
      <c r="AM10" s="201">
        <v>0</v>
      </c>
      <c r="AN10" s="201">
        <v>0</v>
      </c>
      <c r="AO10" s="201">
        <v>0</v>
      </c>
      <c r="AP10" s="201">
        <v>0</v>
      </c>
      <c r="AQ10" s="201">
        <v>0</v>
      </c>
      <c r="AR10" s="201">
        <v>0</v>
      </c>
      <c r="AS10" s="201">
        <v>0</v>
      </c>
      <c r="AT10" s="201">
        <v>0</v>
      </c>
      <c r="AU10" s="201">
        <v>0</v>
      </c>
      <c r="AV10" s="201">
        <v>0</v>
      </c>
      <c r="AW10" s="201">
        <v>0</v>
      </c>
      <c r="AX10" s="201">
        <v>0</v>
      </c>
      <c r="AY10" s="201"/>
    </row>
    <row r="11" spans="1:59" x14ac:dyDescent="0.3">
      <c r="A11" s="202" t="s">
        <v>1</v>
      </c>
      <c r="B11" s="203">
        <v>183.48498000000001</v>
      </c>
      <c r="C11" s="203">
        <v>184.75197</v>
      </c>
      <c r="D11" s="203">
        <v>185.28295</v>
      </c>
      <c r="E11" s="203">
        <v>184.77921000000001</v>
      </c>
      <c r="F11" s="203">
        <v>184.77745999999999</v>
      </c>
      <c r="G11" s="203">
        <v>178.81926999999999</v>
      </c>
      <c r="H11" s="203">
        <v>177.94882999999999</v>
      </c>
      <c r="I11" s="203">
        <v>180.06950000000001</v>
      </c>
      <c r="J11" s="203">
        <v>178.56487000000001</v>
      </c>
      <c r="K11" s="203">
        <v>171.97140999999999</v>
      </c>
      <c r="L11" s="203">
        <v>164.59678</v>
      </c>
      <c r="M11" s="203">
        <v>164.15828999999999</v>
      </c>
      <c r="N11" s="204">
        <v>165.49565000000001</v>
      </c>
      <c r="O11" s="204">
        <v>158.70374000000001</v>
      </c>
      <c r="P11" s="204">
        <v>159.12960000000001</v>
      </c>
      <c r="Q11" s="204">
        <v>157.29579000000001</v>
      </c>
      <c r="R11" s="204">
        <v>131.27873</v>
      </c>
      <c r="S11" s="204">
        <v>103.40934</v>
      </c>
      <c r="T11" s="204">
        <v>86.666300000000007</v>
      </c>
      <c r="U11" s="204">
        <v>74.191019999999995</v>
      </c>
      <c r="V11" s="204">
        <v>63.978670000000001</v>
      </c>
      <c r="W11" s="204">
        <v>61.497920000000001</v>
      </c>
      <c r="X11" s="204">
        <v>59.282859999999999</v>
      </c>
      <c r="Y11" s="204">
        <v>60.462649999999996</v>
      </c>
      <c r="Z11" s="204">
        <v>58.61598</v>
      </c>
      <c r="AA11" s="204">
        <v>61.378810000000001</v>
      </c>
      <c r="AB11" s="204">
        <v>57.492809999999999</v>
      </c>
      <c r="AC11" s="204">
        <v>60.223689999999998</v>
      </c>
      <c r="AD11" s="204">
        <v>64.523359999999997</v>
      </c>
      <c r="AE11" s="204">
        <v>64.557969999999997</v>
      </c>
      <c r="AF11" s="204">
        <v>44.694391843275803</v>
      </c>
      <c r="AG11" s="204">
        <v>44.761813002016197</v>
      </c>
      <c r="AH11" s="204">
        <v>45.180196510519998</v>
      </c>
      <c r="AI11" s="204">
        <v>46.587506500732601</v>
      </c>
      <c r="AJ11" s="204">
        <v>44.890871095971498</v>
      </c>
      <c r="AK11" s="204">
        <v>44.278305699056702</v>
      </c>
      <c r="AL11" s="204">
        <v>46.310903629291403</v>
      </c>
      <c r="AM11" s="204">
        <v>45.061030894698902</v>
      </c>
      <c r="AN11" s="204">
        <v>47.277670384587601</v>
      </c>
      <c r="AO11" s="204">
        <v>47.463279731950301</v>
      </c>
      <c r="AP11" s="204">
        <v>41.316661464854299</v>
      </c>
      <c r="AQ11" s="204">
        <v>40.409348248597098</v>
      </c>
      <c r="AR11" s="204">
        <v>43.536919165189097</v>
      </c>
      <c r="AS11" s="204">
        <v>38.703143430310902</v>
      </c>
      <c r="AT11" s="204">
        <v>39.5268389058716</v>
      </c>
      <c r="AU11" s="204">
        <v>39.196124040776297</v>
      </c>
      <c r="AV11" s="204">
        <v>42.888589769721101</v>
      </c>
      <c r="AW11" s="204">
        <v>45.008183314203997</v>
      </c>
      <c r="AX11" s="204">
        <v>48.049291432588703</v>
      </c>
      <c r="AY11" s="204"/>
    </row>
    <row r="13" spans="1:59" x14ac:dyDescent="0.3">
      <c r="A13" s="181" t="s">
        <v>670</v>
      </c>
      <c r="B13"/>
      <c r="C13"/>
      <c r="D13"/>
      <c r="E13"/>
      <c r="F13"/>
      <c r="G13"/>
      <c r="H13"/>
      <c r="I13"/>
      <c r="J13"/>
      <c r="K13"/>
      <c r="L13"/>
      <c r="M13"/>
      <c r="N13"/>
      <c r="O13"/>
      <c r="P13"/>
      <c r="Q13"/>
      <c r="R13"/>
      <c r="S13"/>
      <c r="T13"/>
      <c r="U13"/>
      <c r="V13"/>
      <c r="W13"/>
      <c r="X13"/>
      <c r="Y13"/>
      <c r="Z13"/>
      <c r="AA13"/>
    </row>
    <row r="14" spans="1:59" x14ac:dyDescent="0.3">
      <c r="A14" s="205"/>
      <c r="B14"/>
      <c r="C14"/>
      <c r="D14"/>
      <c r="E14"/>
      <c r="F14"/>
      <c r="G14"/>
      <c r="H14"/>
      <c r="I14"/>
      <c r="J14"/>
      <c r="K14"/>
      <c r="L14"/>
      <c r="M14"/>
      <c r="N14"/>
      <c r="O14"/>
      <c r="P14"/>
      <c r="Q14"/>
      <c r="R14"/>
      <c r="S14"/>
      <c r="T14"/>
      <c r="U14"/>
      <c r="V14"/>
      <c r="W14"/>
      <c r="X14"/>
      <c r="Y14"/>
      <c r="Z14"/>
      <c r="AA14"/>
    </row>
    <row r="15" spans="1:59" x14ac:dyDescent="0.3">
      <c r="A15" s="205"/>
      <c r="B15"/>
      <c r="C15"/>
      <c r="D15"/>
      <c r="E15"/>
      <c r="F15"/>
      <c r="G15"/>
      <c r="H15"/>
      <c r="I15"/>
      <c r="J15"/>
      <c r="K15"/>
      <c r="L15"/>
      <c r="M15"/>
      <c r="N15"/>
      <c r="O15"/>
      <c r="P15"/>
      <c r="Q15"/>
      <c r="R15"/>
      <c r="S15"/>
      <c r="T15"/>
      <c r="U15"/>
      <c r="V15"/>
      <c r="W15"/>
      <c r="X15"/>
      <c r="Y15"/>
      <c r="Z15"/>
      <c r="AA15"/>
    </row>
    <row r="16" spans="1:59" x14ac:dyDescent="0.3">
      <c r="A16" s="303" t="s">
        <v>651</v>
      </c>
      <c r="B16" s="183">
        <v>2020</v>
      </c>
      <c r="C16" s="184"/>
      <c r="D16" s="184"/>
      <c r="E16" s="184"/>
      <c r="F16" s="184"/>
      <c r="G16" s="184"/>
      <c r="H16" s="184"/>
      <c r="I16" s="184"/>
      <c r="J16" s="184"/>
      <c r="K16" s="184"/>
      <c r="L16" s="184"/>
      <c r="M16" s="185"/>
      <c r="N16" s="186">
        <v>2021</v>
      </c>
      <c r="O16" s="187"/>
      <c r="P16" s="187"/>
      <c r="Q16" s="187"/>
      <c r="R16" s="187"/>
      <c r="S16" s="187"/>
      <c r="T16" s="187"/>
      <c r="U16" s="187"/>
      <c r="V16" s="187"/>
      <c r="W16" s="187"/>
      <c r="X16" s="187"/>
      <c r="Y16" s="187"/>
      <c r="Z16" s="187"/>
      <c r="AA16" s="187"/>
      <c r="AB16" s="187"/>
      <c r="AC16" s="187"/>
      <c r="AD16" s="187"/>
      <c r="AE16" s="188"/>
      <c r="AF16" s="187"/>
      <c r="AG16" s="188"/>
      <c r="AH16" s="187"/>
      <c r="AI16" s="188"/>
      <c r="AJ16" s="187"/>
      <c r="AK16" s="188"/>
      <c r="AL16" s="189">
        <v>2022</v>
      </c>
      <c r="AM16" s="190"/>
      <c r="AN16" s="190"/>
      <c r="AO16" s="190"/>
      <c r="AP16" s="190"/>
      <c r="AQ16" s="190"/>
      <c r="AR16" s="190"/>
      <c r="AS16" s="190"/>
      <c r="AT16" s="190"/>
      <c r="AU16" s="190"/>
      <c r="AV16" s="190"/>
      <c r="AW16" s="190"/>
      <c r="AX16" s="190"/>
      <c r="AY16" s="191"/>
      <c r="AZ16" s="192"/>
      <c r="BA16" s="192"/>
      <c r="BB16" s="192"/>
      <c r="BC16" s="192"/>
    </row>
    <row r="17" spans="1:60" x14ac:dyDescent="0.3">
      <c r="A17" s="303"/>
      <c r="B17" s="304" t="s">
        <v>652</v>
      </c>
      <c r="C17" s="305"/>
      <c r="D17" s="304" t="s">
        <v>653</v>
      </c>
      <c r="E17" s="305"/>
      <c r="F17" s="304" t="s">
        <v>654</v>
      </c>
      <c r="G17" s="305"/>
      <c r="H17" s="304" t="s">
        <v>655</v>
      </c>
      <c r="I17" s="305"/>
      <c r="J17" s="304" t="s">
        <v>656</v>
      </c>
      <c r="K17" s="305"/>
      <c r="L17" s="304" t="s">
        <v>657</v>
      </c>
      <c r="M17" s="305"/>
      <c r="N17" s="301" t="s">
        <v>658</v>
      </c>
      <c r="O17" s="302"/>
      <c r="P17" s="301" t="s">
        <v>659</v>
      </c>
      <c r="Q17" s="302"/>
      <c r="R17" s="301" t="s">
        <v>660</v>
      </c>
      <c r="S17" s="302"/>
      <c r="T17" s="301" t="s">
        <v>661</v>
      </c>
      <c r="U17" s="302"/>
      <c r="V17" s="301" t="s">
        <v>141</v>
      </c>
      <c r="W17" s="302"/>
      <c r="X17" s="301" t="s">
        <v>662</v>
      </c>
      <c r="Y17" s="302"/>
      <c r="Z17" s="301" t="s">
        <v>652</v>
      </c>
      <c r="AA17" s="302"/>
      <c r="AB17" s="301" t="s">
        <v>653</v>
      </c>
      <c r="AC17" s="302"/>
      <c r="AD17" s="301" t="s">
        <v>654</v>
      </c>
      <c r="AE17" s="302"/>
      <c r="AF17" s="301" t="s">
        <v>655</v>
      </c>
      <c r="AG17" s="302"/>
      <c r="AH17" s="301" t="s">
        <v>656</v>
      </c>
      <c r="AI17" s="302"/>
      <c r="AJ17" s="301" t="s">
        <v>657</v>
      </c>
      <c r="AK17" s="302"/>
      <c r="AL17" s="299" t="s">
        <v>658</v>
      </c>
      <c r="AM17" s="300"/>
      <c r="AN17" s="299" t="s">
        <v>659</v>
      </c>
      <c r="AO17" s="300"/>
      <c r="AP17" s="299" t="s">
        <v>660</v>
      </c>
      <c r="AQ17" s="300"/>
      <c r="AR17" s="299" t="s">
        <v>661</v>
      </c>
      <c r="AS17" s="300"/>
      <c r="AT17" s="299" t="s">
        <v>141</v>
      </c>
      <c r="AU17" s="300"/>
      <c r="AV17" s="299" t="s">
        <v>662</v>
      </c>
      <c r="AW17" s="300"/>
      <c r="AX17" s="299" t="s">
        <v>652</v>
      </c>
      <c r="AY17" s="300"/>
    </row>
    <row r="18" spans="1:60" x14ac:dyDescent="0.3">
      <c r="A18" s="303"/>
      <c r="B18" s="193" t="s">
        <v>663</v>
      </c>
      <c r="C18" s="193" t="s">
        <v>664</v>
      </c>
      <c r="D18" s="193" t="s">
        <v>663</v>
      </c>
      <c r="E18" s="193" t="s">
        <v>664</v>
      </c>
      <c r="F18" s="193" t="s">
        <v>663</v>
      </c>
      <c r="G18" s="193" t="s">
        <v>664</v>
      </c>
      <c r="H18" s="193" t="s">
        <v>663</v>
      </c>
      <c r="I18" s="193" t="s">
        <v>664</v>
      </c>
      <c r="J18" s="193" t="s">
        <v>663</v>
      </c>
      <c r="K18" s="193" t="s">
        <v>664</v>
      </c>
      <c r="L18" s="193" t="s">
        <v>663</v>
      </c>
      <c r="M18" s="193" t="s">
        <v>664</v>
      </c>
      <c r="N18" s="194" t="s">
        <v>663</v>
      </c>
      <c r="O18" s="194" t="s">
        <v>664</v>
      </c>
      <c r="P18" s="194" t="s">
        <v>663</v>
      </c>
      <c r="Q18" s="194" t="s">
        <v>664</v>
      </c>
      <c r="R18" s="194" t="s">
        <v>663</v>
      </c>
      <c r="S18" s="194" t="s">
        <v>664</v>
      </c>
      <c r="T18" s="194" t="s">
        <v>663</v>
      </c>
      <c r="U18" s="194" t="s">
        <v>664</v>
      </c>
      <c r="V18" s="194" t="s">
        <v>663</v>
      </c>
      <c r="W18" s="194" t="s">
        <v>664</v>
      </c>
      <c r="X18" s="194" t="s">
        <v>663</v>
      </c>
      <c r="Y18" s="194" t="s">
        <v>664</v>
      </c>
      <c r="Z18" s="194" t="s">
        <v>663</v>
      </c>
      <c r="AA18" s="194" t="s">
        <v>664</v>
      </c>
      <c r="AB18" s="194" t="s">
        <v>663</v>
      </c>
      <c r="AC18" s="194" t="s">
        <v>664</v>
      </c>
      <c r="AD18" s="194" t="s">
        <v>663</v>
      </c>
      <c r="AE18" s="194" t="s">
        <v>664</v>
      </c>
      <c r="AF18" s="194" t="s">
        <v>663</v>
      </c>
      <c r="AG18" s="194" t="s">
        <v>664</v>
      </c>
      <c r="AH18" s="194" t="s">
        <v>663</v>
      </c>
      <c r="AI18" s="194" t="s">
        <v>664</v>
      </c>
      <c r="AJ18" s="194" t="s">
        <v>663</v>
      </c>
      <c r="AK18" s="194" t="s">
        <v>664</v>
      </c>
      <c r="AL18" s="195" t="s">
        <v>663</v>
      </c>
      <c r="AM18" s="195" t="s">
        <v>664</v>
      </c>
      <c r="AN18" s="195" t="s">
        <v>663</v>
      </c>
      <c r="AO18" s="195" t="s">
        <v>664</v>
      </c>
      <c r="AP18" s="195" t="s">
        <v>663</v>
      </c>
      <c r="AQ18" s="195" t="s">
        <v>664</v>
      </c>
      <c r="AR18" s="195" t="s">
        <v>663</v>
      </c>
      <c r="AS18" s="195" t="s">
        <v>664</v>
      </c>
      <c r="AT18" s="195" t="s">
        <v>665</v>
      </c>
      <c r="AU18" s="195" t="s">
        <v>664</v>
      </c>
      <c r="AV18" s="195" t="s">
        <v>665</v>
      </c>
      <c r="AW18" s="195" t="s">
        <v>664</v>
      </c>
      <c r="AX18" s="195" t="s">
        <v>663</v>
      </c>
      <c r="AY18" s="195" t="s">
        <v>664</v>
      </c>
      <c r="AZ18" s="206"/>
      <c r="BA18" s="206"/>
      <c r="BB18" s="206"/>
      <c r="BC18" s="206"/>
      <c r="BD18" s="192"/>
      <c r="BE18" s="192"/>
      <c r="BF18" s="192"/>
      <c r="BG18" s="192"/>
      <c r="BH18" s="192"/>
    </row>
    <row r="19" spans="1:60" x14ac:dyDescent="0.3">
      <c r="A19" s="207" t="s">
        <v>666</v>
      </c>
      <c r="B19" s="208"/>
      <c r="C19" s="208"/>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row>
    <row r="20" spans="1:60" x14ac:dyDescent="0.3">
      <c r="A20" s="209" t="s">
        <v>671</v>
      </c>
      <c r="B20" s="209">
        <v>13186</v>
      </c>
      <c r="C20" s="209">
        <v>12606</v>
      </c>
      <c r="D20" s="209">
        <v>12273</v>
      </c>
      <c r="E20" s="209">
        <v>11957</v>
      </c>
      <c r="F20" s="209">
        <v>11316</v>
      </c>
      <c r="G20" s="209">
        <v>11543</v>
      </c>
      <c r="H20" s="209">
        <v>11306</v>
      </c>
      <c r="I20" s="209">
        <v>10536</v>
      </c>
      <c r="J20" s="209">
        <v>10371</v>
      </c>
      <c r="K20" s="209">
        <v>10663</v>
      </c>
      <c r="L20" s="209">
        <v>10827</v>
      </c>
      <c r="M20" s="209">
        <v>10573</v>
      </c>
      <c r="N20" s="209">
        <v>9822</v>
      </c>
      <c r="O20" s="209">
        <v>9711</v>
      </c>
      <c r="P20" s="209">
        <v>9211</v>
      </c>
      <c r="Q20" s="209">
        <v>9245</v>
      </c>
      <c r="R20" s="209">
        <v>9567</v>
      </c>
      <c r="S20" s="209">
        <v>9524</v>
      </c>
      <c r="T20" s="209">
        <v>10749</v>
      </c>
      <c r="U20" s="209">
        <v>13033</v>
      </c>
      <c r="V20" s="209">
        <v>16183</v>
      </c>
      <c r="W20" s="209">
        <v>17902</v>
      </c>
      <c r="X20" s="209">
        <v>20206</v>
      </c>
      <c r="Y20" s="209">
        <v>20688</v>
      </c>
      <c r="Z20" s="209">
        <v>21653</v>
      </c>
      <c r="AA20" s="209">
        <v>20009</v>
      </c>
      <c r="AB20" s="209">
        <v>21005</v>
      </c>
      <c r="AC20" s="209">
        <v>19286</v>
      </c>
      <c r="AD20" s="209">
        <v>18236</v>
      </c>
      <c r="AE20" s="209">
        <v>17904</v>
      </c>
      <c r="AF20" s="209">
        <v>18863</v>
      </c>
      <c r="AG20" s="209">
        <v>19983</v>
      </c>
      <c r="AH20" s="209">
        <v>20401</v>
      </c>
      <c r="AI20" s="209">
        <v>18855</v>
      </c>
      <c r="AJ20" s="209">
        <v>18140</v>
      </c>
      <c r="AK20" s="209">
        <v>19538</v>
      </c>
      <c r="AL20" s="209">
        <v>18577</v>
      </c>
      <c r="AM20" s="209">
        <v>19368</v>
      </c>
      <c r="AN20" s="209">
        <v>17714</v>
      </c>
      <c r="AO20" s="209">
        <v>16707</v>
      </c>
      <c r="AP20" s="209">
        <v>18493</v>
      </c>
      <c r="AQ20" s="209">
        <v>18698</v>
      </c>
      <c r="AR20" s="209">
        <v>16833</v>
      </c>
      <c r="AS20" s="209">
        <v>19857</v>
      </c>
      <c r="AT20" s="209">
        <v>22110</v>
      </c>
      <c r="AU20" s="209">
        <v>23912</v>
      </c>
      <c r="AV20" s="209">
        <v>22269</v>
      </c>
      <c r="AW20" s="209">
        <v>21752</v>
      </c>
      <c r="AX20" s="209">
        <v>20709</v>
      </c>
      <c r="AY20" s="209"/>
      <c r="AZ20" s="206"/>
      <c r="BA20" s="206"/>
      <c r="BB20" s="206"/>
      <c r="BC20" s="206"/>
      <c r="BD20" s="206"/>
      <c r="BE20" s="206"/>
      <c r="BF20" s="206"/>
      <c r="BG20" s="206"/>
      <c r="BH20" s="206"/>
    </row>
    <row r="21" spans="1:60" x14ac:dyDescent="0.3">
      <c r="A21" s="209" t="s">
        <v>672</v>
      </c>
      <c r="B21" s="209">
        <v>3921</v>
      </c>
      <c r="C21" s="209">
        <v>3963</v>
      </c>
      <c r="D21" s="209">
        <v>4050</v>
      </c>
      <c r="E21" s="209">
        <v>4095</v>
      </c>
      <c r="F21" s="209">
        <v>4222</v>
      </c>
      <c r="G21" s="209">
        <v>3678</v>
      </c>
      <c r="H21" s="209">
        <v>3132</v>
      </c>
      <c r="I21" s="209">
        <v>2500</v>
      </c>
      <c r="J21" s="209">
        <v>2182</v>
      </c>
      <c r="K21" s="209">
        <v>1958</v>
      </c>
      <c r="L21" s="209">
        <v>1720</v>
      </c>
      <c r="M21" s="209">
        <v>1580</v>
      </c>
      <c r="N21" s="209">
        <v>1425</v>
      </c>
      <c r="O21" s="209">
        <v>1335</v>
      </c>
      <c r="P21" s="209">
        <v>1254</v>
      </c>
      <c r="Q21" s="209">
        <v>1176</v>
      </c>
      <c r="R21" s="209">
        <v>1060</v>
      </c>
      <c r="S21" s="209">
        <v>939</v>
      </c>
      <c r="T21" s="209">
        <v>889</v>
      </c>
      <c r="U21" s="209">
        <v>848</v>
      </c>
      <c r="V21" s="209">
        <v>824</v>
      </c>
      <c r="W21" s="209">
        <v>818</v>
      </c>
      <c r="X21" s="209">
        <v>836</v>
      </c>
      <c r="Y21" s="209">
        <v>808</v>
      </c>
      <c r="Z21" s="209">
        <v>761</v>
      </c>
      <c r="AA21" s="209">
        <v>703</v>
      </c>
      <c r="AB21" s="209">
        <v>649</v>
      </c>
      <c r="AC21" s="209">
        <v>623</v>
      </c>
      <c r="AD21" s="209">
        <v>631</v>
      </c>
      <c r="AE21" s="209">
        <v>626</v>
      </c>
      <c r="AF21" s="209">
        <v>371</v>
      </c>
      <c r="AG21" s="209">
        <v>388</v>
      </c>
      <c r="AH21" s="209">
        <v>395</v>
      </c>
      <c r="AI21" s="209">
        <v>425</v>
      </c>
      <c r="AJ21" s="209">
        <v>439</v>
      </c>
      <c r="AK21" s="209">
        <v>477</v>
      </c>
      <c r="AL21" s="209">
        <v>529</v>
      </c>
      <c r="AM21" s="209">
        <v>591</v>
      </c>
      <c r="AN21" s="209">
        <v>622</v>
      </c>
      <c r="AO21" s="209">
        <v>616</v>
      </c>
      <c r="AP21" s="209">
        <v>599</v>
      </c>
      <c r="AQ21" s="209">
        <v>596</v>
      </c>
      <c r="AR21" s="209">
        <v>578</v>
      </c>
      <c r="AS21" s="209">
        <v>553</v>
      </c>
      <c r="AT21" s="209">
        <v>581</v>
      </c>
      <c r="AU21" s="209">
        <v>603</v>
      </c>
      <c r="AV21" s="209">
        <v>593</v>
      </c>
      <c r="AW21" s="209">
        <v>585</v>
      </c>
      <c r="AX21" s="209">
        <v>589</v>
      </c>
      <c r="AY21" s="209"/>
    </row>
    <row r="22" spans="1:60" x14ac:dyDescent="0.3">
      <c r="A22" s="209" t="s">
        <v>673</v>
      </c>
      <c r="B22" s="209">
        <v>1426</v>
      </c>
      <c r="C22" s="209">
        <v>1456</v>
      </c>
      <c r="D22" s="209">
        <v>1487</v>
      </c>
      <c r="E22" s="209">
        <v>1531</v>
      </c>
      <c r="F22" s="209">
        <v>1556</v>
      </c>
      <c r="G22" s="209">
        <v>1569</v>
      </c>
      <c r="H22" s="209">
        <v>1600</v>
      </c>
      <c r="I22" s="209">
        <v>1556</v>
      </c>
      <c r="J22" s="209">
        <v>1526</v>
      </c>
      <c r="K22" s="209">
        <v>1529</v>
      </c>
      <c r="L22" s="209">
        <v>1406</v>
      </c>
      <c r="M22" s="209">
        <v>1349</v>
      </c>
      <c r="N22" s="209">
        <v>1295</v>
      </c>
      <c r="O22" s="209">
        <v>1284</v>
      </c>
      <c r="P22" s="209">
        <v>1253</v>
      </c>
      <c r="Q22" s="209">
        <v>1269</v>
      </c>
      <c r="R22" s="209">
        <v>1113</v>
      </c>
      <c r="S22" s="209">
        <v>838</v>
      </c>
      <c r="T22" s="209">
        <v>704</v>
      </c>
      <c r="U22" s="209">
        <v>620</v>
      </c>
      <c r="V22" s="209">
        <v>589</v>
      </c>
      <c r="W22" s="209">
        <v>527</v>
      </c>
      <c r="X22" s="209">
        <v>494</v>
      </c>
      <c r="Y22" s="209">
        <v>457</v>
      </c>
      <c r="Z22" s="209">
        <v>433</v>
      </c>
      <c r="AA22" s="209">
        <v>419</v>
      </c>
      <c r="AB22" s="209">
        <v>413</v>
      </c>
      <c r="AC22" s="209">
        <v>408</v>
      </c>
      <c r="AD22" s="209">
        <v>408</v>
      </c>
      <c r="AE22" s="209">
        <v>392</v>
      </c>
      <c r="AF22" s="209">
        <v>237</v>
      </c>
      <c r="AG22" s="209">
        <v>230</v>
      </c>
      <c r="AH22" s="209">
        <v>220</v>
      </c>
      <c r="AI22" s="209">
        <v>224</v>
      </c>
      <c r="AJ22" s="209">
        <v>211</v>
      </c>
      <c r="AK22" s="209">
        <v>216</v>
      </c>
      <c r="AL22" s="209">
        <v>207</v>
      </c>
      <c r="AM22" s="209">
        <v>210</v>
      </c>
      <c r="AN22" s="209">
        <v>197</v>
      </c>
      <c r="AO22" s="209">
        <v>188</v>
      </c>
      <c r="AP22" s="209">
        <v>177</v>
      </c>
      <c r="AQ22" s="209">
        <v>166</v>
      </c>
      <c r="AR22" s="209">
        <v>154</v>
      </c>
      <c r="AS22" s="209">
        <v>146</v>
      </c>
      <c r="AT22" s="209">
        <v>144</v>
      </c>
      <c r="AU22" s="209">
        <v>136</v>
      </c>
      <c r="AV22" s="209">
        <v>149</v>
      </c>
      <c r="AW22" s="209">
        <v>155</v>
      </c>
      <c r="AX22" s="209">
        <v>177</v>
      </c>
      <c r="AY22" s="209"/>
      <c r="AZ22" s="206"/>
      <c r="BA22" s="206"/>
      <c r="BB22" s="206"/>
      <c r="BC22" s="206"/>
      <c r="BD22" s="192"/>
      <c r="BE22" s="192"/>
      <c r="BF22" s="192"/>
    </row>
    <row r="23" spans="1:60" ht="16.2" thickBot="1" x14ac:dyDescent="0.35">
      <c r="A23" s="210" t="s">
        <v>674</v>
      </c>
      <c r="B23" s="210">
        <v>432</v>
      </c>
      <c r="C23" s="210">
        <v>445</v>
      </c>
      <c r="D23" s="210">
        <v>443</v>
      </c>
      <c r="E23" s="210">
        <v>469</v>
      </c>
      <c r="F23" s="210">
        <v>447</v>
      </c>
      <c r="G23" s="210">
        <v>433</v>
      </c>
      <c r="H23" s="210">
        <v>440</v>
      </c>
      <c r="I23" s="210">
        <v>415</v>
      </c>
      <c r="J23" s="210">
        <v>392</v>
      </c>
      <c r="K23" s="210">
        <v>364</v>
      </c>
      <c r="L23" s="210">
        <v>338</v>
      </c>
      <c r="M23" s="210">
        <v>332</v>
      </c>
      <c r="N23" s="210">
        <v>317</v>
      </c>
      <c r="O23" s="210">
        <v>304</v>
      </c>
      <c r="P23" s="210">
        <v>288</v>
      </c>
      <c r="Q23" s="210">
        <v>276</v>
      </c>
      <c r="R23" s="210">
        <v>262</v>
      </c>
      <c r="S23" s="210">
        <v>232</v>
      </c>
      <c r="T23" s="210">
        <v>206</v>
      </c>
      <c r="U23" s="210">
        <v>201</v>
      </c>
      <c r="V23" s="210">
        <v>195</v>
      </c>
      <c r="W23" s="210">
        <v>201</v>
      </c>
      <c r="X23" s="210">
        <v>200</v>
      </c>
      <c r="Y23" s="210">
        <v>197</v>
      </c>
      <c r="Z23" s="210">
        <v>190</v>
      </c>
      <c r="AA23" s="210">
        <v>189</v>
      </c>
      <c r="AB23" s="210">
        <v>183</v>
      </c>
      <c r="AC23" s="210">
        <v>181</v>
      </c>
      <c r="AD23" s="210">
        <v>179</v>
      </c>
      <c r="AE23" s="210">
        <v>190</v>
      </c>
      <c r="AF23" s="210">
        <v>94</v>
      </c>
      <c r="AG23" s="210">
        <v>94</v>
      </c>
      <c r="AH23" s="210">
        <v>95</v>
      </c>
      <c r="AI23" s="210">
        <v>96</v>
      </c>
      <c r="AJ23" s="210">
        <v>89</v>
      </c>
      <c r="AK23" s="210">
        <v>93</v>
      </c>
      <c r="AL23" s="210">
        <v>91</v>
      </c>
      <c r="AM23" s="210">
        <v>89</v>
      </c>
      <c r="AN23" s="210">
        <v>83</v>
      </c>
      <c r="AO23" s="210">
        <v>83</v>
      </c>
      <c r="AP23" s="210">
        <v>77</v>
      </c>
      <c r="AQ23" s="210">
        <v>76</v>
      </c>
      <c r="AR23" s="210">
        <v>78</v>
      </c>
      <c r="AS23" s="210">
        <v>73</v>
      </c>
      <c r="AT23" s="210">
        <v>72</v>
      </c>
      <c r="AU23" s="210">
        <v>69</v>
      </c>
      <c r="AV23" s="210">
        <v>66</v>
      </c>
      <c r="AW23" s="210">
        <v>71</v>
      </c>
      <c r="AX23" s="210">
        <v>69</v>
      </c>
      <c r="AY23" s="210"/>
      <c r="AZ23" s="206"/>
      <c r="BA23" s="206"/>
      <c r="BB23" s="206"/>
      <c r="BC23" s="206"/>
    </row>
    <row r="24" spans="1:60" x14ac:dyDescent="0.3">
      <c r="A24" s="211" t="s">
        <v>1</v>
      </c>
      <c r="B24" s="211">
        <f>SUM(B20:B23)</f>
        <v>18965</v>
      </c>
      <c r="C24" s="211">
        <f t="shared" ref="C24:M24" si="0">SUM(C20:C23)</f>
        <v>18470</v>
      </c>
      <c r="D24" s="211">
        <f t="shared" si="0"/>
        <v>18253</v>
      </c>
      <c r="E24" s="211">
        <f t="shared" si="0"/>
        <v>18052</v>
      </c>
      <c r="F24" s="211">
        <f t="shared" si="0"/>
        <v>17541</v>
      </c>
      <c r="G24" s="211">
        <f t="shared" si="0"/>
        <v>17223</v>
      </c>
      <c r="H24" s="211">
        <f t="shared" si="0"/>
        <v>16478</v>
      </c>
      <c r="I24" s="211">
        <f t="shared" si="0"/>
        <v>15007</v>
      </c>
      <c r="J24" s="211">
        <f t="shared" si="0"/>
        <v>14471</v>
      </c>
      <c r="K24" s="211">
        <f t="shared" si="0"/>
        <v>14514</v>
      </c>
      <c r="L24" s="211">
        <f t="shared" si="0"/>
        <v>14291</v>
      </c>
      <c r="M24" s="211">
        <f t="shared" si="0"/>
        <v>13834</v>
      </c>
      <c r="N24" s="211">
        <v>12859</v>
      </c>
      <c r="O24" s="211">
        <v>12634</v>
      </c>
      <c r="P24" s="211">
        <v>12006</v>
      </c>
      <c r="Q24" s="211">
        <v>11966</v>
      </c>
      <c r="R24" s="211">
        <v>12002</v>
      </c>
      <c r="S24" s="211">
        <v>11533</v>
      </c>
      <c r="T24" s="211">
        <v>12548</v>
      </c>
      <c r="U24" s="211">
        <v>14702</v>
      </c>
      <c r="V24" s="211">
        <v>17791</v>
      </c>
      <c r="W24" s="211">
        <v>19448</v>
      </c>
      <c r="X24" s="211">
        <v>21736</v>
      </c>
      <c r="Y24" s="211">
        <v>22150</v>
      </c>
      <c r="Z24" s="211">
        <v>23037</v>
      </c>
      <c r="AA24" s="211">
        <v>21320</v>
      </c>
      <c r="AB24" s="211">
        <v>22250</v>
      </c>
      <c r="AC24" s="211">
        <v>20498</v>
      </c>
      <c r="AD24" s="211">
        <v>19454</v>
      </c>
      <c r="AE24" s="211">
        <v>19112</v>
      </c>
      <c r="AF24" s="211">
        <f>SUM(AF20:AF23)</f>
        <v>19565</v>
      </c>
      <c r="AG24" s="211">
        <f t="shared" ref="AG24:AX24" si="1">SUM(AG20:AG23)</f>
        <v>20695</v>
      </c>
      <c r="AH24" s="211">
        <f t="shared" si="1"/>
        <v>21111</v>
      </c>
      <c r="AI24" s="211">
        <f t="shared" si="1"/>
        <v>19600</v>
      </c>
      <c r="AJ24" s="211">
        <f t="shared" si="1"/>
        <v>18879</v>
      </c>
      <c r="AK24" s="211">
        <f t="shared" si="1"/>
        <v>20324</v>
      </c>
      <c r="AL24" s="211">
        <f t="shared" si="1"/>
        <v>19404</v>
      </c>
      <c r="AM24" s="211">
        <f t="shared" si="1"/>
        <v>20258</v>
      </c>
      <c r="AN24" s="211">
        <f t="shared" si="1"/>
        <v>18616</v>
      </c>
      <c r="AO24" s="211">
        <f t="shared" si="1"/>
        <v>17594</v>
      </c>
      <c r="AP24" s="211">
        <f t="shared" si="1"/>
        <v>19346</v>
      </c>
      <c r="AQ24" s="211">
        <f t="shared" si="1"/>
        <v>19536</v>
      </c>
      <c r="AR24" s="211">
        <f t="shared" si="1"/>
        <v>17643</v>
      </c>
      <c r="AS24" s="211">
        <f t="shared" si="1"/>
        <v>20629</v>
      </c>
      <c r="AT24" s="211">
        <f t="shared" si="1"/>
        <v>22907</v>
      </c>
      <c r="AU24" s="211">
        <f t="shared" si="1"/>
        <v>24720</v>
      </c>
      <c r="AV24" s="211">
        <f t="shared" si="1"/>
        <v>23077</v>
      </c>
      <c r="AW24" s="211">
        <f t="shared" si="1"/>
        <v>22563</v>
      </c>
      <c r="AX24" s="211">
        <f t="shared" si="1"/>
        <v>21544</v>
      </c>
      <c r="AY24" s="211"/>
      <c r="AZ24" s="206"/>
      <c r="BA24" s="206"/>
      <c r="BB24" s="206"/>
      <c r="BC24" s="206"/>
      <c r="BD24" s="206"/>
      <c r="BE24" s="206"/>
      <c r="BF24" s="206"/>
      <c r="BG24" s="206"/>
      <c r="BH24" s="206"/>
    </row>
    <row r="25" spans="1:60" x14ac:dyDescent="0.3">
      <c r="A25" s="207" t="s">
        <v>667</v>
      </c>
      <c r="B25" s="208"/>
      <c r="C25" s="208"/>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6"/>
      <c r="BA25" s="206"/>
      <c r="BB25" s="206"/>
      <c r="BC25" s="206"/>
      <c r="BD25" s="206"/>
      <c r="BE25" s="206"/>
      <c r="BF25" s="206"/>
    </row>
    <row r="26" spans="1:60" x14ac:dyDescent="0.3">
      <c r="A26" s="209" t="s">
        <v>671</v>
      </c>
      <c r="B26" s="209">
        <v>244</v>
      </c>
      <c r="C26" s="209">
        <v>197</v>
      </c>
      <c r="D26" s="209">
        <v>99</v>
      </c>
      <c r="E26" s="209">
        <v>116</v>
      </c>
      <c r="F26" s="209">
        <v>89</v>
      </c>
      <c r="G26" s="209">
        <v>228</v>
      </c>
      <c r="H26" s="209">
        <v>209</v>
      </c>
      <c r="I26" s="209">
        <v>146</v>
      </c>
      <c r="J26" s="209">
        <v>149</v>
      </c>
      <c r="K26" s="209">
        <v>211</v>
      </c>
      <c r="L26" s="209">
        <v>153</v>
      </c>
      <c r="M26" s="209">
        <v>227</v>
      </c>
      <c r="N26" s="209">
        <v>164</v>
      </c>
      <c r="O26" s="209">
        <v>554</v>
      </c>
      <c r="P26" s="209">
        <v>416</v>
      </c>
      <c r="Q26" s="209">
        <v>257</v>
      </c>
      <c r="R26" s="209">
        <v>1051</v>
      </c>
      <c r="S26" s="209">
        <v>1225</v>
      </c>
      <c r="T26" s="209">
        <v>1016</v>
      </c>
      <c r="U26" s="209">
        <v>320</v>
      </c>
      <c r="V26" s="209">
        <v>484</v>
      </c>
      <c r="W26" s="209">
        <v>1226</v>
      </c>
      <c r="X26" s="209">
        <v>1119</v>
      </c>
      <c r="Y26" s="209">
        <v>935</v>
      </c>
      <c r="Z26" s="209">
        <v>1135</v>
      </c>
      <c r="AA26" s="209">
        <v>1092</v>
      </c>
      <c r="AB26" s="209">
        <v>1195</v>
      </c>
      <c r="AC26" s="209">
        <v>1165</v>
      </c>
      <c r="AD26" s="209">
        <v>775</v>
      </c>
      <c r="AE26" s="209">
        <v>591</v>
      </c>
      <c r="AF26" s="209">
        <v>1130</v>
      </c>
      <c r="AG26" s="209">
        <v>1031</v>
      </c>
      <c r="AH26" s="209">
        <v>1179</v>
      </c>
      <c r="AI26" s="209">
        <v>1446</v>
      </c>
      <c r="AJ26" s="209">
        <v>1007</v>
      </c>
      <c r="AK26" s="209">
        <v>155</v>
      </c>
      <c r="AL26" s="209">
        <v>313</v>
      </c>
      <c r="AM26" s="209">
        <v>312</v>
      </c>
      <c r="AN26" s="209">
        <v>294</v>
      </c>
      <c r="AO26" s="209">
        <v>147</v>
      </c>
      <c r="AP26" s="209">
        <v>100</v>
      </c>
      <c r="AQ26" s="209">
        <v>0</v>
      </c>
      <c r="AR26" s="209">
        <v>0</v>
      </c>
      <c r="AS26" s="209">
        <v>0</v>
      </c>
      <c r="AT26" s="209">
        <v>0</v>
      </c>
      <c r="AU26" s="209">
        <v>0</v>
      </c>
      <c r="AV26" s="209">
        <v>0</v>
      </c>
      <c r="AW26" s="209">
        <v>0</v>
      </c>
      <c r="AX26" s="209">
        <v>0</v>
      </c>
      <c r="AY26" s="209"/>
      <c r="AZ26" s="206"/>
      <c r="BA26" s="206"/>
      <c r="BB26" s="206"/>
      <c r="BC26" s="206"/>
    </row>
    <row r="27" spans="1:60" x14ac:dyDescent="0.3">
      <c r="A27" s="209" t="s">
        <v>672</v>
      </c>
      <c r="B27" s="209">
        <v>42</v>
      </c>
      <c r="C27" s="209">
        <v>40</v>
      </c>
      <c r="D27" s="209">
        <v>40</v>
      </c>
      <c r="E27" s="209">
        <v>26</v>
      </c>
      <c r="F27" s="209">
        <v>12</v>
      </c>
      <c r="G27" s="209">
        <v>10</v>
      </c>
      <c r="H27" s="209">
        <v>12</v>
      </c>
      <c r="I27" s="209">
        <v>2</v>
      </c>
      <c r="J27" s="209">
        <v>2</v>
      </c>
      <c r="K27" s="209">
        <v>2</v>
      </c>
      <c r="L27" s="209">
        <v>2</v>
      </c>
      <c r="M27" s="209">
        <v>0</v>
      </c>
      <c r="N27" s="209">
        <v>0</v>
      </c>
      <c r="O27" s="209">
        <v>0</v>
      </c>
      <c r="P27" s="209">
        <v>0</v>
      </c>
      <c r="Q27" s="209">
        <v>0</v>
      </c>
      <c r="R27" s="209">
        <v>0</v>
      </c>
      <c r="S27" s="209">
        <v>0</v>
      </c>
      <c r="T27" s="209">
        <v>0</v>
      </c>
      <c r="U27" s="209">
        <v>0</v>
      </c>
      <c r="V27" s="209">
        <v>0</v>
      </c>
      <c r="W27" s="209">
        <v>0</v>
      </c>
      <c r="X27" s="209">
        <v>0</v>
      </c>
      <c r="Y27" s="209">
        <v>0</v>
      </c>
      <c r="Z27" s="209">
        <v>0</v>
      </c>
      <c r="AA27" s="209">
        <v>0</v>
      </c>
      <c r="AB27" s="209">
        <v>0</v>
      </c>
      <c r="AC27" s="209">
        <v>0</v>
      </c>
      <c r="AD27" s="209">
        <v>0</v>
      </c>
      <c r="AE27" s="209">
        <v>0</v>
      </c>
      <c r="AF27" s="209">
        <v>0</v>
      </c>
      <c r="AG27" s="209">
        <v>0</v>
      </c>
      <c r="AH27" s="209">
        <v>0</v>
      </c>
      <c r="AI27" s="209">
        <v>0</v>
      </c>
      <c r="AJ27" s="209">
        <v>0</v>
      </c>
      <c r="AK27" s="209">
        <v>0</v>
      </c>
      <c r="AL27" s="209">
        <v>0</v>
      </c>
      <c r="AM27" s="209">
        <v>0</v>
      </c>
      <c r="AN27" s="209">
        <v>0</v>
      </c>
      <c r="AO27" s="209">
        <v>0</v>
      </c>
      <c r="AP27" s="209">
        <v>0</v>
      </c>
      <c r="AQ27" s="209">
        <v>0</v>
      </c>
      <c r="AR27" s="209">
        <v>0</v>
      </c>
      <c r="AS27" s="209">
        <v>0</v>
      </c>
      <c r="AT27" s="209">
        <v>0</v>
      </c>
      <c r="AU27" s="209">
        <v>0</v>
      </c>
      <c r="AV27" s="209">
        <v>0</v>
      </c>
      <c r="AW27" s="209">
        <v>0</v>
      </c>
      <c r="AX27" s="209">
        <v>0</v>
      </c>
      <c r="AY27" s="209"/>
      <c r="AZ27" s="206"/>
      <c r="BA27" s="206"/>
      <c r="BC27" s="206"/>
      <c r="BD27" s="206"/>
      <c r="BE27" s="206"/>
      <c r="BF27" s="206"/>
    </row>
    <row r="28" spans="1:60" x14ac:dyDescent="0.3">
      <c r="A28" s="209" t="s">
        <v>673</v>
      </c>
      <c r="B28" s="209">
        <v>0</v>
      </c>
      <c r="C28" s="209">
        <v>0</v>
      </c>
      <c r="D28" s="209">
        <v>0</v>
      </c>
      <c r="E28" s="209">
        <v>15</v>
      </c>
      <c r="F28" s="209">
        <v>25</v>
      </c>
      <c r="G28" s="209">
        <v>25</v>
      </c>
      <c r="H28" s="209">
        <v>24</v>
      </c>
      <c r="I28" s="209">
        <v>22</v>
      </c>
      <c r="J28" s="209">
        <v>20</v>
      </c>
      <c r="K28" s="209">
        <v>20</v>
      </c>
      <c r="L28" s="209">
        <v>20</v>
      </c>
      <c r="M28" s="209">
        <v>12</v>
      </c>
      <c r="N28" s="209">
        <v>10</v>
      </c>
      <c r="O28" s="209">
        <v>10</v>
      </c>
      <c r="P28" s="209">
        <v>0</v>
      </c>
      <c r="Q28" s="209">
        <v>0</v>
      </c>
      <c r="R28" s="209">
        <v>0</v>
      </c>
      <c r="S28" s="209">
        <v>0</v>
      </c>
      <c r="T28" s="209">
        <v>0</v>
      </c>
      <c r="U28" s="209">
        <v>0</v>
      </c>
      <c r="V28" s="209">
        <v>0</v>
      </c>
      <c r="W28" s="209">
        <v>0</v>
      </c>
      <c r="X28" s="209">
        <v>0</v>
      </c>
      <c r="Y28" s="209">
        <v>0</v>
      </c>
      <c r="Z28" s="209">
        <v>0</v>
      </c>
      <c r="AA28" s="209">
        <v>0</v>
      </c>
      <c r="AB28" s="209">
        <v>0</v>
      </c>
      <c r="AC28" s="209">
        <v>0</v>
      </c>
      <c r="AD28" s="209">
        <v>0</v>
      </c>
      <c r="AE28" s="209">
        <v>0</v>
      </c>
      <c r="AF28" s="209">
        <v>0</v>
      </c>
      <c r="AG28" s="209">
        <v>0</v>
      </c>
      <c r="AH28" s="209">
        <v>0</v>
      </c>
      <c r="AI28" s="209">
        <v>0</v>
      </c>
      <c r="AJ28" s="209">
        <v>0</v>
      </c>
      <c r="AK28" s="209">
        <v>0</v>
      </c>
      <c r="AL28" s="209">
        <v>0</v>
      </c>
      <c r="AM28" s="209">
        <v>0</v>
      </c>
      <c r="AN28" s="209">
        <v>0</v>
      </c>
      <c r="AO28" s="209">
        <v>0</v>
      </c>
      <c r="AP28" s="209">
        <v>0</v>
      </c>
      <c r="AQ28" s="209">
        <v>0</v>
      </c>
      <c r="AR28" s="209">
        <v>0</v>
      </c>
      <c r="AS28" s="209">
        <v>0</v>
      </c>
      <c r="AT28" s="209">
        <v>0</v>
      </c>
      <c r="AU28" s="209">
        <v>0</v>
      </c>
      <c r="AV28" s="209">
        <v>0</v>
      </c>
      <c r="AW28" s="209">
        <v>0</v>
      </c>
      <c r="AX28" s="209">
        <v>0</v>
      </c>
      <c r="AY28" s="209"/>
      <c r="AZ28" s="206"/>
      <c r="BA28" s="206"/>
      <c r="BB28" s="206"/>
      <c r="BC28" s="206"/>
      <c r="BD28" s="206"/>
      <c r="BE28" s="206"/>
      <c r="BF28" s="206"/>
      <c r="BG28" s="206"/>
      <c r="BH28" s="206"/>
    </row>
    <row r="29" spans="1:60" ht="16.2" thickBot="1" x14ac:dyDescent="0.35">
      <c r="A29" s="210" t="s">
        <v>674</v>
      </c>
      <c r="B29" s="210">
        <v>0</v>
      </c>
      <c r="C29" s="210">
        <v>0</v>
      </c>
      <c r="D29" s="210">
        <v>0</v>
      </c>
      <c r="E29" s="210">
        <v>0</v>
      </c>
      <c r="F29" s="210">
        <v>0</v>
      </c>
      <c r="G29" s="210">
        <v>0</v>
      </c>
      <c r="H29" s="210">
        <v>0</v>
      </c>
      <c r="I29" s="210">
        <v>0</v>
      </c>
      <c r="J29" s="210">
        <v>0</v>
      </c>
      <c r="K29" s="210">
        <v>0</v>
      </c>
      <c r="L29" s="210">
        <v>0</v>
      </c>
      <c r="M29" s="210">
        <v>0</v>
      </c>
      <c r="N29" s="210">
        <v>0</v>
      </c>
      <c r="O29" s="210">
        <v>0</v>
      </c>
      <c r="P29" s="210">
        <v>0</v>
      </c>
      <c r="Q29" s="210">
        <v>0</v>
      </c>
      <c r="R29" s="210">
        <v>0</v>
      </c>
      <c r="S29" s="210">
        <v>0</v>
      </c>
      <c r="T29" s="210">
        <v>0</v>
      </c>
      <c r="U29" s="210">
        <v>0</v>
      </c>
      <c r="V29" s="210">
        <v>0</v>
      </c>
      <c r="W29" s="210">
        <v>0</v>
      </c>
      <c r="X29" s="210">
        <v>0</v>
      </c>
      <c r="Y29" s="210">
        <v>0</v>
      </c>
      <c r="Z29" s="210">
        <v>0</v>
      </c>
      <c r="AA29" s="210">
        <v>0</v>
      </c>
      <c r="AB29" s="210">
        <v>0</v>
      </c>
      <c r="AC29" s="210">
        <v>0</v>
      </c>
      <c r="AD29" s="210">
        <v>0</v>
      </c>
      <c r="AE29" s="210">
        <v>0</v>
      </c>
      <c r="AF29" s="210">
        <v>0</v>
      </c>
      <c r="AG29" s="210">
        <v>0</v>
      </c>
      <c r="AH29" s="210">
        <v>0</v>
      </c>
      <c r="AI29" s="210">
        <v>0</v>
      </c>
      <c r="AJ29" s="210">
        <v>0</v>
      </c>
      <c r="AK29" s="210">
        <v>0</v>
      </c>
      <c r="AL29" s="210">
        <v>0</v>
      </c>
      <c r="AM29" s="210">
        <v>0</v>
      </c>
      <c r="AN29" s="210">
        <v>0</v>
      </c>
      <c r="AO29" s="210">
        <v>0</v>
      </c>
      <c r="AP29" s="210">
        <v>0</v>
      </c>
      <c r="AQ29" s="210">
        <v>0</v>
      </c>
      <c r="AR29" s="210">
        <v>0</v>
      </c>
      <c r="AS29" s="210">
        <v>0</v>
      </c>
      <c r="AT29" s="210">
        <v>0</v>
      </c>
      <c r="AU29" s="210">
        <v>0</v>
      </c>
      <c r="AV29" s="210">
        <v>0</v>
      </c>
      <c r="AW29" s="210">
        <v>0</v>
      </c>
      <c r="AX29" s="210">
        <v>0</v>
      </c>
      <c r="AY29" s="210"/>
      <c r="AZ29" s="206"/>
      <c r="BB29" s="206"/>
      <c r="BC29" s="206"/>
      <c r="BD29" s="206"/>
      <c r="BE29" s="206"/>
    </row>
    <row r="30" spans="1:60" x14ac:dyDescent="0.3">
      <c r="A30" s="211" t="s">
        <v>1</v>
      </c>
      <c r="B30" s="211">
        <f>SUM(B26:B29)</f>
        <v>286</v>
      </c>
      <c r="C30" s="211">
        <f t="shared" ref="C30:M30" si="2">SUM(C26:C29)</f>
        <v>237</v>
      </c>
      <c r="D30" s="211">
        <f t="shared" si="2"/>
        <v>139</v>
      </c>
      <c r="E30" s="211">
        <f t="shared" si="2"/>
        <v>157</v>
      </c>
      <c r="F30" s="211">
        <f t="shared" si="2"/>
        <v>126</v>
      </c>
      <c r="G30" s="211">
        <f t="shared" si="2"/>
        <v>263</v>
      </c>
      <c r="H30" s="211">
        <f t="shared" si="2"/>
        <v>245</v>
      </c>
      <c r="I30" s="211">
        <f t="shared" si="2"/>
        <v>170</v>
      </c>
      <c r="J30" s="211">
        <f t="shared" si="2"/>
        <v>171</v>
      </c>
      <c r="K30" s="211">
        <f t="shared" si="2"/>
        <v>233</v>
      </c>
      <c r="L30" s="211">
        <f t="shared" si="2"/>
        <v>175</v>
      </c>
      <c r="M30" s="211">
        <f t="shared" si="2"/>
        <v>239</v>
      </c>
      <c r="N30" s="211">
        <v>174</v>
      </c>
      <c r="O30" s="211">
        <v>564</v>
      </c>
      <c r="P30" s="211">
        <v>416</v>
      </c>
      <c r="Q30" s="211">
        <v>257</v>
      </c>
      <c r="R30" s="211">
        <v>1051</v>
      </c>
      <c r="S30" s="211">
        <v>1225</v>
      </c>
      <c r="T30" s="211">
        <v>1016</v>
      </c>
      <c r="U30" s="211">
        <v>320</v>
      </c>
      <c r="V30" s="211">
        <v>484</v>
      </c>
      <c r="W30" s="211">
        <v>1226</v>
      </c>
      <c r="X30" s="211">
        <v>1119</v>
      </c>
      <c r="Y30" s="211">
        <v>935</v>
      </c>
      <c r="Z30" s="211">
        <v>1135</v>
      </c>
      <c r="AA30" s="211">
        <v>1092</v>
      </c>
      <c r="AB30" s="211">
        <v>1195</v>
      </c>
      <c r="AC30" s="211">
        <v>1165</v>
      </c>
      <c r="AD30" s="211">
        <v>775</v>
      </c>
      <c r="AE30" s="211">
        <v>591</v>
      </c>
      <c r="AF30" s="211">
        <f>SUM(AF26:AF29)</f>
        <v>1130</v>
      </c>
      <c r="AG30" s="211">
        <f t="shared" ref="AG30:AX30" si="3">SUM(AG26:AG29)</f>
        <v>1031</v>
      </c>
      <c r="AH30" s="211">
        <f t="shared" si="3"/>
        <v>1179</v>
      </c>
      <c r="AI30" s="211">
        <f t="shared" si="3"/>
        <v>1446</v>
      </c>
      <c r="AJ30" s="211">
        <f t="shared" si="3"/>
        <v>1007</v>
      </c>
      <c r="AK30" s="211">
        <f t="shared" si="3"/>
        <v>155</v>
      </c>
      <c r="AL30" s="211">
        <f t="shared" si="3"/>
        <v>313</v>
      </c>
      <c r="AM30" s="211">
        <f t="shared" si="3"/>
        <v>312</v>
      </c>
      <c r="AN30" s="211">
        <f t="shared" si="3"/>
        <v>294</v>
      </c>
      <c r="AO30" s="211">
        <f t="shared" si="3"/>
        <v>147</v>
      </c>
      <c r="AP30" s="211">
        <f t="shared" si="3"/>
        <v>100</v>
      </c>
      <c r="AQ30" s="211">
        <f t="shared" si="3"/>
        <v>0</v>
      </c>
      <c r="AR30" s="211">
        <f t="shared" si="3"/>
        <v>0</v>
      </c>
      <c r="AS30" s="211">
        <f t="shared" si="3"/>
        <v>0</v>
      </c>
      <c r="AT30" s="211">
        <f t="shared" si="3"/>
        <v>0</v>
      </c>
      <c r="AU30" s="211">
        <f t="shared" si="3"/>
        <v>0</v>
      </c>
      <c r="AV30" s="211">
        <f t="shared" si="3"/>
        <v>0</v>
      </c>
      <c r="AW30" s="211">
        <f t="shared" si="3"/>
        <v>0</v>
      </c>
      <c r="AX30" s="211">
        <f t="shared" si="3"/>
        <v>0</v>
      </c>
      <c r="AY30" s="211"/>
      <c r="AZ30" s="206"/>
      <c r="BA30" s="206"/>
      <c r="BB30" s="206"/>
      <c r="BC30" s="206"/>
    </row>
    <row r="31" spans="1:60" x14ac:dyDescent="0.3">
      <c r="A31" s="207" t="s">
        <v>668</v>
      </c>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6"/>
      <c r="BB31" s="206"/>
      <c r="BC31" s="206"/>
      <c r="BD31" s="206"/>
      <c r="BE31" s="206"/>
    </row>
    <row r="32" spans="1:60" x14ac:dyDescent="0.3">
      <c r="A32" s="209" t="s">
        <v>671</v>
      </c>
      <c r="B32" s="209">
        <v>1037</v>
      </c>
      <c r="C32" s="209">
        <v>855</v>
      </c>
      <c r="D32" s="209">
        <v>795</v>
      </c>
      <c r="E32" s="209">
        <v>644</v>
      </c>
      <c r="F32" s="209">
        <v>542</v>
      </c>
      <c r="G32" s="209">
        <v>502</v>
      </c>
      <c r="H32" s="209">
        <v>531</v>
      </c>
      <c r="I32" s="209">
        <v>511</v>
      </c>
      <c r="J32" s="209">
        <v>487</v>
      </c>
      <c r="K32" s="209">
        <v>519</v>
      </c>
      <c r="L32" s="209">
        <v>548</v>
      </c>
      <c r="M32" s="209">
        <v>560</v>
      </c>
      <c r="N32" s="209">
        <v>648</v>
      </c>
      <c r="O32" s="209">
        <v>637</v>
      </c>
      <c r="P32" s="209">
        <v>699</v>
      </c>
      <c r="Q32" s="209">
        <v>855</v>
      </c>
      <c r="R32" s="209">
        <v>1097</v>
      </c>
      <c r="S32" s="209">
        <v>1529</v>
      </c>
      <c r="T32" s="209">
        <v>1625</v>
      </c>
      <c r="U32" s="209">
        <v>2075</v>
      </c>
      <c r="V32" s="209">
        <v>2672</v>
      </c>
      <c r="W32" s="209">
        <v>3212</v>
      </c>
      <c r="X32" s="209">
        <v>3691</v>
      </c>
      <c r="Y32" s="209">
        <v>4359</v>
      </c>
      <c r="Z32" s="209">
        <v>3336</v>
      </c>
      <c r="AA32" s="209">
        <v>3326</v>
      </c>
      <c r="AB32" s="209">
        <v>2608</v>
      </c>
      <c r="AC32" s="209">
        <v>2484</v>
      </c>
      <c r="AD32" s="209">
        <v>2225</v>
      </c>
      <c r="AE32" s="209">
        <v>2397</v>
      </c>
      <c r="AF32" s="209">
        <v>2173</v>
      </c>
      <c r="AG32" s="209">
        <v>2096</v>
      </c>
      <c r="AH32" s="209">
        <v>2426</v>
      </c>
      <c r="AI32" s="209">
        <v>2100</v>
      </c>
      <c r="AJ32" s="209">
        <v>1728</v>
      </c>
      <c r="AK32" s="209">
        <v>1369</v>
      </c>
      <c r="AL32" s="209">
        <v>1177</v>
      </c>
      <c r="AM32" s="209">
        <v>1379</v>
      </c>
      <c r="AN32" s="209">
        <v>1530</v>
      </c>
      <c r="AO32" s="209">
        <v>1379</v>
      </c>
      <c r="AP32" s="209">
        <v>1333</v>
      </c>
      <c r="AQ32" s="209">
        <v>1009</v>
      </c>
      <c r="AR32" s="209">
        <v>1012</v>
      </c>
      <c r="AS32" s="209">
        <v>1124</v>
      </c>
      <c r="AT32" s="209">
        <v>1061</v>
      </c>
      <c r="AU32" s="209">
        <v>896</v>
      </c>
      <c r="AV32" s="209">
        <v>1425</v>
      </c>
      <c r="AW32" s="209">
        <v>1562</v>
      </c>
      <c r="AX32" s="209">
        <v>1693</v>
      </c>
      <c r="AY32" s="209"/>
      <c r="AZ32" s="206"/>
      <c r="BA32" s="206"/>
      <c r="BB32" s="206"/>
      <c r="BC32" s="206"/>
      <c r="BD32" s="206"/>
      <c r="BE32" s="206"/>
      <c r="BF32" s="206"/>
      <c r="BG32" s="206"/>
      <c r="BH32" s="206"/>
    </row>
    <row r="33" spans="1:60" x14ac:dyDescent="0.3">
      <c r="A33" s="209" t="s">
        <v>672</v>
      </c>
      <c r="B33" s="209">
        <v>1207</v>
      </c>
      <c r="C33" s="209">
        <v>1052</v>
      </c>
      <c r="D33" s="209">
        <v>1013</v>
      </c>
      <c r="E33" s="209">
        <v>879</v>
      </c>
      <c r="F33" s="209">
        <v>781</v>
      </c>
      <c r="G33" s="209">
        <v>678</v>
      </c>
      <c r="H33" s="209">
        <v>552</v>
      </c>
      <c r="I33" s="209">
        <v>428</v>
      </c>
      <c r="J33" s="209">
        <v>343</v>
      </c>
      <c r="K33" s="209">
        <v>306</v>
      </c>
      <c r="L33" s="209">
        <v>257</v>
      </c>
      <c r="M33" s="209">
        <v>210</v>
      </c>
      <c r="N33" s="209">
        <v>189</v>
      </c>
      <c r="O33" s="209">
        <v>159</v>
      </c>
      <c r="P33" s="209">
        <v>130</v>
      </c>
      <c r="Q33" s="209">
        <v>112</v>
      </c>
      <c r="R33" s="209">
        <v>87</v>
      </c>
      <c r="S33" s="209">
        <v>57</v>
      </c>
      <c r="T33" s="209">
        <v>53</v>
      </c>
      <c r="U33" s="209">
        <v>46</v>
      </c>
      <c r="V33" s="209">
        <v>45</v>
      </c>
      <c r="W33" s="209">
        <v>56</v>
      </c>
      <c r="X33" s="209">
        <v>60</v>
      </c>
      <c r="Y33" s="209">
        <v>68</v>
      </c>
      <c r="Z33" s="209">
        <v>61</v>
      </c>
      <c r="AA33" s="209">
        <v>58</v>
      </c>
      <c r="AB33" s="209">
        <v>60</v>
      </c>
      <c r="AC33" s="209">
        <v>70</v>
      </c>
      <c r="AD33" s="209">
        <v>80</v>
      </c>
      <c r="AE33" s="209">
        <v>77</v>
      </c>
      <c r="AF33" s="209">
        <v>52</v>
      </c>
      <c r="AG33" s="209">
        <v>62</v>
      </c>
      <c r="AH33" s="209">
        <v>69</v>
      </c>
      <c r="AI33" s="209">
        <v>68</v>
      </c>
      <c r="AJ33" s="209">
        <v>57</v>
      </c>
      <c r="AK33" s="209">
        <v>59</v>
      </c>
      <c r="AL33" s="209">
        <v>64</v>
      </c>
      <c r="AM33" s="209">
        <v>69</v>
      </c>
      <c r="AN33" s="209">
        <v>59</v>
      </c>
      <c r="AO33" s="209">
        <v>59</v>
      </c>
      <c r="AP33" s="209">
        <v>60</v>
      </c>
      <c r="AQ33" s="209">
        <v>65</v>
      </c>
      <c r="AR33" s="209">
        <v>68</v>
      </c>
      <c r="AS33" s="209">
        <v>65</v>
      </c>
      <c r="AT33" s="209">
        <v>64</v>
      </c>
      <c r="AU33" s="209">
        <v>71</v>
      </c>
      <c r="AV33" s="209">
        <v>78</v>
      </c>
      <c r="AW33" s="209">
        <v>80</v>
      </c>
      <c r="AX33" s="209">
        <v>87</v>
      </c>
      <c r="AY33" s="209"/>
    </row>
    <row r="34" spans="1:60" x14ac:dyDescent="0.3">
      <c r="A34" s="209" t="s">
        <v>673</v>
      </c>
      <c r="B34" s="209">
        <v>1127</v>
      </c>
      <c r="C34" s="209">
        <v>1220</v>
      </c>
      <c r="D34" s="209">
        <v>1214</v>
      </c>
      <c r="E34" s="209">
        <v>1268</v>
      </c>
      <c r="F34" s="209">
        <v>1278</v>
      </c>
      <c r="G34" s="209">
        <v>1245</v>
      </c>
      <c r="H34" s="209">
        <v>1188</v>
      </c>
      <c r="I34" s="209">
        <v>1150</v>
      </c>
      <c r="J34" s="209">
        <v>1098</v>
      </c>
      <c r="K34" s="209">
        <v>1029</v>
      </c>
      <c r="L34" s="209">
        <v>948</v>
      </c>
      <c r="M34" s="209">
        <v>874</v>
      </c>
      <c r="N34" s="209">
        <v>826</v>
      </c>
      <c r="O34" s="209">
        <v>755</v>
      </c>
      <c r="P34" s="209">
        <v>672</v>
      </c>
      <c r="Q34" s="209">
        <v>623</v>
      </c>
      <c r="R34" s="209">
        <v>477</v>
      </c>
      <c r="S34" s="209">
        <v>181</v>
      </c>
      <c r="T34" s="209">
        <v>84</v>
      </c>
      <c r="U34" s="209">
        <v>56</v>
      </c>
      <c r="V34" s="209">
        <v>48</v>
      </c>
      <c r="W34" s="209">
        <v>41</v>
      </c>
      <c r="X34" s="209">
        <v>40</v>
      </c>
      <c r="Y34" s="209">
        <v>41</v>
      </c>
      <c r="Z34" s="209">
        <v>36</v>
      </c>
      <c r="AA34" s="209">
        <v>40</v>
      </c>
      <c r="AB34" s="209">
        <v>36</v>
      </c>
      <c r="AC34" s="209">
        <v>32</v>
      </c>
      <c r="AD34" s="209">
        <v>30</v>
      </c>
      <c r="AE34" s="209">
        <v>30</v>
      </c>
      <c r="AF34" s="209">
        <v>12</v>
      </c>
      <c r="AG34" s="209">
        <v>15</v>
      </c>
      <c r="AH34" s="209">
        <v>16</v>
      </c>
      <c r="AI34" s="209">
        <v>16</v>
      </c>
      <c r="AJ34" s="209">
        <v>15</v>
      </c>
      <c r="AK34" s="209">
        <v>13</v>
      </c>
      <c r="AL34" s="209">
        <v>13</v>
      </c>
      <c r="AM34" s="209">
        <v>12</v>
      </c>
      <c r="AN34" s="209">
        <v>12</v>
      </c>
      <c r="AO34" s="209">
        <v>15</v>
      </c>
      <c r="AP34" s="209">
        <v>13</v>
      </c>
      <c r="AQ34" s="209">
        <v>10</v>
      </c>
      <c r="AR34" s="209">
        <v>10</v>
      </c>
      <c r="AS34" s="209">
        <v>10</v>
      </c>
      <c r="AT34" s="209">
        <v>12</v>
      </c>
      <c r="AU34" s="209">
        <v>13</v>
      </c>
      <c r="AV34" s="209">
        <v>12</v>
      </c>
      <c r="AW34" s="209">
        <v>11</v>
      </c>
      <c r="AX34" s="209">
        <v>12</v>
      </c>
      <c r="AY34" s="209"/>
      <c r="AZ34" s="206"/>
      <c r="BA34" s="206"/>
      <c r="BB34" s="206"/>
      <c r="BC34" s="206"/>
    </row>
    <row r="35" spans="1:60" ht="16.2" thickBot="1" x14ac:dyDescent="0.35">
      <c r="A35" s="210" t="s">
        <v>674</v>
      </c>
      <c r="B35" s="210">
        <v>1</v>
      </c>
      <c r="C35" s="210">
        <v>1</v>
      </c>
      <c r="D35" s="210">
        <v>1</v>
      </c>
      <c r="E35" s="210">
        <v>1</v>
      </c>
      <c r="F35" s="210">
        <v>1</v>
      </c>
      <c r="G35" s="210">
        <v>10</v>
      </c>
      <c r="H35" s="210">
        <v>12</v>
      </c>
      <c r="I35" s="210">
        <v>17</v>
      </c>
      <c r="J35" s="210">
        <v>20</v>
      </c>
      <c r="K35" s="210">
        <v>23</v>
      </c>
      <c r="L35" s="210">
        <v>32</v>
      </c>
      <c r="M35" s="210">
        <v>38</v>
      </c>
      <c r="N35" s="210">
        <v>54</v>
      </c>
      <c r="O35" s="210">
        <v>57</v>
      </c>
      <c r="P35" s="210">
        <v>65</v>
      </c>
      <c r="Q35" s="210">
        <v>64</v>
      </c>
      <c r="R35" s="210">
        <v>60</v>
      </c>
      <c r="S35" s="210">
        <v>35</v>
      </c>
      <c r="T35" s="210">
        <v>23</v>
      </c>
      <c r="U35" s="210">
        <v>14</v>
      </c>
      <c r="V35" s="210">
        <v>11</v>
      </c>
      <c r="W35" s="210">
        <v>11</v>
      </c>
      <c r="X35" s="210">
        <v>10</v>
      </c>
      <c r="Y35" s="210">
        <v>10</v>
      </c>
      <c r="Z35" s="210">
        <v>11</v>
      </c>
      <c r="AA35" s="210">
        <v>11</v>
      </c>
      <c r="AB35" s="210">
        <v>13</v>
      </c>
      <c r="AC35" s="210">
        <v>12</v>
      </c>
      <c r="AD35" s="210">
        <v>13</v>
      </c>
      <c r="AE35" s="210">
        <v>13</v>
      </c>
      <c r="AF35" s="210">
        <v>0</v>
      </c>
      <c r="AG35" s="210">
        <v>0</v>
      </c>
      <c r="AH35" s="210">
        <v>0</v>
      </c>
      <c r="AI35" s="210">
        <v>1</v>
      </c>
      <c r="AJ35" s="210">
        <v>1</v>
      </c>
      <c r="AK35" s="210">
        <v>2</v>
      </c>
      <c r="AL35" s="210">
        <v>2</v>
      </c>
      <c r="AM35" s="210">
        <v>4</v>
      </c>
      <c r="AN35" s="210">
        <v>4</v>
      </c>
      <c r="AO35" s="210">
        <v>4</v>
      </c>
      <c r="AP35" s="210">
        <v>4</v>
      </c>
      <c r="AQ35" s="210">
        <v>5</v>
      </c>
      <c r="AR35" s="210">
        <v>4</v>
      </c>
      <c r="AS35" s="210">
        <v>5</v>
      </c>
      <c r="AT35" s="210">
        <v>4</v>
      </c>
      <c r="AU35" s="210">
        <v>4</v>
      </c>
      <c r="AV35" s="210">
        <v>4</v>
      </c>
      <c r="AW35" s="210">
        <v>5</v>
      </c>
      <c r="AX35" s="210">
        <v>5</v>
      </c>
      <c r="AY35" s="210"/>
    </row>
    <row r="36" spans="1:60" x14ac:dyDescent="0.3">
      <c r="A36" s="211" t="s">
        <v>1</v>
      </c>
      <c r="B36" s="211">
        <v>3372</v>
      </c>
      <c r="C36" s="211">
        <v>3128</v>
      </c>
      <c r="D36" s="211">
        <v>3023</v>
      </c>
      <c r="E36" s="211">
        <v>2792</v>
      </c>
      <c r="F36" s="211">
        <v>2602</v>
      </c>
      <c r="G36" s="211">
        <v>2435</v>
      </c>
      <c r="H36" s="211">
        <v>2283</v>
      </c>
      <c r="I36" s="211">
        <v>2106</v>
      </c>
      <c r="J36" s="211">
        <v>1948</v>
      </c>
      <c r="K36" s="211">
        <v>1877</v>
      </c>
      <c r="L36" s="211">
        <v>1785</v>
      </c>
      <c r="M36" s="211">
        <v>1682</v>
      </c>
      <c r="N36" s="211">
        <v>1717</v>
      </c>
      <c r="O36" s="211">
        <v>1608</v>
      </c>
      <c r="P36" s="211">
        <v>1566</v>
      </c>
      <c r="Q36" s="211">
        <v>1654</v>
      </c>
      <c r="R36" s="211">
        <v>1721</v>
      </c>
      <c r="S36" s="211">
        <v>1802</v>
      </c>
      <c r="T36" s="211">
        <v>1785</v>
      </c>
      <c r="U36" s="211">
        <v>2191</v>
      </c>
      <c r="V36" s="211">
        <v>2776</v>
      </c>
      <c r="W36" s="211">
        <v>3320</v>
      </c>
      <c r="X36" s="211">
        <v>3801</v>
      </c>
      <c r="Y36" s="211">
        <v>4478</v>
      </c>
      <c r="Z36" s="211">
        <v>3444</v>
      </c>
      <c r="AA36" s="211">
        <v>3435</v>
      </c>
      <c r="AB36" s="211">
        <v>2717</v>
      </c>
      <c r="AC36" s="211">
        <v>2598</v>
      </c>
      <c r="AD36" s="211">
        <v>2348</v>
      </c>
      <c r="AE36" s="211">
        <v>2517</v>
      </c>
      <c r="AF36" s="211">
        <f>SUM(AF32:AF35)</f>
        <v>2237</v>
      </c>
      <c r="AG36" s="211">
        <f t="shared" ref="AG36:AX36" si="4">SUM(AG32:AG35)</f>
        <v>2173</v>
      </c>
      <c r="AH36" s="211">
        <f t="shared" si="4"/>
        <v>2511</v>
      </c>
      <c r="AI36" s="211">
        <f t="shared" si="4"/>
        <v>2185</v>
      </c>
      <c r="AJ36" s="211">
        <f t="shared" si="4"/>
        <v>1801</v>
      </c>
      <c r="AK36" s="211">
        <f t="shared" si="4"/>
        <v>1443</v>
      </c>
      <c r="AL36" s="211">
        <f t="shared" si="4"/>
        <v>1256</v>
      </c>
      <c r="AM36" s="211">
        <f t="shared" si="4"/>
        <v>1464</v>
      </c>
      <c r="AN36" s="211">
        <f t="shared" si="4"/>
        <v>1605</v>
      </c>
      <c r="AO36" s="211">
        <f t="shared" si="4"/>
        <v>1457</v>
      </c>
      <c r="AP36" s="211">
        <f t="shared" si="4"/>
        <v>1410</v>
      </c>
      <c r="AQ36" s="211">
        <f t="shared" si="4"/>
        <v>1089</v>
      </c>
      <c r="AR36" s="211">
        <f t="shared" si="4"/>
        <v>1094</v>
      </c>
      <c r="AS36" s="211">
        <f t="shared" si="4"/>
        <v>1204</v>
      </c>
      <c r="AT36" s="211">
        <f t="shared" si="4"/>
        <v>1141</v>
      </c>
      <c r="AU36" s="211">
        <f t="shared" si="4"/>
        <v>984</v>
      </c>
      <c r="AV36" s="211">
        <f t="shared" si="4"/>
        <v>1519</v>
      </c>
      <c r="AW36" s="211">
        <f t="shared" si="4"/>
        <v>1658</v>
      </c>
      <c r="AX36" s="211">
        <f t="shared" si="4"/>
        <v>1797</v>
      </c>
      <c r="AY36" s="211"/>
      <c r="AZ36" s="206"/>
      <c r="BA36" s="206"/>
      <c r="BB36" s="206"/>
      <c r="BC36" s="206"/>
      <c r="BD36" s="206"/>
      <c r="BE36" s="206"/>
      <c r="BF36" s="206"/>
      <c r="BG36" s="206"/>
      <c r="BH36" s="206"/>
    </row>
    <row r="37" spans="1:60" x14ac:dyDescent="0.3">
      <c r="A37" s="207" t="s">
        <v>669</v>
      </c>
      <c r="B37" s="208"/>
      <c r="C37" s="208"/>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row>
    <row r="38" spans="1:60" x14ac:dyDescent="0.3">
      <c r="A38" s="209" t="s">
        <v>671</v>
      </c>
      <c r="B38" s="209">
        <v>38</v>
      </c>
      <c r="C38" s="209">
        <v>54</v>
      </c>
      <c r="D38" s="209">
        <v>46</v>
      </c>
      <c r="E38" s="209">
        <v>30</v>
      </c>
      <c r="F38" s="209">
        <v>7</v>
      </c>
      <c r="G38" s="209">
        <v>13</v>
      </c>
      <c r="H38" s="209">
        <v>46</v>
      </c>
      <c r="I38" s="209">
        <v>39</v>
      </c>
      <c r="J38" s="209">
        <v>20</v>
      </c>
      <c r="K38" s="209">
        <v>64</v>
      </c>
      <c r="L38" s="209">
        <v>33</v>
      </c>
      <c r="M38" s="209">
        <v>58</v>
      </c>
      <c r="N38" s="209">
        <v>90</v>
      </c>
      <c r="O38" s="209">
        <v>76</v>
      </c>
      <c r="P38" s="209">
        <v>78</v>
      </c>
      <c r="Q38" s="209">
        <v>62</v>
      </c>
      <c r="R38" s="209">
        <v>0</v>
      </c>
      <c r="S38" s="209">
        <v>0</v>
      </c>
      <c r="T38" s="209">
        <v>0</v>
      </c>
      <c r="U38" s="209">
        <v>0</v>
      </c>
      <c r="V38" s="209">
        <v>0</v>
      </c>
      <c r="W38" s="209">
        <v>0</v>
      </c>
      <c r="X38" s="209">
        <v>0</v>
      </c>
      <c r="Y38" s="209">
        <v>0</v>
      </c>
      <c r="Z38" s="209">
        <v>0</v>
      </c>
      <c r="AA38" s="209">
        <v>5</v>
      </c>
      <c r="AB38" s="209">
        <v>0</v>
      </c>
      <c r="AC38" s="209">
        <v>0</v>
      </c>
      <c r="AD38" s="209">
        <v>0</v>
      </c>
      <c r="AE38" s="209">
        <v>0</v>
      </c>
      <c r="AF38" s="209">
        <v>0</v>
      </c>
      <c r="AG38" s="209">
        <v>0</v>
      </c>
      <c r="AH38" s="209">
        <v>0</v>
      </c>
      <c r="AI38" s="209">
        <v>0</v>
      </c>
      <c r="AJ38" s="209">
        <v>0</v>
      </c>
      <c r="AK38" s="209">
        <v>0</v>
      </c>
      <c r="AL38" s="209">
        <v>0</v>
      </c>
      <c r="AM38" s="209">
        <v>0</v>
      </c>
      <c r="AN38" s="209">
        <v>0</v>
      </c>
      <c r="AO38" s="209">
        <v>0</v>
      </c>
      <c r="AP38" s="209">
        <v>0</v>
      </c>
      <c r="AQ38" s="209">
        <v>0</v>
      </c>
      <c r="AR38" s="209">
        <v>0</v>
      </c>
      <c r="AS38" s="209">
        <v>0</v>
      </c>
      <c r="AT38" s="209">
        <v>0</v>
      </c>
      <c r="AU38" s="209">
        <v>0</v>
      </c>
      <c r="AV38" s="209">
        <v>0</v>
      </c>
      <c r="AW38" s="209">
        <v>0</v>
      </c>
      <c r="AX38" s="209">
        <v>0</v>
      </c>
      <c r="AY38" s="209"/>
    </row>
    <row r="39" spans="1:60" x14ac:dyDescent="0.3">
      <c r="A39" s="209" t="s">
        <v>672</v>
      </c>
      <c r="B39" s="209">
        <v>49</v>
      </c>
      <c r="C39" s="209">
        <v>52</v>
      </c>
      <c r="D39" s="209">
        <v>52</v>
      </c>
      <c r="E39" s="209">
        <v>30</v>
      </c>
      <c r="F39" s="209">
        <v>36</v>
      </c>
      <c r="G39" s="209">
        <v>22</v>
      </c>
      <c r="H39" s="209">
        <v>10</v>
      </c>
      <c r="I39" s="209">
        <v>10</v>
      </c>
      <c r="J39" s="209">
        <v>10</v>
      </c>
      <c r="K39" s="209">
        <v>10</v>
      </c>
      <c r="L39" s="209">
        <v>6</v>
      </c>
      <c r="M39" s="209">
        <v>6</v>
      </c>
      <c r="N39" s="209">
        <v>3</v>
      </c>
      <c r="O39" s="209">
        <v>0</v>
      </c>
      <c r="P39" s="209">
        <v>0</v>
      </c>
      <c r="Q39" s="209">
        <v>0</v>
      </c>
      <c r="R39" s="209">
        <v>0</v>
      </c>
      <c r="S39" s="209">
        <v>0</v>
      </c>
      <c r="T39" s="209">
        <v>0</v>
      </c>
      <c r="U39" s="209">
        <v>0</v>
      </c>
      <c r="V39" s="209">
        <v>0</v>
      </c>
      <c r="W39" s="209">
        <v>0</v>
      </c>
      <c r="X39" s="209">
        <v>0</v>
      </c>
      <c r="Y39" s="209">
        <v>0</v>
      </c>
      <c r="Z39" s="209">
        <v>0</v>
      </c>
      <c r="AA39" s="209">
        <v>0</v>
      </c>
      <c r="AB39" s="209">
        <v>0</v>
      </c>
      <c r="AC39" s="209">
        <v>0</v>
      </c>
      <c r="AD39" s="209">
        <v>0</v>
      </c>
      <c r="AE39" s="209">
        <v>0</v>
      </c>
      <c r="AF39" s="209">
        <v>0</v>
      </c>
      <c r="AG39" s="209">
        <v>0</v>
      </c>
      <c r="AH39" s="209">
        <v>0</v>
      </c>
      <c r="AI39" s="209">
        <v>0</v>
      </c>
      <c r="AJ39" s="209">
        <v>0</v>
      </c>
      <c r="AK39" s="209">
        <v>0</v>
      </c>
      <c r="AL39" s="209">
        <v>0</v>
      </c>
      <c r="AM39" s="209">
        <v>0</v>
      </c>
      <c r="AN39" s="209">
        <v>0</v>
      </c>
      <c r="AO39" s="209">
        <v>0</v>
      </c>
      <c r="AP39" s="209">
        <v>0</v>
      </c>
      <c r="AQ39" s="209">
        <v>0</v>
      </c>
      <c r="AR39" s="209">
        <v>0</v>
      </c>
      <c r="AS39" s="209">
        <v>0</v>
      </c>
      <c r="AT39" s="209">
        <v>0</v>
      </c>
      <c r="AU39" s="209">
        <v>0</v>
      </c>
      <c r="AV39" s="209">
        <v>0</v>
      </c>
      <c r="AW39" s="209">
        <v>0</v>
      </c>
      <c r="AX39" s="209">
        <v>0</v>
      </c>
      <c r="AY39" s="209"/>
    </row>
    <row r="40" spans="1:60" x14ac:dyDescent="0.3">
      <c r="A40" s="209" t="s">
        <v>673</v>
      </c>
      <c r="B40" s="209">
        <v>0</v>
      </c>
      <c r="C40" s="209">
        <v>0</v>
      </c>
      <c r="D40" s="209">
        <v>0</v>
      </c>
      <c r="E40" s="209">
        <v>22</v>
      </c>
      <c r="F40" s="209">
        <v>26</v>
      </c>
      <c r="G40" s="209">
        <v>30</v>
      </c>
      <c r="H40" s="209">
        <v>33</v>
      </c>
      <c r="I40" s="209">
        <v>21</v>
      </c>
      <c r="J40" s="209">
        <v>21</v>
      </c>
      <c r="K40" s="209">
        <v>21</v>
      </c>
      <c r="L40" s="209">
        <v>21</v>
      </c>
      <c r="M40" s="209">
        <v>0</v>
      </c>
      <c r="N40" s="209">
        <v>0</v>
      </c>
      <c r="O40" s="209">
        <v>0</v>
      </c>
      <c r="P40" s="209">
        <v>0</v>
      </c>
      <c r="Q40" s="209">
        <v>0</v>
      </c>
      <c r="R40" s="209">
        <v>0</v>
      </c>
      <c r="S40" s="209">
        <v>0</v>
      </c>
      <c r="T40" s="209">
        <v>0</v>
      </c>
      <c r="U40" s="209">
        <v>0</v>
      </c>
      <c r="V40" s="209">
        <v>0</v>
      </c>
      <c r="W40" s="209">
        <v>0</v>
      </c>
      <c r="X40" s="209">
        <v>0</v>
      </c>
      <c r="Y40" s="209">
        <v>0</v>
      </c>
      <c r="Z40" s="209">
        <v>0</v>
      </c>
      <c r="AA40" s="209">
        <v>0</v>
      </c>
      <c r="AB40" s="209">
        <v>0</v>
      </c>
      <c r="AC40" s="209">
        <v>0</v>
      </c>
      <c r="AD40" s="209">
        <v>0</v>
      </c>
      <c r="AE40" s="209">
        <v>0</v>
      </c>
      <c r="AF40" s="209">
        <v>0</v>
      </c>
      <c r="AG40" s="209">
        <v>0</v>
      </c>
      <c r="AH40" s="209">
        <v>0</v>
      </c>
      <c r="AI40" s="209">
        <v>0</v>
      </c>
      <c r="AJ40" s="209">
        <v>0</v>
      </c>
      <c r="AK40" s="209">
        <v>0</v>
      </c>
      <c r="AL40" s="209">
        <v>0</v>
      </c>
      <c r="AM40" s="209">
        <v>0</v>
      </c>
      <c r="AN40" s="209">
        <v>0</v>
      </c>
      <c r="AO40" s="209">
        <v>0</v>
      </c>
      <c r="AP40" s="209">
        <v>0</v>
      </c>
      <c r="AQ40" s="209">
        <v>0</v>
      </c>
      <c r="AR40" s="209">
        <v>0</v>
      </c>
      <c r="AS40" s="209">
        <v>0</v>
      </c>
      <c r="AT40" s="209">
        <v>0</v>
      </c>
      <c r="AU40" s="209">
        <v>0</v>
      </c>
      <c r="AV40" s="209">
        <v>0</v>
      </c>
      <c r="AW40" s="209">
        <v>0</v>
      </c>
      <c r="AX40" s="209">
        <v>0</v>
      </c>
      <c r="AY40" s="209"/>
      <c r="AZ40" s="206"/>
      <c r="BA40" s="206"/>
      <c r="BB40" s="206"/>
      <c r="BC40" s="206"/>
      <c r="BD40" s="206"/>
      <c r="BE40" s="206"/>
      <c r="BF40" s="206"/>
    </row>
    <row r="41" spans="1:60" ht="16.2" thickBot="1" x14ac:dyDescent="0.35">
      <c r="A41" s="210" t="s">
        <v>674</v>
      </c>
      <c r="B41" s="210">
        <v>0</v>
      </c>
      <c r="C41" s="210">
        <v>0</v>
      </c>
      <c r="D41" s="210">
        <v>0</v>
      </c>
      <c r="E41" s="210">
        <v>0</v>
      </c>
      <c r="F41" s="210">
        <v>0</v>
      </c>
      <c r="G41" s="210">
        <v>0</v>
      </c>
      <c r="H41" s="210">
        <v>0</v>
      </c>
      <c r="I41" s="210">
        <v>0</v>
      </c>
      <c r="J41" s="210">
        <v>0</v>
      </c>
      <c r="K41" s="210">
        <v>0</v>
      </c>
      <c r="L41" s="210">
        <v>0</v>
      </c>
      <c r="M41" s="210">
        <v>0</v>
      </c>
      <c r="N41" s="210">
        <v>0</v>
      </c>
      <c r="O41" s="210">
        <v>0</v>
      </c>
      <c r="P41" s="210">
        <v>0</v>
      </c>
      <c r="Q41" s="210">
        <v>0</v>
      </c>
      <c r="R41" s="210">
        <v>0</v>
      </c>
      <c r="S41" s="210">
        <v>0</v>
      </c>
      <c r="T41" s="210">
        <v>0</v>
      </c>
      <c r="U41" s="210">
        <v>0</v>
      </c>
      <c r="V41" s="210">
        <v>0</v>
      </c>
      <c r="W41" s="210">
        <v>0</v>
      </c>
      <c r="X41" s="210">
        <v>0</v>
      </c>
      <c r="Y41" s="210">
        <v>0</v>
      </c>
      <c r="Z41" s="210">
        <v>0</v>
      </c>
      <c r="AA41" s="210">
        <v>0</v>
      </c>
      <c r="AB41" s="210">
        <v>0</v>
      </c>
      <c r="AC41" s="210">
        <v>0</v>
      </c>
      <c r="AD41" s="210">
        <v>0</v>
      </c>
      <c r="AE41" s="210">
        <v>0</v>
      </c>
      <c r="AF41" s="210">
        <v>0</v>
      </c>
      <c r="AG41" s="210">
        <v>0</v>
      </c>
      <c r="AH41" s="210">
        <v>0</v>
      </c>
      <c r="AI41" s="210">
        <v>0</v>
      </c>
      <c r="AJ41" s="210">
        <v>0</v>
      </c>
      <c r="AK41" s="210">
        <v>0</v>
      </c>
      <c r="AL41" s="210">
        <v>0</v>
      </c>
      <c r="AM41" s="210">
        <v>0</v>
      </c>
      <c r="AN41" s="210">
        <v>0</v>
      </c>
      <c r="AO41" s="210">
        <v>0</v>
      </c>
      <c r="AP41" s="210">
        <v>0</v>
      </c>
      <c r="AQ41" s="210">
        <v>0</v>
      </c>
      <c r="AR41" s="210">
        <v>0</v>
      </c>
      <c r="AS41" s="210">
        <v>0</v>
      </c>
      <c r="AT41" s="210">
        <v>0</v>
      </c>
      <c r="AU41" s="210">
        <v>0</v>
      </c>
      <c r="AV41" s="210">
        <v>0</v>
      </c>
      <c r="AW41" s="210">
        <v>0</v>
      </c>
      <c r="AX41" s="210">
        <v>0</v>
      </c>
      <c r="AY41" s="210"/>
    </row>
    <row r="42" spans="1:60" x14ac:dyDescent="0.3">
      <c r="A42" s="211" t="s">
        <v>1</v>
      </c>
      <c r="B42" s="211">
        <v>87</v>
      </c>
      <c r="C42" s="211">
        <v>106</v>
      </c>
      <c r="D42" s="211">
        <v>98</v>
      </c>
      <c r="E42" s="211">
        <v>82</v>
      </c>
      <c r="F42" s="211">
        <v>69</v>
      </c>
      <c r="G42" s="211">
        <v>65</v>
      </c>
      <c r="H42" s="211">
        <v>89</v>
      </c>
      <c r="I42" s="211">
        <v>70</v>
      </c>
      <c r="J42" s="211">
        <v>51</v>
      </c>
      <c r="K42" s="211">
        <v>95</v>
      </c>
      <c r="L42" s="211">
        <v>60</v>
      </c>
      <c r="M42" s="211">
        <v>64</v>
      </c>
      <c r="N42" s="211">
        <v>93</v>
      </c>
      <c r="O42" s="211">
        <v>76</v>
      </c>
      <c r="P42" s="211">
        <v>78</v>
      </c>
      <c r="Q42" s="211">
        <v>62</v>
      </c>
      <c r="R42" s="211">
        <v>0</v>
      </c>
      <c r="S42" s="211">
        <v>0</v>
      </c>
      <c r="T42" s="211">
        <v>0</v>
      </c>
      <c r="U42" s="211">
        <v>0</v>
      </c>
      <c r="V42" s="211">
        <v>0</v>
      </c>
      <c r="W42" s="211">
        <v>0</v>
      </c>
      <c r="X42" s="211">
        <v>0</v>
      </c>
      <c r="Y42" s="211">
        <v>0</v>
      </c>
      <c r="Z42" s="211">
        <v>0</v>
      </c>
      <c r="AA42" s="211">
        <v>5</v>
      </c>
      <c r="AB42" s="211">
        <v>0</v>
      </c>
      <c r="AC42" s="211">
        <v>0</v>
      </c>
      <c r="AD42" s="211">
        <v>0</v>
      </c>
      <c r="AE42" s="211">
        <v>0</v>
      </c>
      <c r="AF42" s="211">
        <v>0</v>
      </c>
      <c r="AG42" s="211">
        <v>0</v>
      </c>
      <c r="AH42" s="211">
        <v>0</v>
      </c>
      <c r="AI42" s="211">
        <v>0</v>
      </c>
      <c r="AJ42" s="211">
        <v>0</v>
      </c>
      <c r="AK42" s="211">
        <v>0</v>
      </c>
      <c r="AL42" s="211">
        <v>0</v>
      </c>
      <c r="AM42" s="211">
        <v>0</v>
      </c>
      <c r="AN42" s="211">
        <v>0</v>
      </c>
      <c r="AO42" s="211">
        <v>0</v>
      </c>
      <c r="AP42" s="211">
        <v>0</v>
      </c>
      <c r="AQ42" s="211">
        <v>0</v>
      </c>
      <c r="AR42" s="211">
        <v>0</v>
      </c>
      <c r="AS42" s="211">
        <v>0</v>
      </c>
      <c r="AT42" s="211">
        <v>0</v>
      </c>
      <c r="AU42" s="211">
        <v>0</v>
      </c>
      <c r="AV42" s="211">
        <v>0</v>
      </c>
      <c r="AW42" s="211">
        <v>0</v>
      </c>
      <c r="AX42" s="211">
        <v>0</v>
      </c>
      <c r="AY42" s="211"/>
    </row>
    <row r="43" spans="1:60" x14ac:dyDescent="0.3">
      <c r="A43" s="207" t="s">
        <v>1</v>
      </c>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row>
    <row r="44" spans="1:60" x14ac:dyDescent="0.3">
      <c r="A44" s="209" t="s">
        <v>671</v>
      </c>
      <c r="B44" s="209">
        <f t="shared" ref="B44:AX47" si="5">SUM(B20,B26,B32,B38)</f>
        <v>14505</v>
      </c>
      <c r="C44" s="209">
        <f t="shared" si="5"/>
        <v>13712</v>
      </c>
      <c r="D44" s="209">
        <f t="shared" si="5"/>
        <v>13213</v>
      </c>
      <c r="E44" s="209">
        <f t="shared" si="5"/>
        <v>12747</v>
      </c>
      <c r="F44" s="209">
        <f t="shared" si="5"/>
        <v>11954</v>
      </c>
      <c r="G44" s="209">
        <f t="shared" si="5"/>
        <v>12286</v>
      </c>
      <c r="H44" s="209">
        <f>SUM(H20,H26,H32,H38)</f>
        <v>12092</v>
      </c>
      <c r="I44" s="209">
        <f t="shared" si="5"/>
        <v>11232</v>
      </c>
      <c r="J44" s="209">
        <f t="shared" si="5"/>
        <v>11027</v>
      </c>
      <c r="K44" s="209">
        <f t="shared" si="5"/>
        <v>11457</v>
      </c>
      <c r="L44" s="209">
        <f t="shared" si="5"/>
        <v>11561</v>
      </c>
      <c r="M44" s="209">
        <f t="shared" si="5"/>
        <v>11418</v>
      </c>
      <c r="N44" s="209">
        <f t="shared" si="5"/>
        <v>10724</v>
      </c>
      <c r="O44" s="209">
        <f t="shared" si="5"/>
        <v>10978</v>
      </c>
      <c r="P44" s="209">
        <f t="shared" si="5"/>
        <v>10404</v>
      </c>
      <c r="Q44" s="209">
        <f t="shared" si="5"/>
        <v>10419</v>
      </c>
      <c r="R44" s="209">
        <f t="shared" si="5"/>
        <v>11715</v>
      </c>
      <c r="S44" s="209">
        <f t="shared" si="5"/>
        <v>12278</v>
      </c>
      <c r="T44" s="209">
        <f t="shared" si="5"/>
        <v>13390</v>
      </c>
      <c r="U44" s="209">
        <f t="shared" si="5"/>
        <v>15428</v>
      </c>
      <c r="V44" s="209">
        <f t="shared" si="5"/>
        <v>19339</v>
      </c>
      <c r="W44" s="209">
        <f t="shared" si="5"/>
        <v>22340</v>
      </c>
      <c r="X44" s="209">
        <f t="shared" si="5"/>
        <v>25016</v>
      </c>
      <c r="Y44" s="209">
        <f t="shared" si="5"/>
        <v>25982</v>
      </c>
      <c r="Z44" s="209">
        <f t="shared" si="5"/>
        <v>26124</v>
      </c>
      <c r="AA44" s="209">
        <f t="shared" si="5"/>
        <v>24432</v>
      </c>
      <c r="AB44" s="209">
        <f t="shared" si="5"/>
        <v>24808</v>
      </c>
      <c r="AC44" s="209">
        <f t="shared" si="5"/>
        <v>22935</v>
      </c>
      <c r="AD44" s="209">
        <f t="shared" si="5"/>
        <v>21236</v>
      </c>
      <c r="AE44" s="209">
        <f t="shared" si="5"/>
        <v>20892</v>
      </c>
      <c r="AF44" s="209">
        <f t="shared" si="5"/>
        <v>22166</v>
      </c>
      <c r="AG44" s="209">
        <f t="shared" si="5"/>
        <v>23110</v>
      </c>
      <c r="AH44" s="209">
        <f t="shared" si="5"/>
        <v>24006</v>
      </c>
      <c r="AI44" s="209">
        <f t="shared" si="5"/>
        <v>22401</v>
      </c>
      <c r="AJ44" s="209">
        <f t="shared" si="5"/>
        <v>20875</v>
      </c>
      <c r="AK44" s="209">
        <f t="shared" si="5"/>
        <v>21062</v>
      </c>
      <c r="AL44" s="209">
        <f t="shared" si="5"/>
        <v>20067</v>
      </c>
      <c r="AM44" s="209">
        <f t="shared" si="5"/>
        <v>21059</v>
      </c>
      <c r="AN44" s="209">
        <f t="shared" si="5"/>
        <v>19538</v>
      </c>
      <c r="AO44" s="209">
        <f t="shared" si="5"/>
        <v>18233</v>
      </c>
      <c r="AP44" s="209">
        <f t="shared" si="5"/>
        <v>19926</v>
      </c>
      <c r="AQ44" s="209">
        <f t="shared" si="5"/>
        <v>19707</v>
      </c>
      <c r="AR44" s="209">
        <f t="shared" si="5"/>
        <v>17845</v>
      </c>
      <c r="AS44" s="209">
        <f t="shared" si="5"/>
        <v>20981</v>
      </c>
      <c r="AT44" s="209">
        <f t="shared" si="5"/>
        <v>23171</v>
      </c>
      <c r="AU44" s="209">
        <f t="shared" si="5"/>
        <v>24808</v>
      </c>
      <c r="AV44" s="209">
        <f t="shared" si="5"/>
        <v>23694</v>
      </c>
      <c r="AW44" s="209">
        <f t="shared" si="5"/>
        <v>23314</v>
      </c>
      <c r="AX44" s="209">
        <f t="shared" si="5"/>
        <v>22402</v>
      </c>
      <c r="AY44" s="209"/>
    </row>
    <row r="45" spans="1:60" x14ac:dyDescent="0.3">
      <c r="A45" s="209" t="s">
        <v>672</v>
      </c>
      <c r="B45" s="209">
        <f t="shared" si="5"/>
        <v>5219</v>
      </c>
      <c r="C45" s="209">
        <f t="shared" si="5"/>
        <v>5107</v>
      </c>
      <c r="D45" s="209">
        <f t="shared" si="5"/>
        <v>5155</v>
      </c>
      <c r="E45" s="209">
        <f t="shared" si="5"/>
        <v>5030</v>
      </c>
      <c r="F45" s="209">
        <f t="shared" si="5"/>
        <v>5051</v>
      </c>
      <c r="G45" s="209">
        <f t="shared" si="5"/>
        <v>4388</v>
      </c>
      <c r="H45" s="209">
        <f t="shared" si="5"/>
        <v>3706</v>
      </c>
      <c r="I45" s="209">
        <f t="shared" si="5"/>
        <v>2940</v>
      </c>
      <c r="J45" s="209">
        <f t="shared" si="5"/>
        <v>2537</v>
      </c>
      <c r="K45" s="209">
        <f t="shared" si="5"/>
        <v>2276</v>
      </c>
      <c r="L45" s="209">
        <f t="shared" si="5"/>
        <v>1985</v>
      </c>
      <c r="M45" s="209">
        <f t="shared" si="5"/>
        <v>1796</v>
      </c>
      <c r="N45" s="209">
        <f t="shared" si="5"/>
        <v>1617</v>
      </c>
      <c r="O45" s="209">
        <f t="shared" si="5"/>
        <v>1494</v>
      </c>
      <c r="P45" s="209">
        <f t="shared" si="5"/>
        <v>1384</v>
      </c>
      <c r="Q45" s="209">
        <f t="shared" si="5"/>
        <v>1288</v>
      </c>
      <c r="R45" s="209">
        <f t="shared" si="5"/>
        <v>1147</v>
      </c>
      <c r="S45" s="209">
        <f t="shared" si="5"/>
        <v>996</v>
      </c>
      <c r="T45" s="209">
        <f t="shared" si="5"/>
        <v>942</v>
      </c>
      <c r="U45" s="209">
        <f t="shared" si="5"/>
        <v>894</v>
      </c>
      <c r="V45" s="209">
        <f t="shared" si="5"/>
        <v>869</v>
      </c>
      <c r="W45" s="209">
        <f t="shared" si="5"/>
        <v>874</v>
      </c>
      <c r="X45" s="209">
        <f t="shared" si="5"/>
        <v>896</v>
      </c>
      <c r="Y45" s="209">
        <f t="shared" si="5"/>
        <v>876</v>
      </c>
      <c r="Z45" s="209">
        <f t="shared" si="5"/>
        <v>822</v>
      </c>
      <c r="AA45" s="209">
        <f t="shared" si="5"/>
        <v>761</v>
      </c>
      <c r="AB45" s="209">
        <f t="shared" si="5"/>
        <v>709</v>
      </c>
      <c r="AC45" s="209">
        <f t="shared" si="5"/>
        <v>693</v>
      </c>
      <c r="AD45" s="209">
        <f t="shared" si="5"/>
        <v>711</v>
      </c>
      <c r="AE45" s="209">
        <f t="shared" si="5"/>
        <v>703</v>
      </c>
      <c r="AF45" s="209">
        <f t="shared" si="5"/>
        <v>423</v>
      </c>
      <c r="AG45" s="209">
        <f t="shared" si="5"/>
        <v>450</v>
      </c>
      <c r="AH45" s="209">
        <f t="shared" si="5"/>
        <v>464</v>
      </c>
      <c r="AI45" s="209">
        <f t="shared" si="5"/>
        <v>493</v>
      </c>
      <c r="AJ45" s="209">
        <f t="shared" si="5"/>
        <v>496</v>
      </c>
      <c r="AK45" s="209">
        <f t="shared" si="5"/>
        <v>536</v>
      </c>
      <c r="AL45" s="209">
        <f t="shared" si="5"/>
        <v>593</v>
      </c>
      <c r="AM45" s="209">
        <f t="shared" si="5"/>
        <v>660</v>
      </c>
      <c r="AN45" s="209">
        <f t="shared" si="5"/>
        <v>681</v>
      </c>
      <c r="AO45" s="209">
        <f t="shared" si="5"/>
        <v>675</v>
      </c>
      <c r="AP45" s="209">
        <f t="shared" si="5"/>
        <v>659</v>
      </c>
      <c r="AQ45" s="209">
        <f t="shared" si="5"/>
        <v>661</v>
      </c>
      <c r="AR45" s="209">
        <f t="shared" si="5"/>
        <v>646</v>
      </c>
      <c r="AS45" s="209">
        <f t="shared" si="5"/>
        <v>618</v>
      </c>
      <c r="AT45" s="209">
        <f t="shared" si="5"/>
        <v>645</v>
      </c>
      <c r="AU45" s="209">
        <f t="shared" si="5"/>
        <v>674</v>
      </c>
      <c r="AV45" s="209">
        <f t="shared" si="5"/>
        <v>671</v>
      </c>
      <c r="AW45" s="209">
        <f t="shared" si="5"/>
        <v>665</v>
      </c>
      <c r="AX45" s="209">
        <f t="shared" si="5"/>
        <v>676</v>
      </c>
      <c r="AY45" s="209"/>
    </row>
    <row r="46" spans="1:60" x14ac:dyDescent="0.3">
      <c r="A46" s="209" t="s">
        <v>673</v>
      </c>
      <c r="B46" s="209">
        <f t="shared" si="5"/>
        <v>2553</v>
      </c>
      <c r="C46" s="209">
        <f t="shared" si="5"/>
        <v>2676</v>
      </c>
      <c r="D46" s="209">
        <f t="shared" si="5"/>
        <v>2701</v>
      </c>
      <c r="E46" s="209">
        <f t="shared" si="5"/>
        <v>2836</v>
      </c>
      <c r="F46" s="209">
        <f t="shared" si="5"/>
        <v>2885</v>
      </c>
      <c r="G46" s="209">
        <f t="shared" si="5"/>
        <v>2869</v>
      </c>
      <c r="H46" s="209">
        <f t="shared" si="5"/>
        <v>2845</v>
      </c>
      <c r="I46" s="209">
        <f t="shared" si="5"/>
        <v>2749</v>
      </c>
      <c r="J46" s="209">
        <f t="shared" si="5"/>
        <v>2665</v>
      </c>
      <c r="K46" s="209">
        <f t="shared" si="5"/>
        <v>2599</v>
      </c>
      <c r="L46" s="209">
        <f t="shared" si="5"/>
        <v>2395</v>
      </c>
      <c r="M46" s="209">
        <f t="shared" si="5"/>
        <v>2235</v>
      </c>
      <c r="N46" s="209">
        <f t="shared" si="5"/>
        <v>2131</v>
      </c>
      <c r="O46" s="209">
        <f t="shared" si="5"/>
        <v>2049</v>
      </c>
      <c r="P46" s="209">
        <f t="shared" si="5"/>
        <v>1925</v>
      </c>
      <c r="Q46" s="209">
        <f t="shared" si="5"/>
        <v>1892</v>
      </c>
      <c r="R46" s="209">
        <f t="shared" si="5"/>
        <v>1590</v>
      </c>
      <c r="S46" s="209">
        <f t="shared" si="5"/>
        <v>1019</v>
      </c>
      <c r="T46" s="209">
        <f t="shared" si="5"/>
        <v>788</v>
      </c>
      <c r="U46" s="209">
        <f t="shared" si="5"/>
        <v>676</v>
      </c>
      <c r="V46" s="209">
        <f t="shared" si="5"/>
        <v>637</v>
      </c>
      <c r="W46" s="209">
        <f t="shared" si="5"/>
        <v>568</v>
      </c>
      <c r="X46" s="209">
        <f t="shared" si="5"/>
        <v>534</v>
      </c>
      <c r="Y46" s="209">
        <f t="shared" si="5"/>
        <v>498</v>
      </c>
      <c r="Z46" s="209">
        <f t="shared" si="5"/>
        <v>469</v>
      </c>
      <c r="AA46" s="209">
        <f t="shared" si="5"/>
        <v>459</v>
      </c>
      <c r="AB46" s="209">
        <f t="shared" si="5"/>
        <v>449</v>
      </c>
      <c r="AC46" s="209">
        <f t="shared" si="5"/>
        <v>440</v>
      </c>
      <c r="AD46" s="209">
        <f t="shared" si="5"/>
        <v>438</v>
      </c>
      <c r="AE46" s="209">
        <f t="shared" si="5"/>
        <v>422</v>
      </c>
      <c r="AF46" s="209">
        <f t="shared" si="5"/>
        <v>249</v>
      </c>
      <c r="AG46" s="209">
        <f t="shared" si="5"/>
        <v>245</v>
      </c>
      <c r="AH46" s="209">
        <f t="shared" si="5"/>
        <v>236</v>
      </c>
      <c r="AI46" s="209">
        <f t="shared" si="5"/>
        <v>240</v>
      </c>
      <c r="AJ46" s="209">
        <f t="shared" si="5"/>
        <v>226</v>
      </c>
      <c r="AK46" s="209">
        <f t="shared" si="5"/>
        <v>229</v>
      </c>
      <c r="AL46" s="209">
        <f t="shared" si="5"/>
        <v>220</v>
      </c>
      <c r="AM46" s="209">
        <f t="shared" si="5"/>
        <v>222</v>
      </c>
      <c r="AN46" s="209">
        <f t="shared" si="5"/>
        <v>209</v>
      </c>
      <c r="AO46" s="209">
        <f t="shared" si="5"/>
        <v>203</v>
      </c>
      <c r="AP46" s="209">
        <f t="shared" si="5"/>
        <v>190</v>
      </c>
      <c r="AQ46" s="209">
        <f t="shared" si="5"/>
        <v>176</v>
      </c>
      <c r="AR46" s="209">
        <f t="shared" si="5"/>
        <v>164</v>
      </c>
      <c r="AS46" s="209">
        <f t="shared" si="5"/>
        <v>156</v>
      </c>
      <c r="AT46" s="209">
        <f t="shared" si="5"/>
        <v>156</v>
      </c>
      <c r="AU46" s="209">
        <f t="shared" si="5"/>
        <v>149</v>
      </c>
      <c r="AV46" s="209">
        <f t="shared" si="5"/>
        <v>161</v>
      </c>
      <c r="AW46" s="209">
        <f t="shared" si="5"/>
        <v>166</v>
      </c>
      <c r="AX46" s="209">
        <f t="shared" si="5"/>
        <v>189</v>
      </c>
      <c r="AY46" s="209"/>
    </row>
    <row r="47" spans="1:60" ht="16.2" thickBot="1" x14ac:dyDescent="0.35">
      <c r="A47" s="210" t="s">
        <v>674</v>
      </c>
      <c r="B47" s="210">
        <f t="shared" si="5"/>
        <v>433</v>
      </c>
      <c r="C47" s="210">
        <f t="shared" si="5"/>
        <v>446</v>
      </c>
      <c r="D47" s="210">
        <f t="shared" si="5"/>
        <v>444</v>
      </c>
      <c r="E47" s="210">
        <f t="shared" si="5"/>
        <v>470</v>
      </c>
      <c r="F47" s="210">
        <f t="shared" si="5"/>
        <v>448</v>
      </c>
      <c r="G47" s="210">
        <f t="shared" si="5"/>
        <v>443</v>
      </c>
      <c r="H47" s="210">
        <f t="shared" si="5"/>
        <v>452</v>
      </c>
      <c r="I47" s="210">
        <f t="shared" si="5"/>
        <v>432</v>
      </c>
      <c r="J47" s="210">
        <f t="shared" si="5"/>
        <v>412</v>
      </c>
      <c r="K47" s="210">
        <f t="shared" si="5"/>
        <v>387</v>
      </c>
      <c r="L47" s="210">
        <f t="shared" si="5"/>
        <v>370</v>
      </c>
      <c r="M47" s="210">
        <f t="shared" si="5"/>
        <v>370</v>
      </c>
      <c r="N47" s="210">
        <f t="shared" si="5"/>
        <v>371</v>
      </c>
      <c r="O47" s="210">
        <f t="shared" si="5"/>
        <v>361</v>
      </c>
      <c r="P47" s="210">
        <f t="shared" si="5"/>
        <v>353</v>
      </c>
      <c r="Q47" s="210">
        <f t="shared" si="5"/>
        <v>340</v>
      </c>
      <c r="R47" s="210">
        <f t="shared" si="5"/>
        <v>322</v>
      </c>
      <c r="S47" s="210">
        <f t="shared" si="5"/>
        <v>267</v>
      </c>
      <c r="T47" s="210">
        <f t="shared" si="5"/>
        <v>229</v>
      </c>
      <c r="U47" s="210">
        <f t="shared" si="5"/>
        <v>215</v>
      </c>
      <c r="V47" s="210">
        <f t="shared" si="5"/>
        <v>206</v>
      </c>
      <c r="W47" s="210">
        <f t="shared" si="5"/>
        <v>212</v>
      </c>
      <c r="X47" s="210">
        <f t="shared" si="5"/>
        <v>210</v>
      </c>
      <c r="Y47" s="210">
        <f t="shared" si="5"/>
        <v>207</v>
      </c>
      <c r="Z47" s="210">
        <f t="shared" si="5"/>
        <v>201</v>
      </c>
      <c r="AA47" s="210">
        <f t="shared" si="5"/>
        <v>200</v>
      </c>
      <c r="AB47" s="210">
        <f t="shared" si="5"/>
        <v>196</v>
      </c>
      <c r="AC47" s="210">
        <f t="shared" si="5"/>
        <v>193</v>
      </c>
      <c r="AD47" s="210">
        <f t="shared" si="5"/>
        <v>192</v>
      </c>
      <c r="AE47" s="210">
        <f t="shared" si="5"/>
        <v>203</v>
      </c>
      <c r="AF47" s="210">
        <f t="shared" si="5"/>
        <v>94</v>
      </c>
      <c r="AG47" s="210">
        <f t="shared" si="5"/>
        <v>94</v>
      </c>
      <c r="AH47" s="210">
        <f t="shared" si="5"/>
        <v>95</v>
      </c>
      <c r="AI47" s="210">
        <f t="shared" si="5"/>
        <v>97</v>
      </c>
      <c r="AJ47" s="210">
        <f t="shared" si="5"/>
        <v>90</v>
      </c>
      <c r="AK47" s="210">
        <f t="shared" si="5"/>
        <v>95</v>
      </c>
      <c r="AL47" s="210">
        <f t="shared" si="5"/>
        <v>93</v>
      </c>
      <c r="AM47" s="210">
        <f t="shared" si="5"/>
        <v>93</v>
      </c>
      <c r="AN47" s="210">
        <f t="shared" si="5"/>
        <v>87</v>
      </c>
      <c r="AO47" s="210">
        <f t="shared" si="5"/>
        <v>87</v>
      </c>
      <c r="AP47" s="210">
        <f t="shared" si="5"/>
        <v>81</v>
      </c>
      <c r="AQ47" s="210">
        <f t="shared" si="5"/>
        <v>81</v>
      </c>
      <c r="AR47" s="210">
        <f t="shared" si="5"/>
        <v>82</v>
      </c>
      <c r="AS47" s="210">
        <f t="shared" si="5"/>
        <v>78</v>
      </c>
      <c r="AT47" s="210">
        <f t="shared" si="5"/>
        <v>76</v>
      </c>
      <c r="AU47" s="210">
        <f t="shared" si="5"/>
        <v>73</v>
      </c>
      <c r="AV47" s="210">
        <f t="shared" si="5"/>
        <v>70</v>
      </c>
      <c r="AW47" s="210">
        <f t="shared" si="5"/>
        <v>76</v>
      </c>
      <c r="AX47" s="210">
        <f t="shared" si="5"/>
        <v>74</v>
      </c>
      <c r="AY47" s="210"/>
    </row>
    <row r="48" spans="1:60" x14ac:dyDescent="0.3">
      <c r="A48" s="211" t="s">
        <v>1</v>
      </c>
      <c r="B48" s="211">
        <f t="shared" ref="B48:N48" si="6">SUM(B44:B47)</f>
        <v>22710</v>
      </c>
      <c r="C48" s="211">
        <f t="shared" si="6"/>
        <v>21941</v>
      </c>
      <c r="D48" s="211">
        <f t="shared" si="6"/>
        <v>21513</v>
      </c>
      <c r="E48" s="211">
        <f t="shared" si="6"/>
        <v>21083</v>
      </c>
      <c r="F48" s="211">
        <f t="shared" si="6"/>
        <v>20338</v>
      </c>
      <c r="G48" s="211">
        <f t="shared" si="6"/>
        <v>19986</v>
      </c>
      <c r="H48" s="211">
        <f t="shared" si="6"/>
        <v>19095</v>
      </c>
      <c r="I48" s="211">
        <f t="shared" si="6"/>
        <v>17353</v>
      </c>
      <c r="J48" s="211">
        <f t="shared" si="6"/>
        <v>16641</v>
      </c>
      <c r="K48" s="211">
        <f t="shared" si="6"/>
        <v>16719</v>
      </c>
      <c r="L48" s="211">
        <f t="shared" si="6"/>
        <v>16311</v>
      </c>
      <c r="M48" s="211">
        <f t="shared" si="6"/>
        <v>15819</v>
      </c>
      <c r="N48" s="211">
        <f t="shared" si="6"/>
        <v>14843</v>
      </c>
      <c r="O48" s="211">
        <f t="shared" ref="O48:AX48" si="7">SUM(O44:O47)</f>
        <v>14882</v>
      </c>
      <c r="P48" s="211">
        <f t="shared" si="7"/>
        <v>14066</v>
      </c>
      <c r="Q48" s="211">
        <f t="shared" si="7"/>
        <v>13939</v>
      </c>
      <c r="R48" s="211">
        <f t="shared" si="7"/>
        <v>14774</v>
      </c>
      <c r="S48" s="211">
        <f t="shared" si="7"/>
        <v>14560</v>
      </c>
      <c r="T48" s="211">
        <f t="shared" si="7"/>
        <v>15349</v>
      </c>
      <c r="U48" s="211">
        <f t="shared" si="7"/>
        <v>17213</v>
      </c>
      <c r="V48" s="211">
        <f t="shared" si="7"/>
        <v>21051</v>
      </c>
      <c r="W48" s="211">
        <f t="shared" si="7"/>
        <v>23994</v>
      </c>
      <c r="X48" s="211">
        <f t="shared" si="7"/>
        <v>26656</v>
      </c>
      <c r="Y48" s="211">
        <f t="shared" si="7"/>
        <v>27563</v>
      </c>
      <c r="Z48" s="211">
        <f t="shared" si="7"/>
        <v>27616</v>
      </c>
      <c r="AA48" s="211">
        <f t="shared" si="7"/>
        <v>25852</v>
      </c>
      <c r="AB48" s="211">
        <f t="shared" si="7"/>
        <v>26162</v>
      </c>
      <c r="AC48" s="211">
        <f t="shared" si="7"/>
        <v>24261</v>
      </c>
      <c r="AD48" s="211">
        <f t="shared" si="7"/>
        <v>22577</v>
      </c>
      <c r="AE48" s="211">
        <f t="shared" si="7"/>
        <v>22220</v>
      </c>
      <c r="AF48" s="211">
        <f t="shared" si="7"/>
        <v>22932</v>
      </c>
      <c r="AG48" s="211">
        <f t="shared" si="7"/>
        <v>23899</v>
      </c>
      <c r="AH48" s="211">
        <f t="shared" si="7"/>
        <v>24801</v>
      </c>
      <c r="AI48" s="211">
        <f t="shared" si="7"/>
        <v>23231</v>
      </c>
      <c r="AJ48" s="211">
        <f t="shared" si="7"/>
        <v>21687</v>
      </c>
      <c r="AK48" s="211">
        <f t="shared" si="7"/>
        <v>21922</v>
      </c>
      <c r="AL48" s="211">
        <f t="shared" si="7"/>
        <v>20973</v>
      </c>
      <c r="AM48" s="211">
        <f t="shared" si="7"/>
        <v>22034</v>
      </c>
      <c r="AN48" s="211">
        <f t="shared" si="7"/>
        <v>20515</v>
      </c>
      <c r="AO48" s="211">
        <f t="shared" si="7"/>
        <v>19198</v>
      </c>
      <c r="AP48" s="211">
        <f t="shared" si="7"/>
        <v>20856</v>
      </c>
      <c r="AQ48" s="211">
        <f t="shared" si="7"/>
        <v>20625</v>
      </c>
      <c r="AR48" s="211">
        <f t="shared" si="7"/>
        <v>18737</v>
      </c>
      <c r="AS48" s="211">
        <f t="shared" si="7"/>
        <v>21833</v>
      </c>
      <c r="AT48" s="211">
        <f t="shared" si="7"/>
        <v>24048</v>
      </c>
      <c r="AU48" s="211">
        <f t="shared" si="7"/>
        <v>25704</v>
      </c>
      <c r="AV48" s="211">
        <f t="shared" si="7"/>
        <v>24596</v>
      </c>
      <c r="AW48" s="211">
        <f t="shared" si="7"/>
        <v>24221</v>
      </c>
      <c r="AX48" s="211">
        <f t="shared" si="7"/>
        <v>23341</v>
      </c>
      <c r="AY48" s="211"/>
    </row>
    <row r="49" spans="2:50" x14ac:dyDescent="0.3">
      <c r="B49" s="206"/>
      <c r="C49" s="206"/>
      <c r="D49" s="206"/>
      <c r="E49" s="206"/>
      <c r="F49" s="206"/>
      <c r="G49" s="206"/>
      <c r="H49" s="206"/>
      <c r="I49" s="206"/>
      <c r="J49" s="206"/>
      <c r="K49" s="206"/>
      <c r="L49" s="206"/>
      <c r="M49" s="206"/>
    </row>
    <row r="50" spans="2:50" x14ac:dyDescent="0.3">
      <c r="N50" s="206"/>
      <c r="O50" s="206"/>
      <c r="P50" s="206"/>
      <c r="Q50" s="206"/>
      <c r="R50" s="206"/>
      <c r="S50" s="206"/>
      <c r="T50" s="206"/>
      <c r="U50" s="206"/>
      <c r="V50" s="206"/>
      <c r="W50" s="206"/>
      <c r="X50" s="206"/>
      <c r="Y50" s="206"/>
      <c r="Z50" s="206"/>
      <c r="AA50" s="206"/>
      <c r="AB50" s="206"/>
      <c r="AC50" s="206"/>
      <c r="AD50" s="206"/>
      <c r="AE50" s="192"/>
      <c r="AF50" s="192"/>
      <c r="AG50" s="192"/>
      <c r="AH50" s="192"/>
      <c r="AI50" s="192"/>
      <c r="AJ50" s="192"/>
      <c r="AK50" s="192"/>
      <c r="AL50" s="192"/>
      <c r="AM50" s="192"/>
      <c r="AN50" s="192"/>
      <c r="AO50" s="192"/>
      <c r="AP50" s="192"/>
      <c r="AQ50" s="192"/>
      <c r="AR50" s="192"/>
      <c r="AS50" s="192"/>
      <c r="AT50" s="192"/>
      <c r="AU50" s="192"/>
      <c r="AV50" s="192"/>
      <c r="AW50" s="192"/>
      <c r="AX50" s="192"/>
    </row>
    <row r="51" spans="2:50" x14ac:dyDescent="0.3">
      <c r="AE51" s="192"/>
      <c r="AF51" s="192"/>
      <c r="AG51" s="192"/>
      <c r="AH51" s="192"/>
      <c r="AI51" s="192"/>
      <c r="AJ51" s="192"/>
      <c r="AK51" s="192"/>
      <c r="AL51" s="192"/>
      <c r="AM51" s="192"/>
      <c r="AN51" s="192"/>
      <c r="AO51" s="192"/>
      <c r="AP51" s="192"/>
      <c r="AQ51" s="192"/>
      <c r="AR51" s="192"/>
      <c r="AS51" s="192"/>
      <c r="AT51" s="192"/>
      <c r="AU51" s="192"/>
      <c r="AV51" s="192"/>
      <c r="AW51" s="192"/>
      <c r="AX51" s="192"/>
    </row>
    <row r="52" spans="2:50" x14ac:dyDescent="0.3">
      <c r="N52" s="206"/>
      <c r="O52" s="206"/>
      <c r="P52" s="206"/>
      <c r="Q52" s="206"/>
      <c r="R52" s="206"/>
      <c r="S52" s="206"/>
      <c r="T52" s="206"/>
      <c r="U52" s="206"/>
      <c r="V52" s="206"/>
      <c r="W52" s="206"/>
      <c r="X52" s="206"/>
      <c r="Y52" s="206"/>
      <c r="Z52" s="206"/>
      <c r="AA52" s="206"/>
      <c r="AB52" s="206"/>
      <c r="AC52" s="206"/>
      <c r="AD52" s="206"/>
      <c r="AE52" s="192"/>
      <c r="AF52" s="192"/>
      <c r="AG52" s="192"/>
      <c r="AH52" s="192"/>
      <c r="AI52" s="192"/>
      <c r="AJ52" s="192"/>
      <c r="AK52" s="192"/>
      <c r="AL52" s="192"/>
      <c r="AM52" s="192"/>
      <c r="AN52" s="192"/>
      <c r="AO52" s="192"/>
      <c r="AP52" s="192"/>
      <c r="AQ52" s="192"/>
      <c r="AR52" s="192"/>
      <c r="AS52" s="192"/>
      <c r="AT52" s="192"/>
      <c r="AU52" s="192"/>
      <c r="AV52" s="192"/>
      <c r="AW52" s="192"/>
      <c r="AX52" s="192"/>
    </row>
    <row r="53" spans="2:50" x14ac:dyDescent="0.3">
      <c r="N53" s="206"/>
      <c r="O53" s="206"/>
      <c r="P53" s="206"/>
      <c r="Q53" s="206"/>
      <c r="R53" s="206"/>
      <c r="S53" s="206"/>
      <c r="AE53" s="192"/>
      <c r="AF53" s="192"/>
      <c r="AG53" s="192"/>
      <c r="AH53" s="192"/>
      <c r="AI53" s="192"/>
      <c r="AJ53" s="192"/>
      <c r="AK53" s="192"/>
      <c r="AL53" s="192"/>
      <c r="AM53" s="192"/>
      <c r="AN53" s="192"/>
      <c r="AO53" s="192"/>
      <c r="AP53" s="192"/>
      <c r="AQ53" s="192"/>
      <c r="AR53" s="192"/>
      <c r="AS53" s="192"/>
      <c r="AT53" s="192"/>
      <c r="AU53" s="192"/>
      <c r="AV53" s="192"/>
      <c r="AW53" s="192"/>
      <c r="AX53" s="192"/>
    </row>
    <row r="54" spans="2:50" x14ac:dyDescent="0.3">
      <c r="N54" s="206"/>
      <c r="O54" s="206"/>
      <c r="P54" s="206"/>
      <c r="Q54" s="206"/>
      <c r="R54" s="206"/>
      <c r="S54" s="206"/>
      <c r="T54" s="206"/>
      <c r="AE54" s="192"/>
      <c r="AF54" s="192"/>
      <c r="AG54" s="192"/>
      <c r="AH54" s="192"/>
      <c r="AI54" s="192"/>
      <c r="AJ54" s="192"/>
      <c r="AK54" s="192"/>
      <c r="AL54" s="192"/>
      <c r="AM54" s="192"/>
      <c r="AN54" s="192"/>
      <c r="AO54" s="192"/>
      <c r="AP54" s="192"/>
      <c r="AQ54" s="192"/>
      <c r="AR54" s="192"/>
      <c r="AS54" s="192"/>
      <c r="AT54" s="192"/>
      <c r="AU54" s="192"/>
      <c r="AV54" s="192"/>
      <c r="AW54" s="192"/>
      <c r="AX54" s="192"/>
    </row>
    <row r="55" spans="2:50" x14ac:dyDescent="0.3">
      <c r="AE55" s="192"/>
      <c r="AF55" s="192"/>
      <c r="AG55" s="192"/>
      <c r="AH55" s="192"/>
      <c r="AI55" s="192"/>
      <c r="AJ55" s="192"/>
      <c r="AK55" s="192"/>
      <c r="AL55" s="192"/>
      <c r="AM55" s="192"/>
      <c r="AN55" s="192"/>
      <c r="AO55" s="192"/>
      <c r="AP55" s="192"/>
      <c r="AQ55" s="192"/>
      <c r="AR55" s="192"/>
      <c r="AS55" s="192"/>
      <c r="AT55" s="192"/>
      <c r="AU55" s="192"/>
      <c r="AV55" s="192"/>
      <c r="AW55" s="192"/>
      <c r="AX55" s="192"/>
    </row>
    <row r="56" spans="2:50" x14ac:dyDescent="0.3">
      <c r="N56" s="206"/>
      <c r="O56" s="206"/>
      <c r="P56" s="206"/>
      <c r="Q56" s="206"/>
      <c r="R56" s="206"/>
      <c r="S56" s="206"/>
      <c r="T56" s="206"/>
      <c r="U56" s="206"/>
      <c r="V56" s="206"/>
      <c r="W56" s="206"/>
      <c r="X56" s="206"/>
      <c r="Y56" s="206"/>
      <c r="Z56" s="206"/>
      <c r="AA56" s="206"/>
      <c r="AB56" s="206"/>
      <c r="AC56" s="206"/>
      <c r="AD56" s="206"/>
      <c r="AE56" s="192"/>
      <c r="AF56" s="192"/>
      <c r="AG56" s="192"/>
      <c r="AH56" s="192"/>
      <c r="AI56" s="192"/>
      <c r="AJ56" s="192"/>
      <c r="AK56" s="192"/>
      <c r="AL56" s="192"/>
      <c r="AM56" s="192"/>
      <c r="AN56" s="192"/>
      <c r="AO56" s="192"/>
      <c r="AP56" s="192"/>
      <c r="AQ56" s="192"/>
      <c r="AR56" s="192"/>
      <c r="AS56" s="192"/>
      <c r="AT56" s="192"/>
      <c r="AU56" s="192"/>
      <c r="AV56" s="192"/>
      <c r="AW56" s="192"/>
      <c r="AX56" s="192"/>
    </row>
    <row r="57" spans="2:50" x14ac:dyDescent="0.3">
      <c r="AE57" s="192"/>
      <c r="AF57" s="192"/>
      <c r="AG57" s="192"/>
      <c r="AH57" s="192"/>
      <c r="AI57" s="192"/>
      <c r="AJ57" s="192"/>
      <c r="AK57" s="192"/>
      <c r="AL57" s="192"/>
      <c r="AM57" s="192"/>
      <c r="AN57" s="192"/>
      <c r="AO57" s="192"/>
      <c r="AP57" s="192"/>
      <c r="AQ57" s="192"/>
      <c r="AR57" s="192"/>
      <c r="AS57" s="192"/>
      <c r="AT57" s="192"/>
      <c r="AU57" s="192"/>
      <c r="AV57" s="192"/>
      <c r="AW57" s="192"/>
      <c r="AX57" s="192"/>
    </row>
    <row r="58" spans="2:50" x14ac:dyDescent="0.3">
      <c r="AE58" s="192"/>
      <c r="AF58" s="192"/>
      <c r="AG58" s="192"/>
      <c r="AH58" s="192"/>
      <c r="AI58" s="192"/>
      <c r="AJ58" s="192"/>
      <c r="AK58" s="192"/>
      <c r="AL58" s="192"/>
      <c r="AM58" s="192"/>
      <c r="AN58" s="192"/>
      <c r="AO58" s="192"/>
      <c r="AP58" s="192"/>
      <c r="AQ58" s="192"/>
      <c r="AR58" s="192"/>
      <c r="AS58" s="192"/>
      <c r="AT58" s="192"/>
      <c r="AU58" s="192"/>
      <c r="AV58" s="192"/>
      <c r="AW58" s="192"/>
      <c r="AX58" s="192"/>
    </row>
    <row r="59" spans="2:50" x14ac:dyDescent="0.3">
      <c r="AE59" s="192"/>
      <c r="AF59" s="192"/>
      <c r="AG59" s="192"/>
      <c r="AH59" s="192"/>
      <c r="AI59" s="192"/>
      <c r="AJ59" s="192"/>
      <c r="AK59" s="192"/>
      <c r="AL59" s="192"/>
      <c r="AM59" s="192"/>
      <c r="AN59" s="192"/>
      <c r="AO59" s="192"/>
      <c r="AP59" s="192"/>
      <c r="AQ59" s="192"/>
      <c r="AR59" s="192"/>
      <c r="AS59" s="192"/>
      <c r="AT59" s="192"/>
      <c r="AU59" s="192"/>
      <c r="AV59" s="192"/>
      <c r="AW59" s="192"/>
      <c r="AX59" s="192"/>
    </row>
    <row r="60" spans="2:50" x14ac:dyDescent="0.3">
      <c r="AE60" s="192"/>
      <c r="AF60" s="192"/>
      <c r="AG60" s="192"/>
      <c r="AH60" s="192"/>
      <c r="AI60" s="192"/>
      <c r="AJ60" s="192"/>
      <c r="AK60" s="192"/>
      <c r="AL60" s="192"/>
      <c r="AM60" s="192"/>
      <c r="AN60" s="192"/>
      <c r="AO60" s="192"/>
      <c r="AP60" s="192"/>
      <c r="AQ60" s="192"/>
      <c r="AR60" s="192"/>
    </row>
  </sheetData>
  <mergeCells count="52">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Z17:AA17"/>
    <mergeCell ref="AV5:AW5"/>
    <mergeCell ref="AX5:AY5"/>
    <mergeCell ref="A16:A18"/>
    <mergeCell ref="B17:C17"/>
    <mergeCell ref="D17:E17"/>
    <mergeCell ref="F17:G17"/>
    <mergeCell ref="H17:I17"/>
    <mergeCell ref="J17:K17"/>
    <mergeCell ref="L17:M17"/>
    <mergeCell ref="N17:O17"/>
    <mergeCell ref="AJ5:AK5"/>
    <mergeCell ref="AL5:AM5"/>
    <mergeCell ref="AN5:AO5"/>
    <mergeCell ref="AP5:AQ5"/>
    <mergeCell ref="AR5:AS5"/>
    <mergeCell ref="P17:Q17"/>
    <mergeCell ref="R17:S17"/>
    <mergeCell ref="T17:U17"/>
    <mergeCell ref="V17:W17"/>
    <mergeCell ref="X17:Y17"/>
    <mergeCell ref="AX17:AY17"/>
    <mergeCell ref="AB17:AC17"/>
    <mergeCell ref="AD17:AE17"/>
    <mergeCell ref="AF17:AG17"/>
    <mergeCell ref="AH17:AI17"/>
    <mergeCell ref="AJ17:AK17"/>
    <mergeCell ref="AL17:AM17"/>
    <mergeCell ref="AN17:AO17"/>
    <mergeCell ref="AP17:AQ17"/>
    <mergeCell ref="AR17:AS17"/>
    <mergeCell ref="AT17:AU17"/>
    <mergeCell ref="AV17:AW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1C50-719D-4C52-80D2-11A561C3209E}">
  <dimension ref="A1:N8"/>
  <sheetViews>
    <sheetView showGridLines="0" zoomScale="80" zoomScaleNormal="80" workbookViewId="0"/>
  </sheetViews>
  <sheetFormatPr defaultColWidth="8.6640625" defaultRowHeight="15.6" x14ac:dyDescent="0.3"/>
  <cols>
    <col min="1" max="1" width="37.44140625" style="182" customWidth="1"/>
    <col min="2" max="14" width="12.6640625" style="182" customWidth="1"/>
    <col min="15" max="15" width="11" style="182" bestFit="1" customWidth="1"/>
    <col min="16" max="16384" width="8.6640625" style="182"/>
  </cols>
  <sheetData>
    <row r="1" spans="1:14" x14ac:dyDescent="0.3">
      <c r="A1" s="181" t="s">
        <v>675</v>
      </c>
    </row>
    <row r="2" spans="1:14" ht="16.2" thickBot="1" x14ac:dyDescent="0.35"/>
    <row r="3" spans="1:14" x14ac:dyDescent="0.3">
      <c r="A3" s="41"/>
      <c r="B3" s="212">
        <v>44378</v>
      </c>
      <c r="C3" s="212">
        <v>44409</v>
      </c>
      <c r="D3" s="212">
        <v>44440</v>
      </c>
      <c r="E3" s="213">
        <v>44470</v>
      </c>
      <c r="F3" s="213">
        <v>44501</v>
      </c>
      <c r="G3" s="213">
        <v>44531</v>
      </c>
      <c r="H3" s="213">
        <v>44562</v>
      </c>
      <c r="I3" s="213">
        <v>44593</v>
      </c>
      <c r="J3" s="213">
        <v>44621</v>
      </c>
      <c r="K3" s="214">
        <v>44652</v>
      </c>
      <c r="L3" s="214">
        <v>44682</v>
      </c>
      <c r="M3" s="214">
        <v>44713</v>
      </c>
      <c r="N3" s="215">
        <v>44743</v>
      </c>
    </row>
    <row r="4" spans="1:14" x14ac:dyDescent="0.3">
      <c r="A4" s="216" t="s">
        <v>676</v>
      </c>
      <c r="B4" s="217">
        <v>25420</v>
      </c>
      <c r="C4" s="217">
        <v>30739</v>
      </c>
      <c r="D4" s="217">
        <v>27779</v>
      </c>
      <c r="E4" s="217">
        <v>21872</v>
      </c>
      <c r="F4" s="217">
        <v>27585</v>
      </c>
      <c r="G4" s="217">
        <v>28067</v>
      </c>
      <c r="H4" s="217">
        <v>23979</v>
      </c>
      <c r="I4" s="217">
        <v>25019</v>
      </c>
      <c r="J4" s="217">
        <v>25131</v>
      </c>
      <c r="K4" s="218">
        <v>18477</v>
      </c>
      <c r="L4" s="218">
        <v>16710</v>
      </c>
      <c r="M4" s="218">
        <v>18316</v>
      </c>
      <c r="N4" s="219">
        <v>8486</v>
      </c>
    </row>
    <row r="5" spans="1:14" x14ac:dyDescent="0.3">
      <c r="A5" s="216" t="s">
        <v>677</v>
      </c>
      <c r="B5" s="217">
        <v>1593</v>
      </c>
      <c r="C5" s="217">
        <v>956</v>
      </c>
      <c r="D5" s="217">
        <v>961</v>
      </c>
      <c r="E5" s="217">
        <v>1086</v>
      </c>
      <c r="F5" s="217">
        <v>1199</v>
      </c>
      <c r="G5" s="217">
        <v>1080</v>
      </c>
      <c r="H5" s="217">
        <v>724</v>
      </c>
      <c r="I5" s="217">
        <v>2152</v>
      </c>
      <c r="J5" s="217">
        <v>3187</v>
      </c>
      <c r="K5" s="218">
        <v>2426</v>
      </c>
      <c r="L5" s="218">
        <v>2724</v>
      </c>
      <c r="M5" s="218">
        <v>3450</v>
      </c>
      <c r="N5" s="219">
        <v>1659</v>
      </c>
    </row>
    <row r="6" spans="1:14" x14ac:dyDescent="0.3">
      <c r="A6" s="216" t="s">
        <v>678</v>
      </c>
      <c r="B6" s="220">
        <f>IF(ISERROR(B5/B4),0,B5/B4)</f>
        <v>6.2667191188040913E-2</v>
      </c>
      <c r="C6" s="220">
        <f t="shared" ref="C6:N6" si="0">IF(ISERROR(C5/C4),0,C5/C4)</f>
        <v>3.1100556296561371E-2</v>
      </c>
      <c r="D6" s="220">
        <f t="shared" si="0"/>
        <v>3.4594477842974911E-2</v>
      </c>
      <c r="E6" s="220">
        <f t="shared" si="0"/>
        <v>4.9652523774689102E-2</v>
      </c>
      <c r="F6" s="220">
        <f t="shared" si="0"/>
        <v>4.3465651622258475E-2</v>
      </c>
      <c r="G6" s="220">
        <f t="shared" si="0"/>
        <v>3.8479352976805499E-2</v>
      </c>
      <c r="H6" s="220">
        <f t="shared" si="0"/>
        <v>3.0193085616581176E-2</v>
      </c>
      <c r="I6" s="220">
        <f t="shared" si="0"/>
        <v>8.6014628882049637E-2</v>
      </c>
      <c r="J6" s="220">
        <f t="shared" si="0"/>
        <v>0.1268154868489117</v>
      </c>
      <c r="K6" s="221">
        <f t="shared" si="0"/>
        <v>0.13129837094766467</v>
      </c>
      <c r="L6" s="221">
        <f t="shared" si="0"/>
        <v>0.163016157989228</v>
      </c>
      <c r="M6" s="221">
        <f t="shared" si="0"/>
        <v>0.18835990390915047</v>
      </c>
      <c r="N6" s="222">
        <f t="shared" si="0"/>
        <v>0.19549846806504831</v>
      </c>
    </row>
    <row r="7" spans="1:14" x14ac:dyDescent="0.3">
      <c r="A7" s="216" t="s">
        <v>679</v>
      </c>
      <c r="B7" s="217">
        <v>5970.0315457413199</v>
      </c>
      <c r="C7" s="217">
        <v>5938.2080329557202</v>
      </c>
      <c r="D7" s="217">
        <v>6007.2916666666697</v>
      </c>
      <c r="E7" s="217">
        <v>6734.7222222222199</v>
      </c>
      <c r="F7" s="217">
        <v>7911.4238410595999</v>
      </c>
      <c r="G7" s="217">
        <v>7630.1305970149297</v>
      </c>
      <c r="H7" s="217">
        <v>6620.3703703703704</v>
      </c>
      <c r="I7" s="217">
        <v>3941.7244367417702</v>
      </c>
      <c r="J7" s="217">
        <v>3840.0842514582</v>
      </c>
      <c r="K7" s="218">
        <v>4848.4527342094098</v>
      </c>
      <c r="L7" s="218">
        <v>5439.1628236963497</v>
      </c>
      <c r="M7" s="218">
        <v>4753.0787104269502</v>
      </c>
      <c r="N7" s="219">
        <v>5372.3945409429298</v>
      </c>
    </row>
    <row r="8" spans="1:14" ht="16.2" thickBot="1" x14ac:dyDescent="0.35">
      <c r="A8" s="223" t="s">
        <v>680</v>
      </c>
      <c r="B8" s="224">
        <v>66.755806654111694</v>
      </c>
      <c r="C8" s="224">
        <v>70.571129707113002</v>
      </c>
      <c r="D8" s="224">
        <v>56.069719042663898</v>
      </c>
      <c r="E8" s="224">
        <v>62.891344383057103</v>
      </c>
      <c r="F8" s="224">
        <v>67.505421184320298</v>
      </c>
      <c r="G8" s="224">
        <v>69.768518518518505</v>
      </c>
      <c r="H8" s="224">
        <v>63.266574585635297</v>
      </c>
      <c r="I8" s="224">
        <v>45.785780669144998</v>
      </c>
      <c r="J8" s="224">
        <v>39.056793222466297</v>
      </c>
      <c r="K8" s="225">
        <v>41.441055234954597</v>
      </c>
      <c r="L8" s="225">
        <v>41.660425844346499</v>
      </c>
      <c r="M8" s="225">
        <v>38.930144927536197</v>
      </c>
      <c r="N8" s="226">
        <v>43.2326702833032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23BA2-F553-4C5B-AF7A-55908A76C99D}">
  <dimension ref="A1:F118"/>
  <sheetViews>
    <sheetView showGridLines="0" zoomScale="80" zoomScaleNormal="80" workbookViewId="0"/>
  </sheetViews>
  <sheetFormatPr defaultRowHeight="14.4" x14ac:dyDescent="0.3"/>
  <cols>
    <col min="1" max="1" width="32" customWidth="1"/>
    <col min="2" max="2" width="11.109375" customWidth="1"/>
    <col min="3" max="3" width="10.88671875" customWidth="1"/>
  </cols>
  <sheetData>
    <row r="1" spans="1:3" ht="15.6" x14ac:dyDescent="0.3">
      <c r="A1" s="181" t="s">
        <v>681</v>
      </c>
    </row>
    <row r="3" spans="1:3" ht="16.2" thickBot="1" x14ac:dyDescent="0.35">
      <c r="A3" s="181" t="s">
        <v>682</v>
      </c>
      <c r="B3" s="182"/>
      <c r="C3" s="182"/>
    </row>
    <row r="4" spans="1:3" ht="15.6" x14ac:dyDescent="0.3">
      <c r="A4" s="41" t="s">
        <v>644</v>
      </c>
      <c r="B4" s="227" t="s">
        <v>683</v>
      </c>
    </row>
    <row r="5" spans="1:3" ht="15.6" x14ac:dyDescent="0.3">
      <c r="A5" s="216" t="s">
        <v>684</v>
      </c>
      <c r="B5" s="228">
        <v>1</v>
      </c>
    </row>
    <row r="6" spans="1:3" ht="15.6" x14ac:dyDescent="0.3">
      <c r="A6" s="216" t="s">
        <v>685</v>
      </c>
      <c r="B6" s="228">
        <v>2</v>
      </c>
    </row>
    <row r="7" spans="1:3" ht="15.6" x14ac:dyDescent="0.3">
      <c r="A7" s="216" t="s">
        <v>125</v>
      </c>
      <c r="B7" s="228">
        <v>1</v>
      </c>
    </row>
    <row r="8" spans="1:3" ht="15.6" x14ac:dyDescent="0.3">
      <c r="A8" s="216" t="s">
        <v>645</v>
      </c>
      <c r="B8" s="228">
        <v>218</v>
      </c>
    </row>
    <row r="9" spans="1:3" ht="16.2" thickBot="1" x14ac:dyDescent="0.35">
      <c r="A9" s="223" t="s">
        <v>686</v>
      </c>
      <c r="B9" s="229">
        <v>133</v>
      </c>
    </row>
    <row r="11" spans="1:3" ht="16.2" thickBot="1" x14ac:dyDescent="0.35">
      <c r="A11" s="181" t="s">
        <v>687</v>
      </c>
      <c r="B11" s="182"/>
    </row>
    <row r="12" spans="1:3" ht="15.6" x14ac:dyDescent="0.3">
      <c r="A12" s="41" t="s">
        <v>644</v>
      </c>
      <c r="B12" s="227" t="s">
        <v>688</v>
      </c>
    </row>
    <row r="13" spans="1:3" ht="15.6" x14ac:dyDescent="0.3">
      <c r="A13" s="216" t="s">
        <v>684</v>
      </c>
      <c r="B13" s="228">
        <v>8</v>
      </c>
    </row>
    <row r="14" spans="1:3" ht="15.6" x14ac:dyDescent="0.3">
      <c r="A14" s="216" t="s">
        <v>685</v>
      </c>
      <c r="B14" s="228">
        <v>16</v>
      </c>
    </row>
    <row r="15" spans="1:3" ht="15.6" x14ac:dyDescent="0.3">
      <c r="A15" s="216" t="s">
        <v>125</v>
      </c>
      <c r="B15" s="228">
        <v>14</v>
      </c>
    </row>
    <row r="16" spans="1:3" ht="15.6" x14ac:dyDescent="0.3">
      <c r="A16" s="216" t="s">
        <v>645</v>
      </c>
      <c r="B16" s="228">
        <v>110</v>
      </c>
    </row>
    <row r="17" spans="1:2" ht="16.2" thickBot="1" x14ac:dyDescent="0.35">
      <c r="A17" s="223" t="s">
        <v>686</v>
      </c>
      <c r="B17" s="229">
        <v>120</v>
      </c>
    </row>
    <row r="18" spans="1:2" ht="15.6" x14ac:dyDescent="0.3">
      <c r="B18" s="230"/>
    </row>
    <row r="19" spans="1:2" ht="16.2" thickBot="1" x14ac:dyDescent="0.35">
      <c r="A19" s="181" t="s">
        <v>689</v>
      </c>
      <c r="B19" s="182"/>
    </row>
    <row r="20" spans="1:2" ht="15.6" x14ac:dyDescent="0.3">
      <c r="A20" s="41" t="s">
        <v>644</v>
      </c>
      <c r="B20" s="227" t="s">
        <v>143</v>
      </c>
    </row>
    <row r="21" spans="1:2" ht="15.6" x14ac:dyDescent="0.3">
      <c r="A21" s="216" t="s">
        <v>684</v>
      </c>
      <c r="B21" s="219">
        <v>0</v>
      </c>
    </row>
    <row r="22" spans="1:2" ht="15.6" x14ac:dyDescent="0.3">
      <c r="A22" s="216" t="s">
        <v>685</v>
      </c>
      <c r="B22" s="219">
        <v>0</v>
      </c>
    </row>
    <row r="23" spans="1:2" ht="15.6" x14ac:dyDescent="0.3">
      <c r="A23" s="216" t="s">
        <v>125</v>
      </c>
      <c r="B23" s="219">
        <v>0</v>
      </c>
    </row>
    <row r="24" spans="1:2" ht="15.6" x14ac:dyDescent="0.3">
      <c r="A24" s="216" t="s">
        <v>645</v>
      </c>
      <c r="B24" s="219">
        <v>74</v>
      </c>
    </row>
    <row r="25" spans="1:2" ht="16.2" thickBot="1" x14ac:dyDescent="0.35">
      <c r="A25" s="223" t="s">
        <v>686</v>
      </c>
      <c r="B25" s="231">
        <v>45</v>
      </c>
    </row>
    <row r="26" spans="1:2" ht="15.6" x14ac:dyDescent="0.3">
      <c r="B26" s="230"/>
    </row>
    <row r="27" spans="1:2" ht="16.2" thickBot="1" x14ac:dyDescent="0.35">
      <c r="A27" s="181" t="s">
        <v>690</v>
      </c>
      <c r="B27" s="182"/>
    </row>
    <row r="28" spans="1:2" ht="15.6" x14ac:dyDescent="0.3">
      <c r="A28" s="41" t="s">
        <v>644</v>
      </c>
      <c r="B28" s="227" t="s">
        <v>683</v>
      </c>
    </row>
    <row r="29" spans="1:2" ht="15.6" x14ac:dyDescent="0.3">
      <c r="A29" s="216" t="s">
        <v>684</v>
      </c>
      <c r="B29" s="228">
        <v>21</v>
      </c>
    </row>
    <row r="30" spans="1:2" ht="15.6" x14ac:dyDescent="0.3">
      <c r="A30" s="216" t="s">
        <v>685</v>
      </c>
      <c r="B30" s="228">
        <v>8</v>
      </c>
    </row>
    <row r="31" spans="1:2" ht="15.6" x14ac:dyDescent="0.3">
      <c r="A31" s="216" t="s">
        <v>125</v>
      </c>
      <c r="B31" s="228">
        <v>4</v>
      </c>
    </row>
    <row r="32" spans="1:2" ht="15.6" x14ac:dyDescent="0.3">
      <c r="A32" s="216" t="s">
        <v>645</v>
      </c>
      <c r="B32" s="228">
        <v>3</v>
      </c>
    </row>
    <row r="33" spans="1:2" ht="16.2" thickBot="1" x14ac:dyDescent="0.35">
      <c r="A33" s="223" t="s">
        <v>686</v>
      </c>
      <c r="B33" s="219">
        <v>0</v>
      </c>
    </row>
    <row r="35" spans="1:2" ht="16.2" thickBot="1" x14ac:dyDescent="0.35">
      <c r="A35" s="181" t="s">
        <v>691</v>
      </c>
      <c r="B35" s="182"/>
    </row>
    <row r="36" spans="1:2" ht="15.6" x14ac:dyDescent="0.3">
      <c r="A36" s="41" t="s">
        <v>644</v>
      </c>
      <c r="B36" s="227" t="s">
        <v>688</v>
      </c>
    </row>
    <row r="37" spans="1:2" ht="15.6" x14ac:dyDescent="0.3">
      <c r="A37" s="216" t="s">
        <v>684</v>
      </c>
      <c r="B37" s="228">
        <v>8</v>
      </c>
    </row>
    <row r="38" spans="1:2" ht="15.6" x14ac:dyDescent="0.3">
      <c r="A38" s="216" t="s">
        <v>685</v>
      </c>
      <c r="B38" s="228">
        <v>5</v>
      </c>
    </row>
    <row r="39" spans="1:2" ht="15.6" x14ac:dyDescent="0.3">
      <c r="A39" s="216" t="s">
        <v>125</v>
      </c>
      <c r="B39" s="228">
        <v>4</v>
      </c>
    </row>
    <row r="40" spans="1:2" ht="15.6" x14ac:dyDescent="0.3">
      <c r="A40" s="216" t="s">
        <v>645</v>
      </c>
      <c r="B40" s="228">
        <v>1</v>
      </c>
    </row>
    <row r="41" spans="1:2" ht="16.2" thickBot="1" x14ac:dyDescent="0.35">
      <c r="A41" s="223" t="s">
        <v>686</v>
      </c>
      <c r="B41" s="219">
        <v>0</v>
      </c>
    </row>
    <row r="42" spans="1:2" ht="15.6" x14ac:dyDescent="0.3">
      <c r="B42" s="230"/>
    </row>
    <row r="43" spans="1:2" ht="16.2" thickBot="1" x14ac:dyDescent="0.35">
      <c r="A43" s="181" t="s">
        <v>692</v>
      </c>
      <c r="B43" s="182"/>
    </row>
    <row r="44" spans="1:2" ht="15.6" x14ac:dyDescent="0.3">
      <c r="A44" s="41" t="s">
        <v>644</v>
      </c>
      <c r="B44" s="227" t="s">
        <v>143</v>
      </c>
    </row>
    <row r="45" spans="1:2" ht="15.6" x14ac:dyDescent="0.3">
      <c r="A45" s="216" t="s">
        <v>684</v>
      </c>
      <c r="B45" s="219">
        <v>1</v>
      </c>
    </row>
    <row r="46" spans="1:2" ht="15.6" x14ac:dyDescent="0.3">
      <c r="A46" s="216" t="s">
        <v>685</v>
      </c>
      <c r="B46" s="219">
        <v>1</v>
      </c>
    </row>
    <row r="47" spans="1:2" ht="15.6" x14ac:dyDescent="0.3">
      <c r="A47" s="216" t="s">
        <v>125</v>
      </c>
      <c r="B47" s="219">
        <v>0</v>
      </c>
    </row>
    <row r="48" spans="1:2" ht="15.6" x14ac:dyDescent="0.3">
      <c r="A48" s="216" t="s">
        <v>645</v>
      </c>
      <c r="B48" s="219">
        <v>0</v>
      </c>
    </row>
    <row r="49" spans="1:2" ht="16.2" thickBot="1" x14ac:dyDescent="0.35">
      <c r="A49" s="223" t="s">
        <v>686</v>
      </c>
      <c r="B49" s="231">
        <v>0</v>
      </c>
    </row>
    <row r="50" spans="1:2" ht="15.6" x14ac:dyDescent="0.3">
      <c r="B50" s="230"/>
    </row>
    <row r="51" spans="1:2" ht="16.2" thickBot="1" x14ac:dyDescent="0.35">
      <c r="A51" s="181" t="s">
        <v>693</v>
      </c>
      <c r="B51" s="182"/>
    </row>
    <row r="52" spans="1:2" ht="15.6" x14ac:dyDescent="0.3">
      <c r="A52" s="41" t="s">
        <v>644</v>
      </c>
      <c r="B52" s="227" t="s">
        <v>683</v>
      </c>
    </row>
    <row r="53" spans="1:2" ht="15.6" x14ac:dyDescent="0.3">
      <c r="A53" s="216" t="s">
        <v>684</v>
      </c>
      <c r="B53" s="228">
        <v>24552</v>
      </c>
    </row>
    <row r="54" spans="1:2" ht="15.6" x14ac:dyDescent="0.3">
      <c r="A54" s="216" t="s">
        <v>685</v>
      </c>
      <c r="B54" s="228">
        <v>22987</v>
      </c>
    </row>
    <row r="55" spans="1:2" ht="15.6" x14ac:dyDescent="0.3">
      <c r="A55" s="216" t="s">
        <v>125</v>
      </c>
      <c r="B55" s="228">
        <v>16194</v>
      </c>
    </row>
    <row r="56" spans="1:2" ht="15.6" x14ac:dyDescent="0.3">
      <c r="A56" s="216" t="s">
        <v>645</v>
      </c>
      <c r="B56" s="228">
        <v>8312</v>
      </c>
    </row>
    <row r="57" spans="1:2" ht="16.2" thickBot="1" x14ac:dyDescent="0.35">
      <c r="A57" s="223" t="s">
        <v>686</v>
      </c>
      <c r="B57" s="229">
        <v>3225</v>
      </c>
    </row>
    <row r="59" spans="1:2" ht="16.2" thickBot="1" x14ac:dyDescent="0.35">
      <c r="A59" s="181" t="s">
        <v>694</v>
      </c>
      <c r="B59" s="182"/>
    </row>
    <row r="60" spans="1:2" ht="15.6" x14ac:dyDescent="0.3">
      <c r="A60" s="41" t="s">
        <v>644</v>
      </c>
      <c r="B60" s="227" t="s">
        <v>688</v>
      </c>
    </row>
    <row r="61" spans="1:2" ht="15.6" x14ac:dyDescent="0.3">
      <c r="A61" s="216" t="s">
        <v>684</v>
      </c>
      <c r="B61" s="228">
        <v>25683</v>
      </c>
    </row>
    <row r="62" spans="1:2" ht="15.6" x14ac:dyDescent="0.3">
      <c r="A62" s="216" t="s">
        <v>685</v>
      </c>
      <c r="B62" s="228">
        <v>24197</v>
      </c>
    </row>
    <row r="63" spans="1:2" ht="15.6" x14ac:dyDescent="0.3">
      <c r="A63" s="216" t="s">
        <v>125</v>
      </c>
      <c r="B63" s="228">
        <v>17500</v>
      </c>
    </row>
    <row r="64" spans="1:2" ht="15.6" x14ac:dyDescent="0.3">
      <c r="A64" s="216" t="s">
        <v>645</v>
      </c>
      <c r="B64" s="228">
        <v>8870</v>
      </c>
    </row>
    <row r="65" spans="1:6" ht="16.2" thickBot="1" x14ac:dyDescent="0.35">
      <c r="A65" s="223" t="s">
        <v>686</v>
      </c>
      <c r="B65" s="229">
        <v>3493</v>
      </c>
    </row>
    <row r="66" spans="1:6" ht="15.6" x14ac:dyDescent="0.3">
      <c r="B66" s="230"/>
    </row>
    <row r="67" spans="1:6" ht="16.2" thickBot="1" x14ac:dyDescent="0.35">
      <c r="A67" s="181" t="s">
        <v>695</v>
      </c>
      <c r="B67" s="182"/>
    </row>
    <row r="68" spans="1:6" ht="15.6" x14ac:dyDescent="0.3">
      <c r="A68" s="41" t="s">
        <v>644</v>
      </c>
      <c r="B68" s="227" t="s">
        <v>143</v>
      </c>
    </row>
    <row r="69" spans="1:6" ht="15.6" x14ac:dyDescent="0.3">
      <c r="A69" s="216" t="s">
        <v>684</v>
      </c>
      <c r="B69" s="219">
        <v>13639</v>
      </c>
    </row>
    <row r="70" spans="1:6" ht="15.6" x14ac:dyDescent="0.3">
      <c r="A70" s="216" t="s">
        <v>685</v>
      </c>
      <c r="B70" s="219">
        <v>13263</v>
      </c>
    </row>
    <row r="71" spans="1:6" ht="15.6" x14ac:dyDescent="0.3">
      <c r="A71" s="216" t="s">
        <v>125</v>
      </c>
      <c r="B71" s="219">
        <v>11218</v>
      </c>
    </row>
    <row r="72" spans="1:6" ht="15.6" x14ac:dyDescent="0.3">
      <c r="A72" s="216" t="s">
        <v>645</v>
      </c>
      <c r="B72" s="219">
        <v>5523</v>
      </c>
    </row>
    <row r="73" spans="1:6" ht="16.2" thickBot="1" x14ac:dyDescent="0.35">
      <c r="A73" s="223" t="s">
        <v>686</v>
      </c>
      <c r="B73" s="231">
        <v>2273</v>
      </c>
    </row>
    <row r="74" spans="1:6" ht="15.6" x14ac:dyDescent="0.3">
      <c r="B74" s="230"/>
    </row>
    <row r="75" spans="1:6" ht="16.2" thickBot="1" x14ac:dyDescent="0.35">
      <c r="A75" s="181" t="s">
        <v>696</v>
      </c>
      <c r="B75" s="182"/>
    </row>
    <row r="76" spans="1:6" ht="31.2" x14ac:dyDescent="0.3">
      <c r="A76" s="41" t="s">
        <v>697</v>
      </c>
      <c r="B76" s="212" t="s">
        <v>684</v>
      </c>
      <c r="C76" s="212" t="s">
        <v>685</v>
      </c>
      <c r="D76" s="212" t="s">
        <v>125</v>
      </c>
      <c r="E76" s="212" t="s">
        <v>645</v>
      </c>
      <c r="F76" s="227" t="s">
        <v>698</v>
      </c>
    </row>
    <row r="77" spans="1:6" ht="15.6" x14ac:dyDescent="0.3">
      <c r="A77" s="216" t="s">
        <v>699</v>
      </c>
      <c r="B77" s="232">
        <v>0</v>
      </c>
      <c r="C77" s="232">
        <v>0</v>
      </c>
      <c r="D77" s="232">
        <v>0</v>
      </c>
      <c r="E77" s="217">
        <v>10</v>
      </c>
      <c r="F77" s="219">
        <v>14</v>
      </c>
    </row>
    <row r="78" spans="1:6" ht="15.6" x14ac:dyDescent="0.3">
      <c r="A78" s="216" t="s">
        <v>700</v>
      </c>
      <c r="B78" s="217">
        <v>10119</v>
      </c>
      <c r="C78" s="217">
        <v>9164</v>
      </c>
      <c r="D78" s="217">
        <v>6123</v>
      </c>
      <c r="E78" s="217">
        <v>5270</v>
      </c>
      <c r="F78" s="219">
        <v>3973</v>
      </c>
    </row>
    <row r="79" spans="1:6" ht="15.6" x14ac:dyDescent="0.3">
      <c r="A79" s="216" t="s">
        <v>701</v>
      </c>
      <c r="B79" s="232">
        <v>0</v>
      </c>
      <c r="C79" s="232">
        <v>0</v>
      </c>
      <c r="D79" s="232">
        <v>0</v>
      </c>
      <c r="E79" s="217">
        <v>1303</v>
      </c>
      <c r="F79" s="219">
        <v>2930</v>
      </c>
    </row>
    <row r="80" spans="1:6" ht="15.6" x14ac:dyDescent="0.3">
      <c r="A80" s="216" t="s">
        <v>702</v>
      </c>
      <c r="B80" s="217">
        <v>13597</v>
      </c>
      <c r="C80" s="217">
        <v>13716</v>
      </c>
      <c r="D80" s="217">
        <v>9950</v>
      </c>
      <c r="E80" s="217">
        <v>10790</v>
      </c>
      <c r="F80" s="219">
        <v>10486</v>
      </c>
    </row>
    <row r="81" spans="1:6" ht="15.6" x14ac:dyDescent="0.3">
      <c r="A81" s="216" t="s">
        <v>703</v>
      </c>
      <c r="B81" s="217">
        <v>53</v>
      </c>
      <c r="C81" s="217">
        <v>34</v>
      </c>
      <c r="D81" s="217">
        <v>36</v>
      </c>
      <c r="E81" s="217">
        <v>11</v>
      </c>
      <c r="F81" s="219">
        <v>12</v>
      </c>
    </row>
    <row r="82" spans="1:6" ht="15.6" x14ac:dyDescent="0.3">
      <c r="A82" s="216" t="s">
        <v>704</v>
      </c>
      <c r="B82" s="217">
        <v>637</v>
      </c>
      <c r="C82" s="217">
        <v>823</v>
      </c>
      <c r="D82" s="217">
        <v>543</v>
      </c>
      <c r="E82" s="217">
        <v>2222</v>
      </c>
      <c r="F82" s="219">
        <v>3561</v>
      </c>
    </row>
    <row r="83" spans="1:6" ht="15.6" x14ac:dyDescent="0.3">
      <c r="A83" s="216" t="s">
        <v>705</v>
      </c>
      <c r="B83" s="217">
        <v>236</v>
      </c>
      <c r="C83" s="217">
        <v>132</v>
      </c>
      <c r="D83" s="217">
        <v>105</v>
      </c>
      <c r="E83" s="217">
        <v>52</v>
      </c>
      <c r="F83" s="219">
        <v>27</v>
      </c>
    </row>
    <row r="84" spans="1:6" ht="15.6" x14ac:dyDescent="0.3">
      <c r="A84" s="216" t="s">
        <v>706</v>
      </c>
      <c r="B84" s="217">
        <v>81</v>
      </c>
      <c r="C84" s="217">
        <v>40</v>
      </c>
      <c r="D84" s="217">
        <v>29</v>
      </c>
      <c r="E84" s="217">
        <v>12</v>
      </c>
      <c r="F84" s="219">
        <v>1</v>
      </c>
    </row>
    <row r="85" spans="1:6" ht="15.6" x14ac:dyDescent="0.3">
      <c r="A85" s="216" t="s">
        <v>707</v>
      </c>
      <c r="B85" s="217">
        <v>134</v>
      </c>
      <c r="C85" s="217">
        <v>82</v>
      </c>
      <c r="D85" s="217">
        <v>72</v>
      </c>
      <c r="E85" s="217">
        <v>29</v>
      </c>
      <c r="F85" s="219">
        <v>9</v>
      </c>
    </row>
    <row r="86" spans="1:6" ht="15.6" x14ac:dyDescent="0.3">
      <c r="A86" s="216" t="s">
        <v>708</v>
      </c>
      <c r="B86" s="217">
        <v>27</v>
      </c>
      <c r="C86" s="217">
        <v>19</v>
      </c>
      <c r="D86" s="217">
        <v>17</v>
      </c>
      <c r="E86" s="217">
        <v>7</v>
      </c>
      <c r="F86" s="219">
        <v>2</v>
      </c>
    </row>
    <row r="87" spans="1:6" ht="15.6" x14ac:dyDescent="0.3">
      <c r="A87" s="216" t="s">
        <v>709</v>
      </c>
      <c r="B87" s="232">
        <v>0</v>
      </c>
      <c r="C87" s="232">
        <v>0</v>
      </c>
      <c r="D87" s="232">
        <v>0</v>
      </c>
      <c r="E87" s="217">
        <v>2452</v>
      </c>
      <c r="F87" s="219">
        <v>8770</v>
      </c>
    </row>
    <row r="88" spans="1:6" ht="16.2" thickBot="1" x14ac:dyDescent="0.35">
      <c r="A88" s="223" t="s">
        <v>710</v>
      </c>
      <c r="B88" s="233">
        <v>51</v>
      </c>
      <c r="C88" s="233">
        <v>32</v>
      </c>
      <c r="D88" s="233">
        <v>14</v>
      </c>
      <c r="E88" s="233">
        <v>5</v>
      </c>
      <c r="F88" s="231">
        <v>15</v>
      </c>
    </row>
    <row r="90" spans="1:6" ht="16.2" thickBot="1" x14ac:dyDescent="0.35">
      <c r="A90" s="181" t="s">
        <v>711</v>
      </c>
      <c r="B90" s="182"/>
    </row>
    <row r="91" spans="1:6" ht="31.2" x14ac:dyDescent="0.3">
      <c r="A91" s="41" t="s">
        <v>697</v>
      </c>
      <c r="B91" s="212" t="s">
        <v>684</v>
      </c>
      <c r="C91" s="212" t="s">
        <v>685</v>
      </c>
      <c r="D91" s="212" t="s">
        <v>125</v>
      </c>
      <c r="E91" s="212" t="s">
        <v>645</v>
      </c>
      <c r="F91" s="227" t="s">
        <v>698</v>
      </c>
    </row>
    <row r="92" spans="1:6" ht="15.6" x14ac:dyDescent="0.3">
      <c r="A92" s="216" t="s">
        <v>699</v>
      </c>
      <c r="B92" s="232">
        <v>0</v>
      </c>
      <c r="C92" s="232">
        <v>0</v>
      </c>
      <c r="D92" s="232">
        <v>0</v>
      </c>
      <c r="E92" s="217">
        <v>10</v>
      </c>
      <c r="F92" s="219">
        <v>14</v>
      </c>
    </row>
    <row r="93" spans="1:6" ht="15.6" x14ac:dyDescent="0.3">
      <c r="A93" s="216" t="s">
        <v>700</v>
      </c>
      <c r="B93" s="217">
        <v>33169</v>
      </c>
      <c r="C93" s="217">
        <v>43408</v>
      </c>
      <c r="D93" s="217">
        <v>11108</v>
      </c>
      <c r="E93" s="217">
        <v>5137</v>
      </c>
      <c r="F93" s="219">
        <v>2451</v>
      </c>
    </row>
    <row r="94" spans="1:6" ht="15.6" x14ac:dyDescent="0.3">
      <c r="A94" s="216" t="s">
        <v>701</v>
      </c>
      <c r="B94" s="232">
        <v>0</v>
      </c>
      <c r="C94" s="232">
        <v>0</v>
      </c>
      <c r="D94" s="232">
        <v>0</v>
      </c>
      <c r="E94" s="217">
        <v>12331</v>
      </c>
      <c r="F94" s="219">
        <v>2728</v>
      </c>
    </row>
    <row r="95" spans="1:6" ht="15.6" x14ac:dyDescent="0.3">
      <c r="A95" s="216" t="s">
        <v>702</v>
      </c>
      <c r="B95" s="217">
        <v>62461</v>
      </c>
      <c r="C95" s="217">
        <v>104166</v>
      </c>
      <c r="D95" s="217">
        <v>16860</v>
      </c>
      <c r="E95" s="217">
        <v>13106</v>
      </c>
      <c r="F95" s="219">
        <v>4814</v>
      </c>
    </row>
    <row r="96" spans="1:6" ht="15.6" x14ac:dyDescent="0.3">
      <c r="A96" s="216" t="s">
        <v>703</v>
      </c>
      <c r="B96" s="217">
        <v>777</v>
      </c>
      <c r="C96" s="217">
        <v>371</v>
      </c>
      <c r="D96" s="217">
        <v>152</v>
      </c>
      <c r="E96" s="217">
        <v>384</v>
      </c>
      <c r="F96" s="219">
        <v>395</v>
      </c>
    </row>
    <row r="97" spans="1:6" ht="15.6" x14ac:dyDescent="0.3">
      <c r="A97" s="216" t="s">
        <v>704</v>
      </c>
      <c r="B97" s="217">
        <v>3428</v>
      </c>
      <c r="C97" s="217">
        <v>7893</v>
      </c>
      <c r="D97" s="217">
        <v>1467</v>
      </c>
      <c r="E97" s="217">
        <v>26920</v>
      </c>
      <c r="F97" s="219">
        <v>34287</v>
      </c>
    </row>
    <row r="98" spans="1:6" ht="15.6" x14ac:dyDescent="0.3">
      <c r="A98" s="216" t="s">
        <v>705</v>
      </c>
      <c r="B98" s="217">
        <v>290</v>
      </c>
      <c r="C98" s="217">
        <v>155</v>
      </c>
      <c r="D98" s="217">
        <v>129</v>
      </c>
      <c r="E98" s="217">
        <v>106</v>
      </c>
      <c r="F98" s="219">
        <v>194</v>
      </c>
    </row>
    <row r="99" spans="1:6" ht="15.6" x14ac:dyDescent="0.3">
      <c r="A99" s="216" t="s">
        <v>706</v>
      </c>
      <c r="B99" s="217">
        <v>113</v>
      </c>
      <c r="C99" s="217">
        <v>61</v>
      </c>
      <c r="D99" s="217">
        <v>39</v>
      </c>
      <c r="E99" s="217">
        <v>15</v>
      </c>
      <c r="F99" s="219">
        <v>3</v>
      </c>
    </row>
    <row r="100" spans="1:6" ht="15.6" x14ac:dyDescent="0.3">
      <c r="A100" s="216" t="s">
        <v>707</v>
      </c>
      <c r="B100" s="217">
        <v>121</v>
      </c>
      <c r="C100" s="217">
        <v>73</v>
      </c>
      <c r="D100" s="217">
        <v>68</v>
      </c>
      <c r="E100" s="217">
        <v>46</v>
      </c>
      <c r="F100" s="219">
        <v>34</v>
      </c>
    </row>
    <row r="101" spans="1:6" ht="15.6" x14ac:dyDescent="0.3">
      <c r="A101" s="216" t="s">
        <v>708</v>
      </c>
      <c r="B101" s="217">
        <v>41</v>
      </c>
      <c r="C101" s="217">
        <v>31</v>
      </c>
      <c r="D101" s="217">
        <v>21</v>
      </c>
      <c r="E101" s="217">
        <v>19</v>
      </c>
      <c r="F101" s="219">
        <v>50</v>
      </c>
    </row>
    <row r="102" spans="1:6" ht="15.6" x14ac:dyDescent="0.3">
      <c r="A102" s="216" t="s">
        <v>709</v>
      </c>
      <c r="B102" s="232">
        <v>0</v>
      </c>
      <c r="C102" s="232">
        <v>0</v>
      </c>
      <c r="D102" s="232">
        <v>0</v>
      </c>
      <c r="E102" s="217">
        <v>3823</v>
      </c>
      <c r="F102" s="219">
        <v>32712</v>
      </c>
    </row>
    <row r="103" spans="1:6" ht="16.2" thickBot="1" x14ac:dyDescent="0.35">
      <c r="A103" s="223" t="s">
        <v>710</v>
      </c>
      <c r="B103" s="233">
        <v>99</v>
      </c>
      <c r="C103" s="233">
        <v>83</v>
      </c>
      <c r="D103" s="233">
        <v>37</v>
      </c>
      <c r="E103" s="233">
        <v>43</v>
      </c>
      <c r="F103" s="231">
        <v>53</v>
      </c>
    </row>
    <row r="105" spans="1:6" ht="16.2" thickBot="1" x14ac:dyDescent="0.35">
      <c r="A105" s="181" t="s">
        <v>712</v>
      </c>
      <c r="B105" s="182"/>
    </row>
    <row r="106" spans="1:6" ht="31.2" x14ac:dyDescent="0.3">
      <c r="A106" s="41" t="s">
        <v>697</v>
      </c>
      <c r="B106" s="212" t="s">
        <v>684</v>
      </c>
      <c r="C106" s="212" t="s">
        <v>685</v>
      </c>
      <c r="D106" s="212" t="s">
        <v>125</v>
      </c>
      <c r="E106" s="212" t="s">
        <v>645</v>
      </c>
      <c r="F106" s="227" t="s">
        <v>698</v>
      </c>
    </row>
    <row r="107" spans="1:6" ht="15.6" x14ac:dyDescent="0.3">
      <c r="A107" s="216" t="s">
        <v>699</v>
      </c>
      <c r="B107" s="232">
        <v>0</v>
      </c>
      <c r="C107" s="232">
        <v>0</v>
      </c>
      <c r="D107" s="232">
        <v>0</v>
      </c>
      <c r="E107" s="217">
        <v>0</v>
      </c>
      <c r="F107" s="219">
        <v>1</v>
      </c>
    </row>
    <row r="108" spans="1:6" ht="15.6" x14ac:dyDescent="0.3">
      <c r="A108" s="216" t="s">
        <v>700</v>
      </c>
      <c r="B108" s="217">
        <v>15445</v>
      </c>
      <c r="C108" s="217">
        <v>18981</v>
      </c>
      <c r="D108" s="217">
        <v>12590</v>
      </c>
      <c r="E108" s="217">
        <v>2872</v>
      </c>
      <c r="F108" s="219">
        <v>2725</v>
      </c>
    </row>
    <row r="109" spans="1:6" ht="15.6" x14ac:dyDescent="0.3">
      <c r="A109" s="216" t="s">
        <v>701</v>
      </c>
      <c r="B109" s="232">
        <v>0</v>
      </c>
      <c r="C109" s="232">
        <v>0</v>
      </c>
      <c r="D109" s="232">
        <v>0</v>
      </c>
      <c r="E109" s="217">
        <v>16</v>
      </c>
      <c r="F109" s="219">
        <v>1164</v>
      </c>
    </row>
    <row r="110" spans="1:6" ht="15.6" x14ac:dyDescent="0.3">
      <c r="A110" s="216" t="s">
        <v>702</v>
      </c>
      <c r="B110" s="217">
        <v>28894</v>
      </c>
      <c r="C110" s="217">
        <v>41800</v>
      </c>
      <c r="D110" s="217">
        <v>21139</v>
      </c>
      <c r="E110" s="217">
        <v>4904</v>
      </c>
      <c r="F110" s="219">
        <v>2399</v>
      </c>
    </row>
    <row r="111" spans="1:6" ht="15.6" x14ac:dyDescent="0.3">
      <c r="A111" s="216" t="s">
        <v>703</v>
      </c>
      <c r="B111" s="217">
        <v>45</v>
      </c>
      <c r="C111" s="217">
        <v>162</v>
      </c>
      <c r="D111" s="217">
        <v>97</v>
      </c>
      <c r="E111" s="217">
        <v>23</v>
      </c>
      <c r="F111" s="219">
        <v>14</v>
      </c>
    </row>
    <row r="112" spans="1:6" ht="15.6" x14ac:dyDescent="0.3">
      <c r="A112" s="216" t="s">
        <v>704</v>
      </c>
      <c r="B112" s="217">
        <v>879</v>
      </c>
      <c r="C112" s="217">
        <v>2240</v>
      </c>
      <c r="D112" s="217">
        <v>1416</v>
      </c>
      <c r="E112" s="217">
        <v>964</v>
      </c>
      <c r="F112" s="219">
        <v>1311</v>
      </c>
    </row>
    <row r="113" spans="1:6" ht="15.6" x14ac:dyDescent="0.3">
      <c r="A113" s="216" t="s">
        <v>705</v>
      </c>
      <c r="B113" s="217">
        <v>229</v>
      </c>
      <c r="C113" s="217">
        <v>151</v>
      </c>
      <c r="D113" s="217">
        <v>112</v>
      </c>
      <c r="E113" s="217">
        <v>47</v>
      </c>
      <c r="F113" s="219">
        <v>9</v>
      </c>
    </row>
    <row r="114" spans="1:6" ht="15.6" x14ac:dyDescent="0.3">
      <c r="A114" s="216" t="s">
        <v>706</v>
      </c>
      <c r="B114" s="217">
        <v>61</v>
      </c>
      <c r="C114" s="217">
        <v>65</v>
      </c>
      <c r="D114" s="217">
        <v>41</v>
      </c>
      <c r="E114" s="217">
        <v>22</v>
      </c>
      <c r="F114" s="219">
        <v>0</v>
      </c>
    </row>
    <row r="115" spans="1:6" ht="15.6" x14ac:dyDescent="0.3">
      <c r="A115" s="216" t="s">
        <v>707</v>
      </c>
      <c r="B115" s="217">
        <v>42</v>
      </c>
      <c r="C115" s="217">
        <v>18</v>
      </c>
      <c r="D115" s="217">
        <v>17</v>
      </c>
      <c r="E115" s="217">
        <v>4</v>
      </c>
      <c r="F115" s="219">
        <v>3</v>
      </c>
    </row>
    <row r="116" spans="1:6" ht="15.6" x14ac:dyDescent="0.3">
      <c r="A116" s="216" t="s">
        <v>708</v>
      </c>
      <c r="B116" s="217">
        <v>7</v>
      </c>
      <c r="C116" s="217">
        <v>9</v>
      </c>
      <c r="D116" s="217">
        <v>2</v>
      </c>
      <c r="E116" s="217">
        <v>0</v>
      </c>
      <c r="F116" s="219">
        <v>3</v>
      </c>
    </row>
    <row r="117" spans="1:6" ht="15.6" x14ac:dyDescent="0.3">
      <c r="A117" s="216" t="s">
        <v>709</v>
      </c>
      <c r="B117" s="232">
        <v>0</v>
      </c>
      <c r="C117" s="232">
        <v>0</v>
      </c>
      <c r="D117" s="232">
        <v>0</v>
      </c>
      <c r="E117" s="217">
        <v>18</v>
      </c>
      <c r="F117" s="219">
        <v>118</v>
      </c>
    </row>
    <row r="118" spans="1:6" ht="16.2" thickBot="1" x14ac:dyDescent="0.35">
      <c r="A118" s="223" t="s">
        <v>710</v>
      </c>
      <c r="B118" s="233">
        <v>24</v>
      </c>
      <c r="C118" s="233">
        <v>46</v>
      </c>
      <c r="D118" s="233">
        <v>14</v>
      </c>
      <c r="E118" s="233">
        <v>6</v>
      </c>
      <c r="F118" s="231">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51621-5BF2-4F0B-8882-C2DA9C168378}">
  <dimension ref="A1:AK147"/>
  <sheetViews>
    <sheetView tabSelected="1" zoomScale="80" zoomScaleNormal="80" workbookViewId="0">
      <selection sqref="A1:D1"/>
    </sheetView>
  </sheetViews>
  <sheetFormatPr defaultColWidth="9.44140625" defaultRowHeight="14.4" x14ac:dyDescent="0.3"/>
  <cols>
    <col min="1" max="1" width="72.5546875" customWidth="1"/>
    <col min="2" max="2" width="53.33203125" customWidth="1"/>
    <col min="3" max="3" width="27.5546875" customWidth="1"/>
    <col min="4" max="4" width="10" customWidth="1"/>
    <col min="5" max="5" width="8" customWidth="1"/>
    <col min="6" max="6" width="10.44140625" customWidth="1"/>
    <col min="7" max="7" width="23.5546875" customWidth="1"/>
    <col min="8" max="8" width="14.44140625" customWidth="1"/>
    <col min="9" max="9" width="23.44140625" customWidth="1"/>
    <col min="10" max="10" width="17.5546875" customWidth="1"/>
    <col min="11" max="11" width="20" customWidth="1"/>
    <col min="12" max="12" width="11.5546875" customWidth="1"/>
    <col min="13" max="13" width="13.44140625" customWidth="1"/>
    <col min="14" max="15" width="14.5546875" customWidth="1"/>
    <col min="16" max="19" width="13.44140625" customWidth="1"/>
    <col min="20" max="21" width="12" customWidth="1"/>
    <col min="22" max="22" width="18.5546875" customWidth="1"/>
    <col min="23" max="23" width="14.5546875" customWidth="1"/>
    <col min="24" max="24" width="12.44140625" customWidth="1"/>
    <col min="25" max="25" width="28.6640625" customWidth="1"/>
    <col min="26" max="26" width="23.44140625" customWidth="1"/>
    <col min="27" max="27" width="16.5546875" customWidth="1"/>
    <col min="28" max="28" width="16.44140625" customWidth="1"/>
    <col min="29" max="29" width="28.109375" customWidth="1"/>
    <col min="30" max="30" width="16.44140625" customWidth="1"/>
  </cols>
  <sheetData>
    <row r="1" spans="1:30" s="8" customFormat="1" ht="25.8" x14ac:dyDescent="0.3">
      <c r="A1" s="242" t="s">
        <v>49</v>
      </c>
      <c r="B1" s="242"/>
      <c r="C1" s="242"/>
      <c r="D1" s="242"/>
      <c r="E1" s="15"/>
      <c r="F1" s="15"/>
      <c r="G1" s="15"/>
      <c r="H1" s="15"/>
      <c r="I1" s="15"/>
      <c r="J1" s="15"/>
      <c r="K1" s="15"/>
      <c r="L1" s="15"/>
      <c r="M1" s="15"/>
      <c r="N1" s="15"/>
      <c r="O1" s="15"/>
      <c r="P1" s="15"/>
      <c r="Q1" s="15"/>
      <c r="R1" s="15"/>
      <c r="S1" s="15"/>
      <c r="T1" s="15"/>
      <c r="U1" s="15"/>
      <c r="V1" s="15"/>
      <c r="W1" s="321"/>
      <c r="X1" s="15"/>
      <c r="Y1" s="15"/>
      <c r="Z1" s="15"/>
      <c r="AA1" s="322"/>
      <c r="AB1" s="15"/>
      <c r="AC1" s="15"/>
      <c r="AD1" s="322"/>
    </row>
    <row r="2" spans="1:30" s="8" customFormat="1" ht="74.25" customHeight="1" x14ac:dyDescent="0.3">
      <c r="A2" s="243" t="s">
        <v>50</v>
      </c>
      <c r="B2" s="243"/>
      <c r="C2" s="243"/>
      <c r="D2" s="243"/>
      <c r="E2" s="15"/>
      <c r="F2" s="15"/>
      <c r="G2" s="15"/>
      <c r="H2" s="15"/>
      <c r="I2" s="15"/>
      <c r="J2" s="15"/>
      <c r="K2" s="15"/>
      <c r="L2" s="15"/>
      <c r="M2" s="15"/>
      <c r="N2" s="15"/>
      <c r="O2" s="15"/>
      <c r="P2" s="15"/>
      <c r="Q2" s="15"/>
      <c r="R2" s="15"/>
      <c r="S2" s="15"/>
      <c r="T2" s="15"/>
      <c r="U2" s="15"/>
      <c r="V2" s="15"/>
      <c r="W2" s="321"/>
      <c r="X2" s="15"/>
      <c r="Y2" s="15"/>
      <c r="Z2" s="15"/>
      <c r="AA2" s="322"/>
      <c r="AB2" s="15"/>
      <c r="AC2" s="15"/>
      <c r="AD2" s="322"/>
    </row>
    <row r="3" spans="1:30" s="8" customFormat="1" ht="48.6" customHeight="1" x14ac:dyDescent="0.3">
      <c r="A3" s="241" t="s">
        <v>770</v>
      </c>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row>
    <row r="4" spans="1:30" s="6" customFormat="1" ht="30.75" customHeight="1" thickBot="1" x14ac:dyDescent="0.3">
      <c r="A4" s="308" t="s">
        <v>771</v>
      </c>
      <c r="B4" s="308"/>
      <c r="C4" s="308"/>
      <c r="D4" s="308"/>
      <c r="E4" s="308"/>
      <c r="F4" s="308"/>
      <c r="G4" s="308"/>
      <c r="H4" s="308"/>
      <c r="I4" s="308"/>
      <c r="J4" s="308"/>
      <c r="K4" s="308"/>
      <c r="L4" s="308"/>
      <c r="M4" s="308"/>
      <c r="N4" s="308"/>
      <c r="O4" s="308"/>
      <c r="P4" s="308"/>
      <c r="Q4" s="308"/>
      <c r="R4" s="308"/>
      <c r="S4" s="308"/>
      <c r="T4" s="308"/>
      <c r="U4" s="308"/>
      <c r="V4" s="308"/>
      <c r="W4" s="323"/>
      <c r="X4" s="126"/>
      <c r="Y4" s="126"/>
      <c r="Z4" s="126"/>
      <c r="AA4" s="324"/>
      <c r="AD4" s="324"/>
    </row>
    <row r="5" spans="1:30" s="326" customFormat="1" ht="36" customHeight="1" x14ac:dyDescent="0.25">
      <c r="A5" s="29" t="s">
        <v>153</v>
      </c>
      <c r="B5" s="9"/>
      <c r="C5" s="9"/>
      <c r="D5" s="9"/>
      <c r="E5" s="9"/>
      <c r="F5" s="9"/>
      <c r="G5" s="9"/>
      <c r="H5" s="9"/>
      <c r="I5" s="9" t="s">
        <v>154</v>
      </c>
      <c r="J5" s="325" t="s">
        <v>772</v>
      </c>
      <c r="K5" s="325"/>
      <c r="L5" s="325"/>
      <c r="M5" s="325"/>
      <c r="N5" s="309" t="s">
        <v>773</v>
      </c>
      <c r="O5" s="309"/>
      <c r="P5" s="309"/>
      <c r="Q5" s="309"/>
      <c r="R5" s="307" t="s">
        <v>774</v>
      </c>
      <c r="S5" s="307"/>
      <c r="T5" s="307"/>
      <c r="U5" s="307"/>
      <c r="V5" s="16" t="s">
        <v>775</v>
      </c>
      <c r="W5" s="307" t="s">
        <v>155</v>
      </c>
      <c r="X5" s="307"/>
      <c r="Y5" s="307"/>
      <c r="Z5" s="307"/>
      <c r="AA5" s="307"/>
      <c r="AB5" s="307"/>
      <c r="AC5" s="307"/>
      <c r="AD5" s="307"/>
    </row>
    <row r="6" spans="1:30" s="326" customFormat="1" ht="20.25" customHeight="1" x14ac:dyDescent="0.25">
      <c r="A6" s="30" t="s">
        <v>776</v>
      </c>
      <c r="B6" s="327"/>
      <c r="C6" s="327"/>
      <c r="D6" s="327"/>
      <c r="E6" s="327"/>
      <c r="F6" s="327"/>
      <c r="G6" s="327"/>
      <c r="H6" s="327"/>
      <c r="I6" s="328"/>
      <c r="J6" s="327"/>
      <c r="K6" s="327"/>
      <c r="L6" s="327"/>
      <c r="M6" s="327"/>
      <c r="N6" s="327"/>
      <c r="O6" s="327"/>
      <c r="P6" s="327"/>
      <c r="Q6" s="327"/>
      <c r="R6" s="125"/>
      <c r="S6" s="125"/>
      <c r="T6" s="125"/>
      <c r="U6" s="125"/>
      <c r="V6" s="16"/>
      <c r="W6" s="329"/>
      <c r="X6" s="125"/>
      <c r="Y6" s="125"/>
      <c r="Z6" s="125"/>
      <c r="AA6" s="330"/>
      <c r="AB6" s="125"/>
      <c r="AC6" s="125"/>
      <c r="AD6" s="330"/>
    </row>
    <row r="7" spans="1:30" s="326" customFormat="1" ht="48" customHeight="1" x14ac:dyDescent="0.3">
      <c r="A7" s="331" t="s">
        <v>156</v>
      </c>
      <c r="B7" s="331" t="s">
        <v>157</v>
      </c>
      <c r="C7" s="331" t="s">
        <v>158</v>
      </c>
      <c r="D7" s="331" t="s">
        <v>159</v>
      </c>
      <c r="E7" s="331" t="s">
        <v>160</v>
      </c>
      <c r="F7" s="331" t="s">
        <v>57</v>
      </c>
      <c r="G7" s="331" t="s">
        <v>161</v>
      </c>
      <c r="H7" s="331" t="s">
        <v>93</v>
      </c>
      <c r="I7" s="332" t="s">
        <v>777</v>
      </c>
      <c r="J7" s="331" t="s">
        <v>162</v>
      </c>
      <c r="K7" s="331" t="s">
        <v>163</v>
      </c>
      <c r="L7" s="331" t="s">
        <v>164</v>
      </c>
      <c r="M7" s="331" t="s">
        <v>165</v>
      </c>
      <c r="N7" s="331" t="s">
        <v>166</v>
      </c>
      <c r="O7" s="331" t="s">
        <v>167</v>
      </c>
      <c r="P7" s="331" t="s">
        <v>168</v>
      </c>
      <c r="Q7" s="331" t="s">
        <v>169</v>
      </c>
      <c r="R7" s="331" t="s">
        <v>170</v>
      </c>
      <c r="S7" s="331" t="s">
        <v>171</v>
      </c>
      <c r="T7" s="331" t="s">
        <v>172</v>
      </c>
      <c r="U7" s="331" t="s">
        <v>173</v>
      </c>
      <c r="V7" s="331" t="s">
        <v>174</v>
      </c>
      <c r="W7" s="331" t="s">
        <v>175</v>
      </c>
      <c r="X7" s="331" t="s">
        <v>176</v>
      </c>
      <c r="Y7" s="331" t="s">
        <v>91</v>
      </c>
      <c r="Z7" s="331" t="s">
        <v>177</v>
      </c>
      <c r="AA7" s="331" t="s">
        <v>87</v>
      </c>
      <c r="AB7" s="331" t="s">
        <v>178</v>
      </c>
      <c r="AC7" s="331" t="s">
        <v>101</v>
      </c>
      <c r="AD7" s="332" t="s">
        <v>105</v>
      </c>
    </row>
    <row r="8" spans="1:30" s="337" customFormat="1" ht="12.75" customHeight="1" x14ac:dyDescent="0.25">
      <c r="A8" s="10" t="s">
        <v>188</v>
      </c>
      <c r="B8" s="10" t="s">
        <v>189</v>
      </c>
      <c r="C8" s="10" t="s">
        <v>190</v>
      </c>
      <c r="D8" s="10" t="s">
        <v>191</v>
      </c>
      <c r="E8" s="13">
        <v>31815</v>
      </c>
      <c r="F8" s="10" t="s">
        <v>192</v>
      </c>
      <c r="G8" s="10" t="s">
        <v>183</v>
      </c>
      <c r="H8" s="10" t="s">
        <v>5</v>
      </c>
      <c r="I8" s="333">
        <v>41.986232420429303</v>
      </c>
      <c r="J8" s="11">
        <v>690.65017667844393</v>
      </c>
      <c r="K8" s="11">
        <v>88.41696113074201</v>
      </c>
      <c r="L8" s="11">
        <v>138.7208480565364</v>
      </c>
      <c r="M8" s="11">
        <v>180.16254416961027</v>
      </c>
      <c r="N8" s="11">
        <v>349.73851590105591</v>
      </c>
      <c r="O8" s="11">
        <v>406.92932862190446</v>
      </c>
      <c r="P8" s="11">
        <v>17.791519434628981</v>
      </c>
      <c r="Q8" s="11">
        <v>323.49116607773033</v>
      </c>
      <c r="R8" s="11">
        <v>152.86925795052923</v>
      </c>
      <c r="S8" s="11">
        <v>43.15194346289762</v>
      </c>
      <c r="T8" s="11">
        <v>34.219081272084843</v>
      </c>
      <c r="U8" s="11">
        <v>867.71024734980392</v>
      </c>
      <c r="V8" s="11">
        <v>607.72438162543529</v>
      </c>
      <c r="W8" s="12">
        <v>1600</v>
      </c>
      <c r="X8" s="10" t="s">
        <v>185</v>
      </c>
      <c r="Y8" s="14" t="s">
        <v>778</v>
      </c>
      <c r="Z8" s="10" t="s">
        <v>187</v>
      </c>
      <c r="AA8" s="334" t="s">
        <v>779</v>
      </c>
      <c r="AB8" s="335" t="s">
        <v>185</v>
      </c>
      <c r="AC8" s="336" t="s">
        <v>778</v>
      </c>
      <c r="AD8" s="334">
        <v>44322</v>
      </c>
    </row>
    <row r="9" spans="1:30" s="337" customFormat="1" ht="15.6" x14ac:dyDescent="0.25">
      <c r="A9" s="10" t="s">
        <v>18</v>
      </c>
      <c r="B9" s="10" t="s">
        <v>193</v>
      </c>
      <c r="C9" s="10" t="s">
        <v>194</v>
      </c>
      <c r="D9" s="10" t="s">
        <v>195</v>
      </c>
      <c r="E9" s="13">
        <v>78061</v>
      </c>
      <c r="F9" s="10" t="s">
        <v>196</v>
      </c>
      <c r="G9" s="10" t="s">
        <v>197</v>
      </c>
      <c r="H9" s="10" t="s">
        <v>184</v>
      </c>
      <c r="I9" s="333">
        <v>27.2721970187946</v>
      </c>
      <c r="J9" s="11">
        <v>932.19081272081621</v>
      </c>
      <c r="K9" s="11">
        <v>35.98939929328629</v>
      </c>
      <c r="L9" s="11">
        <v>53.335689045936547</v>
      </c>
      <c r="M9" s="11">
        <v>42.159010600706793</v>
      </c>
      <c r="N9" s="11">
        <v>131.40282685512301</v>
      </c>
      <c r="O9" s="11">
        <v>932.14134275615208</v>
      </c>
      <c r="P9" s="11">
        <v>0.13074204946996468</v>
      </c>
      <c r="Q9" s="11">
        <v>0</v>
      </c>
      <c r="R9" s="11">
        <v>44.024734982332248</v>
      </c>
      <c r="S9" s="11">
        <v>18.438162544169622</v>
      </c>
      <c r="T9" s="11">
        <v>30.9717314487633</v>
      </c>
      <c r="U9" s="11">
        <v>970.24028268547988</v>
      </c>
      <c r="V9" s="11">
        <v>637.56537102472282</v>
      </c>
      <c r="W9" s="12">
        <v>1350</v>
      </c>
      <c r="X9" s="10" t="s">
        <v>185</v>
      </c>
      <c r="Y9" s="14" t="s">
        <v>778</v>
      </c>
      <c r="Z9" s="10" t="s">
        <v>187</v>
      </c>
      <c r="AA9" s="334" t="s">
        <v>780</v>
      </c>
      <c r="AB9" s="335" t="s">
        <v>185</v>
      </c>
      <c r="AC9" s="336" t="s">
        <v>778</v>
      </c>
      <c r="AD9" s="334">
        <v>44253</v>
      </c>
    </row>
    <row r="10" spans="1:30" s="338" customFormat="1" ht="15.6" x14ac:dyDescent="0.25">
      <c r="A10" s="10" t="s">
        <v>213</v>
      </c>
      <c r="B10" s="10" t="s">
        <v>214</v>
      </c>
      <c r="C10" s="10" t="s">
        <v>32</v>
      </c>
      <c r="D10" s="10" t="s">
        <v>208</v>
      </c>
      <c r="E10" s="13">
        <v>85131</v>
      </c>
      <c r="F10" s="10" t="s">
        <v>209</v>
      </c>
      <c r="G10" s="10" t="s">
        <v>183</v>
      </c>
      <c r="H10" s="10" t="s">
        <v>184</v>
      </c>
      <c r="I10" s="333">
        <v>18.860217798196398</v>
      </c>
      <c r="J10" s="11">
        <v>712.6077738515462</v>
      </c>
      <c r="K10" s="11">
        <v>24.936395759717367</v>
      </c>
      <c r="L10" s="11">
        <v>18.194346289752669</v>
      </c>
      <c r="M10" s="11">
        <v>24.59010600706716</v>
      </c>
      <c r="N10" s="11">
        <v>43.028268551236863</v>
      </c>
      <c r="O10" s="11">
        <v>357.36749116606387</v>
      </c>
      <c r="P10" s="11">
        <v>11.544169611307424</v>
      </c>
      <c r="Q10" s="11">
        <v>368.38869257949085</v>
      </c>
      <c r="R10" s="11">
        <v>30.727915194346323</v>
      </c>
      <c r="S10" s="11">
        <v>6.3922261484098932</v>
      </c>
      <c r="T10" s="11">
        <v>7.4310954063604244</v>
      </c>
      <c r="U10" s="11">
        <v>735.77738515896885</v>
      </c>
      <c r="V10" s="11">
        <v>199.65017667843838</v>
      </c>
      <c r="W10" s="12"/>
      <c r="X10" s="10" t="s">
        <v>185</v>
      </c>
      <c r="Y10" s="14" t="s">
        <v>778</v>
      </c>
      <c r="Z10" s="10" t="s">
        <v>187</v>
      </c>
      <c r="AA10" s="334" t="s">
        <v>781</v>
      </c>
      <c r="AB10" s="335" t="s">
        <v>185</v>
      </c>
      <c r="AC10" s="336" t="s">
        <v>778</v>
      </c>
      <c r="AD10" s="334">
        <v>44232</v>
      </c>
    </row>
    <row r="11" spans="1:30" s="337" customFormat="1" ht="15.6" x14ac:dyDescent="0.25">
      <c r="A11" s="10" t="s">
        <v>26</v>
      </c>
      <c r="B11" s="10" t="s">
        <v>215</v>
      </c>
      <c r="C11" s="10" t="s">
        <v>216</v>
      </c>
      <c r="D11" s="10" t="s">
        <v>217</v>
      </c>
      <c r="E11" s="13">
        <v>39120</v>
      </c>
      <c r="F11" s="10" t="s">
        <v>204</v>
      </c>
      <c r="G11" s="10" t="s">
        <v>183</v>
      </c>
      <c r="H11" s="10" t="s">
        <v>184</v>
      </c>
      <c r="I11" s="333">
        <v>29.028653295128901</v>
      </c>
      <c r="J11" s="11">
        <v>755.62897526500296</v>
      </c>
      <c r="K11" s="11">
        <v>13.243816254416984</v>
      </c>
      <c r="L11" s="11">
        <v>0.53003533568904593</v>
      </c>
      <c r="M11" s="11">
        <v>0.13780918727915195</v>
      </c>
      <c r="N11" s="11">
        <v>4.4169611307420498</v>
      </c>
      <c r="O11" s="11">
        <v>765.12367491164616</v>
      </c>
      <c r="P11" s="11">
        <v>0</v>
      </c>
      <c r="Q11" s="11">
        <v>0</v>
      </c>
      <c r="R11" s="11">
        <v>0.27208480565371029</v>
      </c>
      <c r="S11" s="11">
        <v>9.540636042402828E-2</v>
      </c>
      <c r="T11" s="11">
        <v>0.28268551236749118</v>
      </c>
      <c r="U11" s="11">
        <v>768.89045936394348</v>
      </c>
      <c r="V11" s="11">
        <v>434.92226148409281</v>
      </c>
      <c r="W11" s="12">
        <v>1100</v>
      </c>
      <c r="X11" s="10" t="s">
        <v>185</v>
      </c>
      <c r="Y11" s="14" t="s">
        <v>778</v>
      </c>
      <c r="Z11" s="10" t="s">
        <v>187</v>
      </c>
      <c r="AA11" s="334" t="s">
        <v>782</v>
      </c>
      <c r="AB11" s="335" t="s">
        <v>185</v>
      </c>
      <c r="AC11" s="336" t="s">
        <v>778</v>
      </c>
      <c r="AD11" s="334">
        <v>44168</v>
      </c>
    </row>
    <row r="12" spans="1:30" s="338" customFormat="1" ht="18.600000000000001" x14ac:dyDescent="0.25">
      <c r="A12" s="10" t="s">
        <v>783</v>
      </c>
      <c r="B12" s="10" t="s">
        <v>784</v>
      </c>
      <c r="C12" s="10" t="s">
        <v>198</v>
      </c>
      <c r="D12" s="10" t="s">
        <v>195</v>
      </c>
      <c r="E12" s="13">
        <v>78017</v>
      </c>
      <c r="F12" s="10" t="s">
        <v>196</v>
      </c>
      <c r="G12" s="10" t="s">
        <v>183</v>
      </c>
      <c r="H12" s="10" t="s">
        <v>184</v>
      </c>
      <c r="I12" s="333">
        <v>12.556648722232501</v>
      </c>
      <c r="J12" s="11">
        <v>734.01413427555894</v>
      </c>
      <c r="K12" s="11">
        <v>7.1130742049469902</v>
      </c>
      <c r="L12" s="11">
        <v>0.27915194346289751</v>
      </c>
      <c r="M12" s="11">
        <v>0</v>
      </c>
      <c r="N12" s="11">
        <v>3.1802120141342753E-2</v>
      </c>
      <c r="O12" s="11">
        <v>44.300353356890746</v>
      </c>
      <c r="P12" s="11">
        <v>1.2897526501766783</v>
      </c>
      <c r="Q12" s="11">
        <v>695.78445229677197</v>
      </c>
      <c r="R12" s="11">
        <v>0.12367491166077739</v>
      </c>
      <c r="S12" s="11">
        <v>0.20848056537102472</v>
      </c>
      <c r="T12" s="11">
        <v>0.7561837455830388</v>
      </c>
      <c r="U12" s="11">
        <v>740.31802120135376</v>
      </c>
      <c r="V12" s="11">
        <v>328.9187279151796</v>
      </c>
      <c r="W12" s="12">
        <v>2400</v>
      </c>
      <c r="X12" s="10" t="s">
        <v>185</v>
      </c>
      <c r="Y12" s="14" t="s">
        <v>199</v>
      </c>
      <c r="Z12" s="10"/>
      <c r="AA12" s="334" t="s">
        <v>785</v>
      </c>
      <c r="AB12" s="335" t="s">
        <v>185</v>
      </c>
      <c r="AC12" s="336" t="s">
        <v>199</v>
      </c>
      <c r="AD12" s="334">
        <v>44672</v>
      </c>
    </row>
    <row r="13" spans="1:30" s="338" customFormat="1" ht="15.6" x14ac:dyDescent="0.25">
      <c r="A13" s="10" t="s">
        <v>16</v>
      </c>
      <c r="B13" s="10" t="s">
        <v>207</v>
      </c>
      <c r="C13" s="10" t="s">
        <v>32</v>
      </c>
      <c r="D13" s="10" t="s">
        <v>208</v>
      </c>
      <c r="E13" s="13">
        <v>85131</v>
      </c>
      <c r="F13" s="10" t="s">
        <v>209</v>
      </c>
      <c r="G13" s="10" t="s">
        <v>183</v>
      </c>
      <c r="H13" s="10" t="s">
        <v>5</v>
      </c>
      <c r="I13" s="333">
        <v>23.456801960157701</v>
      </c>
      <c r="J13" s="11">
        <v>685.98586572433192</v>
      </c>
      <c r="K13" s="11">
        <v>9.3321554770318027</v>
      </c>
      <c r="L13" s="11">
        <v>3.5265017667844538</v>
      </c>
      <c r="M13" s="11">
        <v>4.8021201413427566</v>
      </c>
      <c r="N13" s="11">
        <v>16.876325088339229</v>
      </c>
      <c r="O13" s="11">
        <v>686.7703180211513</v>
      </c>
      <c r="P13" s="11">
        <v>0</v>
      </c>
      <c r="Q13" s="11">
        <v>0</v>
      </c>
      <c r="R13" s="11">
        <v>1.4982332155477032</v>
      </c>
      <c r="S13" s="11">
        <v>1.5830388692579507</v>
      </c>
      <c r="T13" s="11">
        <v>3.1943462897526502</v>
      </c>
      <c r="U13" s="11">
        <v>697.37102473493303</v>
      </c>
      <c r="V13" s="11">
        <v>137.28975265017289</v>
      </c>
      <c r="W13" s="12"/>
      <c r="X13" s="10" t="s">
        <v>185</v>
      </c>
      <c r="Y13" s="14" t="s">
        <v>778</v>
      </c>
      <c r="Z13" s="10" t="s">
        <v>187</v>
      </c>
      <c r="AA13" s="334" t="s">
        <v>786</v>
      </c>
      <c r="AB13" s="335" t="s">
        <v>185</v>
      </c>
      <c r="AC13" s="336" t="s">
        <v>778</v>
      </c>
      <c r="AD13" s="334">
        <v>44140</v>
      </c>
    </row>
    <row r="14" spans="1:30" s="337" customFormat="1" ht="15.6" x14ac:dyDescent="0.25">
      <c r="A14" s="10" t="s">
        <v>218</v>
      </c>
      <c r="B14" s="10" t="s">
        <v>219</v>
      </c>
      <c r="C14" s="10" t="s">
        <v>220</v>
      </c>
      <c r="D14" s="10" t="s">
        <v>181</v>
      </c>
      <c r="E14" s="13">
        <v>92154</v>
      </c>
      <c r="F14" s="10" t="s">
        <v>221</v>
      </c>
      <c r="G14" s="10" t="s">
        <v>197</v>
      </c>
      <c r="H14" s="10" t="s">
        <v>184</v>
      </c>
      <c r="I14" s="333">
        <v>49.683090169815799</v>
      </c>
      <c r="J14" s="11">
        <v>594.11307420493893</v>
      </c>
      <c r="K14" s="11">
        <v>19.731448763250896</v>
      </c>
      <c r="L14" s="11">
        <v>17.519434628975265</v>
      </c>
      <c r="M14" s="11">
        <v>45.653710247349871</v>
      </c>
      <c r="N14" s="11">
        <v>79.053003533568869</v>
      </c>
      <c r="O14" s="11">
        <v>531.27208480564377</v>
      </c>
      <c r="P14" s="11">
        <v>7.7773851590106</v>
      </c>
      <c r="Q14" s="11">
        <v>58.915194346290001</v>
      </c>
      <c r="R14" s="11">
        <v>56.155477031802178</v>
      </c>
      <c r="S14" s="11">
        <v>10.551236749116608</v>
      </c>
      <c r="T14" s="11">
        <v>9.1766784452296797</v>
      </c>
      <c r="U14" s="11">
        <v>601.13427561836647</v>
      </c>
      <c r="V14" s="11">
        <v>207.03533568904305</v>
      </c>
      <c r="W14" s="12">
        <v>750</v>
      </c>
      <c r="X14" s="10" t="s">
        <v>185</v>
      </c>
      <c r="Y14" s="14" t="s">
        <v>778</v>
      </c>
      <c r="Z14" s="10" t="s">
        <v>187</v>
      </c>
      <c r="AA14" s="334" t="s">
        <v>787</v>
      </c>
      <c r="AB14" s="335" t="s">
        <v>185</v>
      </c>
      <c r="AC14" s="336" t="s">
        <v>778</v>
      </c>
      <c r="AD14" s="334">
        <v>44230</v>
      </c>
    </row>
    <row r="15" spans="1:30" s="337" customFormat="1" ht="15.6" x14ac:dyDescent="0.25">
      <c r="A15" s="10" t="s">
        <v>200</v>
      </c>
      <c r="B15" s="10" t="s">
        <v>201</v>
      </c>
      <c r="C15" s="10" t="s">
        <v>202</v>
      </c>
      <c r="D15" s="10" t="s">
        <v>203</v>
      </c>
      <c r="E15" s="13">
        <v>71483</v>
      </c>
      <c r="F15" s="10" t="s">
        <v>204</v>
      </c>
      <c r="G15" s="10" t="s">
        <v>183</v>
      </c>
      <c r="H15" s="10" t="s">
        <v>5</v>
      </c>
      <c r="I15" s="333">
        <v>30.9006382611696</v>
      </c>
      <c r="J15" s="11">
        <v>587.68551236747498</v>
      </c>
      <c r="K15" s="11">
        <v>14.272084805653723</v>
      </c>
      <c r="L15" s="11">
        <v>19.056537102473538</v>
      </c>
      <c r="M15" s="11">
        <v>23.508833922261527</v>
      </c>
      <c r="N15" s="11">
        <v>58.385159010600958</v>
      </c>
      <c r="O15" s="11">
        <v>586.13780918726354</v>
      </c>
      <c r="P15" s="11">
        <v>0</v>
      </c>
      <c r="Q15" s="11">
        <v>0</v>
      </c>
      <c r="R15" s="11">
        <v>34.378091872791607</v>
      </c>
      <c r="S15" s="11">
        <v>9.7455830388692632</v>
      </c>
      <c r="T15" s="11">
        <v>11.116607773851602</v>
      </c>
      <c r="U15" s="11">
        <v>589.28268551235135</v>
      </c>
      <c r="V15" s="11">
        <v>413.18374558303213</v>
      </c>
      <c r="W15" s="12">
        <v>946</v>
      </c>
      <c r="X15" s="10" t="s">
        <v>185</v>
      </c>
      <c r="Y15" s="14" t="s">
        <v>778</v>
      </c>
      <c r="Z15" s="10" t="s">
        <v>187</v>
      </c>
      <c r="AA15" s="334" t="s">
        <v>788</v>
      </c>
      <c r="AB15" s="335" t="s">
        <v>185</v>
      </c>
      <c r="AC15" s="336" t="s">
        <v>778</v>
      </c>
      <c r="AD15" s="334">
        <v>44127</v>
      </c>
    </row>
    <row r="16" spans="1:30" s="337" customFormat="1" ht="15.6" x14ac:dyDescent="0.25">
      <c r="A16" s="10" t="s">
        <v>237</v>
      </c>
      <c r="B16" s="10" t="s">
        <v>238</v>
      </c>
      <c r="C16" s="10" t="s">
        <v>239</v>
      </c>
      <c r="D16" s="10" t="s">
        <v>195</v>
      </c>
      <c r="E16" s="13">
        <v>77301</v>
      </c>
      <c r="F16" s="10" t="s">
        <v>240</v>
      </c>
      <c r="G16" s="10" t="s">
        <v>197</v>
      </c>
      <c r="H16" s="10" t="s">
        <v>184</v>
      </c>
      <c r="I16" s="333">
        <v>27.326012873911399</v>
      </c>
      <c r="J16" s="11">
        <v>316.17314487632069</v>
      </c>
      <c r="K16" s="11">
        <v>124.49116607773705</v>
      </c>
      <c r="L16" s="11">
        <v>54.787985865724565</v>
      </c>
      <c r="M16" s="11">
        <v>105.34982332155411</v>
      </c>
      <c r="N16" s="11">
        <v>218.50530035335251</v>
      </c>
      <c r="O16" s="11">
        <v>313.42756183745041</v>
      </c>
      <c r="P16" s="11">
        <v>12.97173144876326</v>
      </c>
      <c r="Q16" s="11">
        <v>55.897526501767018</v>
      </c>
      <c r="R16" s="11">
        <v>165.0742049469936</v>
      </c>
      <c r="S16" s="11">
        <v>38.840989399293413</v>
      </c>
      <c r="T16" s="11">
        <v>20.070671378091902</v>
      </c>
      <c r="U16" s="11">
        <v>376.81625441695434</v>
      </c>
      <c r="V16" s="11">
        <v>351.0989399293216</v>
      </c>
      <c r="W16" s="12">
        <v>750</v>
      </c>
      <c r="X16" s="10" t="s">
        <v>185</v>
      </c>
      <c r="Y16" s="14" t="s">
        <v>778</v>
      </c>
      <c r="Z16" s="10" t="s">
        <v>187</v>
      </c>
      <c r="AA16" s="334" t="s">
        <v>789</v>
      </c>
      <c r="AB16" s="335" t="s">
        <v>185</v>
      </c>
      <c r="AC16" s="336" t="s">
        <v>778</v>
      </c>
      <c r="AD16" s="334">
        <v>44181</v>
      </c>
    </row>
    <row r="17" spans="1:30" s="337" customFormat="1" ht="15.6" x14ac:dyDescent="0.25">
      <c r="A17" s="10" t="s">
        <v>228</v>
      </c>
      <c r="B17" s="10" t="s">
        <v>229</v>
      </c>
      <c r="C17" s="10" t="s">
        <v>230</v>
      </c>
      <c r="D17" s="10" t="s">
        <v>195</v>
      </c>
      <c r="E17" s="13">
        <v>78566</v>
      </c>
      <c r="F17" s="10" t="s">
        <v>790</v>
      </c>
      <c r="G17" s="10" t="s">
        <v>231</v>
      </c>
      <c r="H17" s="10" t="s">
        <v>184</v>
      </c>
      <c r="I17" s="333">
        <v>6.44548348587346</v>
      </c>
      <c r="J17" s="11">
        <v>519.44169611302641</v>
      </c>
      <c r="K17" s="11">
        <v>20.982332155477049</v>
      </c>
      <c r="L17" s="11">
        <v>0.34628975265017703</v>
      </c>
      <c r="M17" s="11">
        <v>3.4487632508833963</v>
      </c>
      <c r="N17" s="11">
        <v>70.519434628975077</v>
      </c>
      <c r="O17" s="11">
        <v>472.20141342752987</v>
      </c>
      <c r="P17" s="11">
        <v>6.0070671378091856E-2</v>
      </c>
      <c r="Q17" s="11">
        <v>1.4381625441696195</v>
      </c>
      <c r="R17" s="11">
        <v>7.6961130742049511</v>
      </c>
      <c r="S17" s="11">
        <v>5.4381625441696118</v>
      </c>
      <c r="T17" s="11">
        <v>23.28975265017673</v>
      </c>
      <c r="U17" s="11">
        <v>507.79505300348626</v>
      </c>
      <c r="V17" s="11">
        <v>320.20141342754272</v>
      </c>
      <c r="W17" s="12">
        <v>800</v>
      </c>
      <c r="X17" s="10" t="s">
        <v>185</v>
      </c>
      <c r="Y17" s="14" t="s">
        <v>778</v>
      </c>
      <c r="Z17" s="10" t="s">
        <v>187</v>
      </c>
      <c r="AA17" s="334" t="s">
        <v>791</v>
      </c>
      <c r="AB17" s="335" t="s">
        <v>185</v>
      </c>
      <c r="AC17" s="336" t="s">
        <v>778</v>
      </c>
      <c r="AD17" s="334">
        <v>44223</v>
      </c>
    </row>
    <row r="18" spans="1:30" s="337" customFormat="1" ht="15.6" x14ac:dyDescent="0.25">
      <c r="A18" s="10" t="s">
        <v>278</v>
      </c>
      <c r="B18" s="10" t="s">
        <v>279</v>
      </c>
      <c r="C18" s="10" t="s">
        <v>40</v>
      </c>
      <c r="D18" s="10" t="s">
        <v>280</v>
      </c>
      <c r="E18" s="13">
        <v>80010</v>
      </c>
      <c r="F18" s="10" t="s">
        <v>281</v>
      </c>
      <c r="G18" s="10" t="s">
        <v>197</v>
      </c>
      <c r="H18" s="10" t="s">
        <v>184</v>
      </c>
      <c r="I18" s="333">
        <v>37.2286348501665</v>
      </c>
      <c r="J18" s="11">
        <v>367.3144876324979</v>
      </c>
      <c r="K18" s="11">
        <v>23.031802120141382</v>
      </c>
      <c r="L18" s="11">
        <v>53.932862190812855</v>
      </c>
      <c r="M18" s="11">
        <v>77.406360424028264</v>
      </c>
      <c r="N18" s="11">
        <v>133.37809187279117</v>
      </c>
      <c r="O18" s="11">
        <v>356.17667844521986</v>
      </c>
      <c r="P18" s="11">
        <v>11.522968197879859</v>
      </c>
      <c r="Q18" s="11">
        <v>20.607773851590178</v>
      </c>
      <c r="R18" s="11">
        <v>92.851590106006995</v>
      </c>
      <c r="S18" s="11">
        <v>18.088339222614842</v>
      </c>
      <c r="T18" s="11">
        <v>7.8021201413427574</v>
      </c>
      <c r="U18" s="11">
        <v>402.94346289751383</v>
      </c>
      <c r="V18" s="11">
        <v>245.12014134275367</v>
      </c>
      <c r="W18" s="12">
        <v>600</v>
      </c>
      <c r="X18" s="10" t="s">
        <v>185</v>
      </c>
      <c r="Y18" s="14" t="s">
        <v>778</v>
      </c>
      <c r="Z18" s="10" t="s">
        <v>187</v>
      </c>
      <c r="AA18" s="334" t="s">
        <v>792</v>
      </c>
      <c r="AB18" s="335" t="s">
        <v>185</v>
      </c>
      <c r="AC18" s="336" t="s">
        <v>778</v>
      </c>
      <c r="AD18" s="334">
        <v>44223</v>
      </c>
    </row>
    <row r="19" spans="1:30" s="337" customFormat="1" ht="15.6" x14ac:dyDescent="0.25">
      <c r="A19" s="10" t="s">
        <v>232</v>
      </c>
      <c r="B19" s="10" t="s">
        <v>233</v>
      </c>
      <c r="C19" s="10" t="s">
        <v>234</v>
      </c>
      <c r="D19" s="10" t="s">
        <v>235</v>
      </c>
      <c r="E19" s="13">
        <v>88081</v>
      </c>
      <c r="F19" s="10" t="s">
        <v>236</v>
      </c>
      <c r="G19" s="10" t="s">
        <v>183</v>
      </c>
      <c r="H19" s="10" t="s">
        <v>184</v>
      </c>
      <c r="I19" s="333">
        <v>27.287779758368</v>
      </c>
      <c r="J19" s="11">
        <v>426.75265017666487</v>
      </c>
      <c r="K19" s="11">
        <v>59.321554770318251</v>
      </c>
      <c r="L19" s="11">
        <v>7.6749116607773864</v>
      </c>
      <c r="M19" s="11">
        <v>2.0141342756183751</v>
      </c>
      <c r="N19" s="11">
        <v>21.063604240282718</v>
      </c>
      <c r="O19" s="11">
        <v>467.20848056535749</v>
      </c>
      <c r="P19" s="11">
        <v>0.25795053003533569</v>
      </c>
      <c r="Q19" s="11">
        <v>7.2332155477031987</v>
      </c>
      <c r="R19" s="11">
        <v>1.851590106007067</v>
      </c>
      <c r="S19" s="11">
        <v>1.3604240282685514</v>
      </c>
      <c r="T19" s="11">
        <v>7.8551236749116748</v>
      </c>
      <c r="U19" s="11">
        <v>484.69611307419024</v>
      </c>
      <c r="V19" s="11">
        <v>185.10600706713433</v>
      </c>
      <c r="W19" s="12">
        <v>500</v>
      </c>
      <c r="X19" s="10" t="s">
        <v>185</v>
      </c>
      <c r="Y19" s="14" t="s">
        <v>778</v>
      </c>
      <c r="Z19" s="10" t="s">
        <v>187</v>
      </c>
      <c r="AA19" s="334" t="s">
        <v>787</v>
      </c>
      <c r="AB19" s="335" t="s">
        <v>185</v>
      </c>
      <c r="AC19" s="336" t="s">
        <v>778</v>
      </c>
      <c r="AD19" s="334">
        <v>44225</v>
      </c>
    </row>
    <row r="20" spans="1:30" s="338" customFormat="1" ht="18.45" customHeight="1" x14ac:dyDescent="0.25">
      <c r="A20" s="339" t="s">
        <v>793</v>
      </c>
      <c r="B20" s="339" t="s">
        <v>794</v>
      </c>
      <c r="C20" s="339" t="s">
        <v>282</v>
      </c>
      <c r="D20" s="339" t="s">
        <v>191</v>
      </c>
      <c r="E20" s="340">
        <v>31537</v>
      </c>
      <c r="F20" s="339" t="s">
        <v>192</v>
      </c>
      <c r="G20" s="339" t="s">
        <v>183</v>
      </c>
      <c r="H20" s="339" t="s">
        <v>5</v>
      </c>
      <c r="I20" s="341">
        <v>37.243993593166003</v>
      </c>
      <c r="J20" s="342">
        <v>360.06713780918091</v>
      </c>
      <c r="K20" s="342">
        <v>72.088339222614962</v>
      </c>
      <c r="L20" s="342">
        <v>26.699646643109581</v>
      </c>
      <c r="M20" s="342">
        <v>24.664310954063659</v>
      </c>
      <c r="N20" s="342">
        <v>72.590106007067277</v>
      </c>
      <c r="O20" s="342">
        <v>410.92932862190008</v>
      </c>
      <c r="P20" s="342">
        <v>0</v>
      </c>
      <c r="Q20" s="342">
        <v>0</v>
      </c>
      <c r="R20" s="342">
        <v>8.4593639575971729</v>
      </c>
      <c r="S20" s="342">
        <v>6.4840989399293285</v>
      </c>
      <c r="T20" s="342">
        <v>6.8374558303886923</v>
      </c>
      <c r="U20" s="342">
        <v>461.73851590105062</v>
      </c>
      <c r="V20" s="342">
        <v>213.7526501766753</v>
      </c>
      <c r="W20" s="343">
        <v>544</v>
      </c>
      <c r="X20" s="339" t="s">
        <v>185</v>
      </c>
      <c r="Y20" s="344" t="s">
        <v>778</v>
      </c>
      <c r="Z20" s="339" t="s">
        <v>187</v>
      </c>
      <c r="AA20" s="345" t="s">
        <v>795</v>
      </c>
      <c r="AB20" s="346" t="s">
        <v>185</v>
      </c>
      <c r="AC20" s="347" t="s">
        <v>186</v>
      </c>
      <c r="AD20" s="345">
        <v>44113</v>
      </c>
    </row>
    <row r="21" spans="1:30" s="337" customFormat="1" ht="15.6" x14ac:dyDescent="0.25">
      <c r="A21" s="10" t="s">
        <v>261</v>
      </c>
      <c r="B21" s="10" t="s">
        <v>262</v>
      </c>
      <c r="C21" s="10" t="s">
        <v>263</v>
      </c>
      <c r="D21" s="10" t="s">
        <v>181</v>
      </c>
      <c r="E21" s="13">
        <v>92231</v>
      </c>
      <c r="F21" s="10" t="s">
        <v>221</v>
      </c>
      <c r="G21" s="10" t="s">
        <v>197</v>
      </c>
      <c r="H21" s="10" t="s">
        <v>184</v>
      </c>
      <c r="I21" s="333">
        <v>50.459507042253499</v>
      </c>
      <c r="J21" s="11">
        <v>452.07067137808338</v>
      </c>
      <c r="K21" s="11">
        <v>1.7279151943462894</v>
      </c>
      <c r="L21" s="11">
        <v>7.8869257950530045</v>
      </c>
      <c r="M21" s="11">
        <v>21.03533568904594</v>
      </c>
      <c r="N21" s="11">
        <v>34.911660777385165</v>
      </c>
      <c r="O21" s="11">
        <v>394.13780918727099</v>
      </c>
      <c r="P21" s="11">
        <v>0</v>
      </c>
      <c r="Q21" s="11">
        <v>53.671378091872967</v>
      </c>
      <c r="R21" s="11">
        <v>29.32155477031802</v>
      </c>
      <c r="S21" s="11">
        <v>2.2402826855123674</v>
      </c>
      <c r="T21" s="11">
        <v>0.55830388692579502</v>
      </c>
      <c r="U21" s="11">
        <v>450.60070671377235</v>
      </c>
      <c r="V21" s="11">
        <v>156.69611307420431</v>
      </c>
      <c r="W21" s="12">
        <v>640</v>
      </c>
      <c r="X21" s="10" t="s">
        <v>185</v>
      </c>
      <c r="Y21" s="14" t="s">
        <v>778</v>
      </c>
      <c r="Z21" s="10" t="s">
        <v>187</v>
      </c>
      <c r="AA21" s="334" t="s">
        <v>791</v>
      </c>
      <c r="AB21" s="335" t="s">
        <v>185</v>
      </c>
      <c r="AC21" s="336" t="s">
        <v>778</v>
      </c>
      <c r="AD21" s="334">
        <v>44209</v>
      </c>
    </row>
    <row r="22" spans="1:30" s="337" customFormat="1" ht="15.6" x14ac:dyDescent="0.25">
      <c r="A22" s="10" t="s">
        <v>210</v>
      </c>
      <c r="B22" s="10" t="s">
        <v>211</v>
      </c>
      <c r="C22" s="10" t="s">
        <v>212</v>
      </c>
      <c r="D22" s="10" t="s">
        <v>203</v>
      </c>
      <c r="E22" s="13">
        <v>71342</v>
      </c>
      <c r="F22" s="10" t="s">
        <v>204</v>
      </c>
      <c r="G22" s="10" t="s">
        <v>183</v>
      </c>
      <c r="H22" s="10" t="s">
        <v>184</v>
      </c>
      <c r="I22" s="333">
        <v>36.232466747279297</v>
      </c>
      <c r="J22" s="11">
        <v>242.0706713780871</v>
      </c>
      <c r="K22" s="11">
        <v>57.625441696113263</v>
      </c>
      <c r="L22" s="11">
        <v>122.39222614840911</v>
      </c>
      <c r="M22" s="11">
        <v>54.87632508833935</v>
      </c>
      <c r="N22" s="11">
        <v>161.83038869257854</v>
      </c>
      <c r="O22" s="11">
        <v>249.28268551236209</v>
      </c>
      <c r="P22" s="11">
        <v>37.975265017667908</v>
      </c>
      <c r="Q22" s="11">
        <v>27.876325088339307</v>
      </c>
      <c r="R22" s="11">
        <v>132.5371024734977</v>
      </c>
      <c r="S22" s="11">
        <v>30.353356890459402</v>
      </c>
      <c r="T22" s="11">
        <v>22.809187279151949</v>
      </c>
      <c r="U22" s="11">
        <v>291.2650176678402</v>
      </c>
      <c r="V22" s="11">
        <v>330.39575971730744</v>
      </c>
      <c r="W22" s="12">
        <v>1170</v>
      </c>
      <c r="X22" s="10" t="s">
        <v>185</v>
      </c>
      <c r="Y22" s="14" t="s">
        <v>778</v>
      </c>
      <c r="Z22" s="10" t="s">
        <v>187</v>
      </c>
      <c r="AA22" s="334" t="s">
        <v>796</v>
      </c>
      <c r="AB22" s="335" t="s">
        <v>185</v>
      </c>
      <c r="AC22" s="336" t="s">
        <v>186</v>
      </c>
      <c r="AD22" s="334">
        <v>44111</v>
      </c>
    </row>
    <row r="23" spans="1:30" s="337" customFormat="1" ht="15.6" x14ac:dyDescent="0.25">
      <c r="A23" s="10" t="s">
        <v>301</v>
      </c>
      <c r="B23" s="10" t="s">
        <v>302</v>
      </c>
      <c r="C23" s="10" t="s">
        <v>303</v>
      </c>
      <c r="D23" s="10" t="s">
        <v>195</v>
      </c>
      <c r="E23" s="13">
        <v>77351</v>
      </c>
      <c r="F23" s="10" t="s">
        <v>240</v>
      </c>
      <c r="G23" s="10" t="s">
        <v>205</v>
      </c>
      <c r="H23" s="10" t="s">
        <v>5</v>
      </c>
      <c r="I23" s="333">
        <v>16.7242225859247</v>
      </c>
      <c r="J23" s="11">
        <v>454.22968197877236</v>
      </c>
      <c r="K23" s="11">
        <v>2.3144876325088344</v>
      </c>
      <c r="L23" s="11">
        <v>0.33922261484098937</v>
      </c>
      <c r="M23" s="11">
        <v>0.19081272084805653</v>
      </c>
      <c r="N23" s="11">
        <v>12.590106007067149</v>
      </c>
      <c r="O23" s="11">
        <v>444.46289752647641</v>
      </c>
      <c r="P23" s="11">
        <v>0</v>
      </c>
      <c r="Q23" s="11">
        <v>2.1201413427561839E-2</v>
      </c>
      <c r="R23" s="11">
        <v>2.6537102473498226</v>
      </c>
      <c r="S23" s="11">
        <v>3.4346289752650181</v>
      </c>
      <c r="T23" s="11">
        <v>5.5088339222614859</v>
      </c>
      <c r="U23" s="11">
        <v>445.47703180209425</v>
      </c>
      <c r="V23" s="11">
        <v>190.61837455829723</v>
      </c>
      <c r="W23" s="12">
        <v>350</v>
      </c>
      <c r="X23" s="10" t="s">
        <v>185</v>
      </c>
      <c r="Y23" s="14" t="s">
        <v>797</v>
      </c>
      <c r="Z23" s="10" t="s">
        <v>295</v>
      </c>
      <c r="AA23" s="334" t="s">
        <v>798</v>
      </c>
      <c r="AB23" s="335" t="s">
        <v>185</v>
      </c>
      <c r="AC23" s="336" t="s">
        <v>797</v>
      </c>
      <c r="AD23" s="334">
        <v>44202</v>
      </c>
    </row>
    <row r="24" spans="1:30" s="337" customFormat="1" ht="15.6" x14ac:dyDescent="0.25">
      <c r="A24" s="10" t="s">
        <v>250</v>
      </c>
      <c r="B24" s="10" t="s">
        <v>251</v>
      </c>
      <c r="C24" s="10" t="s">
        <v>252</v>
      </c>
      <c r="D24" s="10" t="s">
        <v>195</v>
      </c>
      <c r="E24" s="13">
        <v>79925</v>
      </c>
      <c r="F24" s="10" t="s">
        <v>236</v>
      </c>
      <c r="G24" s="10" t="s">
        <v>231</v>
      </c>
      <c r="H24" s="10" t="s">
        <v>184</v>
      </c>
      <c r="I24" s="333">
        <v>19.1419366074539</v>
      </c>
      <c r="J24" s="11">
        <v>312.71024734981029</v>
      </c>
      <c r="K24" s="11">
        <v>32.159010600706814</v>
      </c>
      <c r="L24" s="11">
        <v>39.883392226148509</v>
      </c>
      <c r="M24" s="11">
        <v>41.074204946996581</v>
      </c>
      <c r="N24" s="11">
        <v>109.01413427561755</v>
      </c>
      <c r="O24" s="11">
        <v>229.00353356889823</v>
      </c>
      <c r="P24" s="11">
        <v>10.837455830388706</v>
      </c>
      <c r="Q24" s="11">
        <v>76.971731448762995</v>
      </c>
      <c r="R24" s="11">
        <v>30.69964664310962</v>
      </c>
      <c r="S24" s="11">
        <v>13.166077738515911</v>
      </c>
      <c r="T24" s="11">
        <v>6.5689045936395756</v>
      </c>
      <c r="U24" s="11">
        <v>375.39222614839161</v>
      </c>
      <c r="V24" s="11">
        <v>194.0848056537067</v>
      </c>
      <c r="W24" s="12">
        <v>600</v>
      </c>
      <c r="X24" s="10" t="s">
        <v>185</v>
      </c>
      <c r="Y24" s="14" t="s">
        <v>778</v>
      </c>
      <c r="Z24" s="10" t="s">
        <v>187</v>
      </c>
      <c r="AA24" s="334" t="s">
        <v>799</v>
      </c>
      <c r="AB24" s="335" t="s">
        <v>185</v>
      </c>
      <c r="AC24" s="336" t="s">
        <v>778</v>
      </c>
      <c r="AD24" s="334">
        <v>44168</v>
      </c>
    </row>
    <row r="25" spans="1:30" s="337" customFormat="1" ht="18.600000000000001" x14ac:dyDescent="0.25">
      <c r="A25" s="10" t="s">
        <v>800</v>
      </c>
      <c r="B25" s="10" t="s">
        <v>801</v>
      </c>
      <c r="C25" s="10" t="s">
        <v>351</v>
      </c>
      <c r="D25" s="10" t="s">
        <v>195</v>
      </c>
      <c r="E25" s="13">
        <v>78118</v>
      </c>
      <c r="F25" s="10" t="s">
        <v>196</v>
      </c>
      <c r="G25" s="10" t="s">
        <v>183</v>
      </c>
      <c r="H25" s="10" t="s">
        <v>184</v>
      </c>
      <c r="I25" s="333">
        <v>7.2004089979550097</v>
      </c>
      <c r="J25" s="11">
        <v>392.12014134270783</v>
      </c>
      <c r="K25" s="11">
        <v>9.3180212014134618</v>
      </c>
      <c r="L25" s="11">
        <v>0.22261484098939929</v>
      </c>
      <c r="M25" s="11">
        <v>0</v>
      </c>
      <c r="N25" s="11">
        <v>3.3816254416961145</v>
      </c>
      <c r="O25" s="11">
        <v>387.35335689041534</v>
      </c>
      <c r="P25" s="11">
        <v>0</v>
      </c>
      <c r="Q25" s="11">
        <v>10.92579505300359</v>
      </c>
      <c r="R25" s="11">
        <v>1.4134275618374558E-2</v>
      </c>
      <c r="S25" s="11">
        <v>0.69964664310954072</v>
      </c>
      <c r="T25" s="11">
        <v>2.4699646643109539</v>
      </c>
      <c r="U25" s="11">
        <v>398.47703180206986</v>
      </c>
      <c r="V25" s="11">
        <v>167.25795053002969</v>
      </c>
      <c r="W25" s="12">
        <v>830</v>
      </c>
      <c r="X25" s="10" t="s">
        <v>185</v>
      </c>
      <c r="Y25" s="14" t="s">
        <v>199</v>
      </c>
      <c r="Z25" s="10"/>
      <c r="AA25" s="334" t="s">
        <v>802</v>
      </c>
      <c r="AB25" s="335" t="s">
        <v>185</v>
      </c>
      <c r="AC25" s="336" t="s">
        <v>199</v>
      </c>
      <c r="AD25" s="334">
        <v>44581</v>
      </c>
    </row>
    <row r="26" spans="1:30" s="337" customFormat="1" ht="15.6" x14ac:dyDescent="0.25">
      <c r="A26" s="10" t="s">
        <v>20</v>
      </c>
      <c r="B26" s="10" t="s">
        <v>244</v>
      </c>
      <c r="C26" s="10" t="s">
        <v>245</v>
      </c>
      <c r="D26" s="10" t="s">
        <v>203</v>
      </c>
      <c r="E26" s="13">
        <v>71251</v>
      </c>
      <c r="F26" s="10" t="s">
        <v>204</v>
      </c>
      <c r="G26" s="10" t="s">
        <v>183</v>
      </c>
      <c r="H26" s="10" t="s">
        <v>184</v>
      </c>
      <c r="I26" s="333">
        <v>31.608208955223901</v>
      </c>
      <c r="J26" s="11">
        <v>377.70318021199881</v>
      </c>
      <c r="K26" s="11">
        <v>4.4346289752650181</v>
      </c>
      <c r="L26" s="11">
        <v>0.17667844522968201</v>
      </c>
      <c r="M26" s="11">
        <v>0.2614840989399293</v>
      </c>
      <c r="N26" s="11">
        <v>1.2261484098939928</v>
      </c>
      <c r="O26" s="11">
        <v>83.197879858656805</v>
      </c>
      <c r="P26" s="11">
        <v>2.1519434628975267</v>
      </c>
      <c r="Q26" s="11">
        <v>295.99999999998857</v>
      </c>
      <c r="R26" s="11">
        <v>1.1943462897526502</v>
      </c>
      <c r="S26" s="11">
        <v>0.72791519434628971</v>
      </c>
      <c r="T26" s="11">
        <v>0.65724381625441697</v>
      </c>
      <c r="U26" s="11">
        <v>379.99646643108019</v>
      </c>
      <c r="V26" s="11">
        <v>154.61837455830229</v>
      </c>
      <c r="W26" s="12">
        <v>751</v>
      </c>
      <c r="X26" s="10" t="s">
        <v>185</v>
      </c>
      <c r="Y26" s="14" t="s">
        <v>778</v>
      </c>
      <c r="Z26" s="10" t="s">
        <v>187</v>
      </c>
      <c r="AA26" s="334" t="s">
        <v>803</v>
      </c>
      <c r="AB26" s="335" t="s">
        <v>185</v>
      </c>
      <c r="AC26" s="336" t="s">
        <v>778</v>
      </c>
      <c r="AD26" s="334">
        <v>44155</v>
      </c>
    </row>
    <row r="27" spans="1:30" s="337" customFormat="1" ht="15.6" x14ac:dyDescent="0.25">
      <c r="A27" s="10" t="s">
        <v>223</v>
      </c>
      <c r="B27" s="10" t="s">
        <v>224</v>
      </c>
      <c r="C27" s="10" t="s">
        <v>225</v>
      </c>
      <c r="D27" s="10" t="s">
        <v>226</v>
      </c>
      <c r="E27" s="13">
        <v>98421</v>
      </c>
      <c r="F27" s="10" t="s">
        <v>227</v>
      </c>
      <c r="G27" s="10" t="s">
        <v>197</v>
      </c>
      <c r="H27" s="10" t="s">
        <v>184</v>
      </c>
      <c r="I27" s="333">
        <v>57.0809638554217</v>
      </c>
      <c r="J27" s="11">
        <v>215.63250883391686</v>
      </c>
      <c r="K27" s="11">
        <v>24.954063604240321</v>
      </c>
      <c r="L27" s="11">
        <v>56.208480565371119</v>
      </c>
      <c r="M27" s="11">
        <v>75.021201413427576</v>
      </c>
      <c r="N27" s="11">
        <v>144.31802120141302</v>
      </c>
      <c r="O27" s="11">
        <v>214.97526501766245</v>
      </c>
      <c r="P27" s="11">
        <v>8.0565371024734986</v>
      </c>
      <c r="Q27" s="11">
        <v>4.4664310954063629</v>
      </c>
      <c r="R27" s="11">
        <v>74.674911660777369</v>
      </c>
      <c r="S27" s="11">
        <v>11.113074204946999</v>
      </c>
      <c r="T27" s="11">
        <v>3.7455830388692575</v>
      </c>
      <c r="U27" s="11">
        <v>282.28268551236221</v>
      </c>
      <c r="V27" s="11">
        <v>225.14487632508619</v>
      </c>
      <c r="W27" s="12">
        <v>1181</v>
      </c>
      <c r="X27" s="10" t="s">
        <v>185</v>
      </c>
      <c r="Y27" s="14" t="s">
        <v>778</v>
      </c>
      <c r="Z27" s="10" t="s">
        <v>187</v>
      </c>
      <c r="AA27" s="334" t="s">
        <v>804</v>
      </c>
      <c r="AB27" s="335" t="s">
        <v>185</v>
      </c>
      <c r="AC27" s="336" t="s">
        <v>778</v>
      </c>
      <c r="AD27" s="334">
        <v>44329</v>
      </c>
    </row>
    <row r="28" spans="1:30" s="337" customFormat="1" ht="15.6" x14ac:dyDescent="0.25">
      <c r="A28" s="10" t="s">
        <v>241</v>
      </c>
      <c r="B28" s="10" t="s">
        <v>242</v>
      </c>
      <c r="C28" s="10" t="s">
        <v>243</v>
      </c>
      <c r="D28" s="10" t="s">
        <v>203</v>
      </c>
      <c r="E28" s="13">
        <v>71202</v>
      </c>
      <c r="F28" s="10" t="s">
        <v>204</v>
      </c>
      <c r="G28" s="10" t="s">
        <v>183</v>
      </c>
      <c r="H28" s="10" t="s">
        <v>5</v>
      </c>
      <c r="I28" s="333">
        <v>35.052466226829999</v>
      </c>
      <c r="J28" s="11">
        <v>353.74558303886283</v>
      </c>
      <c r="K28" s="11">
        <v>13.37455830388696</v>
      </c>
      <c r="L28" s="11">
        <v>1.6077738515901061</v>
      </c>
      <c r="M28" s="11">
        <v>0.31448763250883394</v>
      </c>
      <c r="N28" s="11">
        <v>10.918727915194346</v>
      </c>
      <c r="O28" s="11">
        <v>307.1943462897467</v>
      </c>
      <c r="P28" s="11">
        <v>1.2190812720848057</v>
      </c>
      <c r="Q28" s="11">
        <v>49.710247349823518</v>
      </c>
      <c r="R28" s="11">
        <v>3.8268551236749122</v>
      </c>
      <c r="S28" s="11">
        <v>2.7844522968197878</v>
      </c>
      <c r="T28" s="11">
        <v>4.2791519434628977</v>
      </c>
      <c r="U28" s="11">
        <v>358.1519434628911</v>
      </c>
      <c r="V28" s="11">
        <v>134.13427561837352</v>
      </c>
      <c r="W28" s="12">
        <v>677</v>
      </c>
      <c r="X28" s="10" t="s">
        <v>185</v>
      </c>
      <c r="Y28" s="14" t="s">
        <v>778</v>
      </c>
      <c r="Z28" s="10" t="s">
        <v>187</v>
      </c>
      <c r="AA28" s="334" t="s">
        <v>796</v>
      </c>
      <c r="AB28" s="335" t="s">
        <v>185</v>
      </c>
      <c r="AC28" s="336" t="s">
        <v>778</v>
      </c>
      <c r="AD28" s="334">
        <v>44125</v>
      </c>
    </row>
    <row r="29" spans="1:30" s="337" customFormat="1" ht="15.6" x14ac:dyDescent="0.25">
      <c r="A29" s="10" t="s">
        <v>253</v>
      </c>
      <c r="B29" s="10" t="s">
        <v>254</v>
      </c>
      <c r="C29" s="10" t="s">
        <v>255</v>
      </c>
      <c r="D29" s="10" t="s">
        <v>195</v>
      </c>
      <c r="E29" s="13">
        <v>77032</v>
      </c>
      <c r="F29" s="10" t="s">
        <v>240</v>
      </c>
      <c r="G29" s="10" t="s">
        <v>197</v>
      </c>
      <c r="H29" s="10" t="s">
        <v>184</v>
      </c>
      <c r="I29" s="333">
        <v>23.319758672699798</v>
      </c>
      <c r="J29" s="11">
        <v>347.50176678444234</v>
      </c>
      <c r="K29" s="11">
        <v>14.1166077738516</v>
      </c>
      <c r="L29" s="11">
        <v>0.42049469964664316</v>
      </c>
      <c r="M29" s="11">
        <v>0.50883392226148416</v>
      </c>
      <c r="N29" s="11">
        <v>6.9434628975265023</v>
      </c>
      <c r="O29" s="11">
        <v>292.95406360423277</v>
      </c>
      <c r="P29" s="11">
        <v>4.2402826855123678E-2</v>
      </c>
      <c r="Q29" s="11">
        <v>62.607773851590444</v>
      </c>
      <c r="R29" s="11">
        <v>1.8197879858657244</v>
      </c>
      <c r="S29" s="11">
        <v>0.43109540636042398</v>
      </c>
      <c r="T29" s="11">
        <v>2.7349823321554774</v>
      </c>
      <c r="U29" s="11">
        <v>357.5618374558199</v>
      </c>
      <c r="V29" s="11">
        <v>151.82332155476803</v>
      </c>
      <c r="W29" s="12">
        <v>750</v>
      </c>
      <c r="X29" s="10" t="s">
        <v>185</v>
      </c>
      <c r="Y29" s="14" t="s">
        <v>778</v>
      </c>
      <c r="Z29" s="10" t="s">
        <v>187</v>
      </c>
      <c r="AA29" s="334" t="s">
        <v>798</v>
      </c>
      <c r="AB29" s="335" t="s">
        <v>185</v>
      </c>
      <c r="AC29" s="336" t="s">
        <v>778</v>
      </c>
      <c r="AD29" s="334">
        <v>44202</v>
      </c>
    </row>
    <row r="30" spans="1:30" s="337" customFormat="1" ht="15.6" x14ac:dyDescent="0.25">
      <c r="A30" s="10" t="s">
        <v>363</v>
      </c>
      <c r="B30" s="10" t="s">
        <v>364</v>
      </c>
      <c r="C30" s="10" t="s">
        <v>365</v>
      </c>
      <c r="D30" s="10" t="s">
        <v>195</v>
      </c>
      <c r="E30" s="13">
        <v>79501</v>
      </c>
      <c r="F30" s="10" t="s">
        <v>266</v>
      </c>
      <c r="G30" s="10" t="s">
        <v>205</v>
      </c>
      <c r="H30" s="10" t="s">
        <v>5</v>
      </c>
      <c r="I30" s="333">
        <v>20.540900022168</v>
      </c>
      <c r="J30" s="11">
        <v>275.00706713780062</v>
      </c>
      <c r="K30" s="11">
        <v>47.522968197880047</v>
      </c>
      <c r="L30" s="11">
        <v>19.356890459363992</v>
      </c>
      <c r="M30" s="11">
        <v>17.660777385159044</v>
      </c>
      <c r="N30" s="11">
        <v>58.212014134275861</v>
      </c>
      <c r="O30" s="11">
        <v>180.54770318020655</v>
      </c>
      <c r="P30" s="11">
        <v>4.540636042402828</v>
      </c>
      <c r="Q30" s="11">
        <v>116.24734982332079</v>
      </c>
      <c r="R30" s="11">
        <v>14.671378091872803</v>
      </c>
      <c r="S30" s="11">
        <v>6.469964664310953</v>
      </c>
      <c r="T30" s="11">
        <v>9.8939929328621918</v>
      </c>
      <c r="U30" s="11">
        <v>328.51236749115515</v>
      </c>
      <c r="V30" s="11">
        <v>173.91166077738234</v>
      </c>
      <c r="W30" s="12">
        <v>750</v>
      </c>
      <c r="X30" s="10" t="s">
        <v>185</v>
      </c>
      <c r="Y30" s="14" t="s">
        <v>778</v>
      </c>
      <c r="Z30" s="10" t="s">
        <v>187</v>
      </c>
      <c r="AA30" s="334" t="s">
        <v>805</v>
      </c>
      <c r="AB30" s="335" t="s">
        <v>185</v>
      </c>
      <c r="AC30" s="336" t="s">
        <v>778</v>
      </c>
      <c r="AD30" s="334">
        <v>44378</v>
      </c>
    </row>
    <row r="31" spans="1:30" s="337" customFormat="1" ht="15.6" x14ac:dyDescent="0.25">
      <c r="A31" s="10" t="s">
        <v>258</v>
      </c>
      <c r="B31" s="10" t="s">
        <v>259</v>
      </c>
      <c r="C31" s="10" t="s">
        <v>260</v>
      </c>
      <c r="D31" s="10" t="s">
        <v>203</v>
      </c>
      <c r="E31" s="13">
        <v>70515</v>
      </c>
      <c r="F31" s="10" t="s">
        <v>204</v>
      </c>
      <c r="G31" s="10" t="s">
        <v>183</v>
      </c>
      <c r="H31" s="10" t="s">
        <v>184</v>
      </c>
      <c r="I31" s="333">
        <v>31.001500600240099</v>
      </c>
      <c r="J31" s="11">
        <v>343.27915194345206</v>
      </c>
      <c r="K31" s="11">
        <v>12.363957597173153</v>
      </c>
      <c r="L31" s="11">
        <v>2.6007067137809194</v>
      </c>
      <c r="M31" s="11">
        <v>0.68904593639575973</v>
      </c>
      <c r="N31" s="11">
        <v>9.5406360424028266E-2</v>
      </c>
      <c r="O31" s="11">
        <v>0.62190812720848054</v>
      </c>
      <c r="P31" s="11">
        <v>6.3109540636042443</v>
      </c>
      <c r="Q31" s="11">
        <v>351.90459363956512</v>
      </c>
      <c r="R31" s="11">
        <v>3.2685512367491172</v>
      </c>
      <c r="S31" s="11">
        <v>1.1236749116607776</v>
      </c>
      <c r="T31" s="11">
        <v>0.98939929328621923</v>
      </c>
      <c r="U31" s="11">
        <v>353.55123674910578</v>
      </c>
      <c r="V31" s="11">
        <v>152.30388692579231</v>
      </c>
      <c r="W31" s="12">
        <v>700</v>
      </c>
      <c r="X31" s="10" t="s">
        <v>185</v>
      </c>
      <c r="Y31" s="14" t="s">
        <v>778</v>
      </c>
      <c r="Z31" s="10" t="s">
        <v>187</v>
      </c>
      <c r="AA31" s="334" t="s">
        <v>806</v>
      </c>
      <c r="AB31" s="335" t="s">
        <v>185</v>
      </c>
      <c r="AC31" s="336" t="s">
        <v>778</v>
      </c>
      <c r="AD31" s="334">
        <v>44176</v>
      </c>
    </row>
    <row r="32" spans="1:30" s="337" customFormat="1" ht="15.6" x14ac:dyDescent="0.25">
      <c r="A32" s="10" t="s">
        <v>11</v>
      </c>
      <c r="B32" s="10" t="s">
        <v>246</v>
      </c>
      <c r="C32" s="10" t="s">
        <v>247</v>
      </c>
      <c r="D32" s="10" t="s">
        <v>195</v>
      </c>
      <c r="E32" s="13">
        <v>78580</v>
      </c>
      <c r="F32" s="10" t="s">
        <v>790</v>
      </c>
      <c r="G32" s="10" t="s">
        <v>205</v>
      </c>
      <c r="H32" s="10" t="s">
        <v>184</v>
      </c>
      <c r="I32" s="333">
        <v>24.8607411696584</v>
      </c>
      <c r="J32" s="11">
        <v>336.102473498226</v>
      </c>
      <c r="K32" s="11">
        <v>5.2438162544169611</v>
      </c>
      <c r="L32" s="11">
        <v>2.9505300353356891</v>
      </c>
      <c r="M32" s="11">
        <v>1.3356890459363957</v>
      </c>
      <c r="N32" s="11">
        <v>19.975265017667873</v>
      </c>
      <c r="O32" s="11">
        <v>229.21554770317675</v>
      </c>
      <c r="P32" s="11">
        <v>1.7031802120141344</v>
      </c>
      <c r="Q32" s="11">
        <v>94.738515901059586</v>
      </c>
      <c r="R32" s="11">
        <v>2.1413427561837461</v>
      </c>
      <c r="S32" s="11">
        <v>3.8162544169611317</v>
      </c>
      <c r="T32" s="11">
        <v>6.4593639575971755</v>
      </c>
      <c r="U32" s="11">
        <v>333.21554770317317</v>
      </c>
      <c r="V32" s="11">
        <v>194.08127208480286</v>
      </c>
      <c r="W32" s="12">
        <v>750</v>
      </c>
      <c r="X32" s="10" t="s">
        <v>185</v>
      </c>
      <c r="Y32" s="14" t="s">
        <v>778</v>
      </c>
      <c r="Z32" s="10" t="s">
        <v>187</v>
      </c>
      <c r="AA32" s="334" t="s">
        <v>807</v>
      </c>
      <c r="AB32" s="335" t="s">
        <v>185</v>
      </c>
      <c r="AC32" s="336" t="s">
        <v>778</v>
      </c>
      <c r="AD32" s="334">
        <v>44175</v>
      </c>
    </row>
    <row r="33" spans="1:30" s="337" customFormat="1" ht="15.6" x14ac:dyDescent="0.25">
      <c r="A33" s="10" t="s">
        <v>274</v>
      </c>
      <c r="B33" s="10" t="s">
        <v>275</v>
      </c>
      <c r="C33" s="10" t="s">
        <v>276</v>
      </c>
      <c r="D33" s="10" t="s">
        <v>277</v>
      </c>
      <c r="E33" s="13">
        <v>33194</v>
      </c>
      <c r="F33" s="10" t="s">
        <v>29</v>
      </c>
      <c r="G33" s="10" t="s">
        <v>231</v>
      </c>
      <c r="H33" s="10" t="s">
        <v>5</v>
      </c>
      <c r="I33" s="333">
        <v>42.962713619886102</v>
      </c>
      <c r="J33" s="11">
        <v>0.12367491166077738</v>
      </c>
      <c r="K33" s="11">
        <v>1.7667844522968199E-2</v>
      </c>
      <c r="L33" s="11">
        <v>122.93639575971636</v>
      </c>
      <c r="M33" s="11">
        <v>222.43462897526328</v>
      </c>
      <c r="N33" s="11">
        <v>279.61130742049176</v>
      </c>
      <c r="O33" s="11">
        <v>65.689045936395985</v>
      </c>
      <c r="P33" s="11">
        <v>0.21201413427561838</v>
      </c>
      <c r="Q33" s="11">
        <v>0</v>
      </c>
      <c r="R33" s="11">
        <v>100.17314487632491</v>
      </c>
      <c r="S33" s="11">
        <v>21.66784452296822</v>
      </c>
      <c r="T33" s="11">
        <v>13.187279151943473</v>
      </c>
      <c r="U33" s="11">
        <v>210.48409893992681</v>
      </c>
      <c r="V33" s="11">
        <v>279.4275618374524</v>
      </c>
      <c r="W33" s="12">
        <v>450</v>
      </c>
      <c r="X33" s="10" t="s">
        <v>185</v>
      </c>
      <c r="Y33" s="14" t="s">
        <v>778</v>
      </c>
      <c r="Z33" s="10" t="s">
        <v>187</v>
      </c>
      <c r="AA33" s="334" t="s">
        <v>808</v>
      </c>
      <c r="AB33" s="335" t="s">
        <v>185</v>
      </c>
      <c r="AC33" s="336" t="s">
        <v>778</v>
      </c>
      <c r="AD33" s="334">
        <v>44419</v>
      </c>
    </row>
    <row r="34" spans="1:30" s="337" customFormat="1" ht="15.6" x14ac:dyDescent="0.25">
      <c r="A34" s="10" t="s">
        <v>8</v>
      </c>
      <c r="B34" s="10" t="s">
        <v>283</v>
      </c>
      <c r="C34" s="10" t="s">
        <v>284</v>
      </c>
      <c r="D34" s="10" t="s">
        <v>277</v>
      </c>
      <c r="E34" s="13">
        <v>33073</v>
      </c>
      <c r="F34" s="10" t="s">
        <v>29</v>
      </c>
      <c r="G34" s="10" t="s">
        <v>197</v>
      </c>
      <c r="H34" s="10" t="s">
        <v>184</v>
      </c>
      <c r="I34" s="333">
        <v>28.589194699286399</v>
      </c>
      <c r="J34" s="11">
        <v>302.06360424027554</v>
      </c>
      <c r="K34" s="11">
        <v>37.943462897526608</v>
      </c>
      <c r="L34" s="11">
        <v>0.25441696113074208</v>
      </c>
      <c r="M34" s="11">
        <v>0</v>
      </c>
      <c r="N34" s="11">
        <v>43.282685512367628</v>
      </c>
      <c r="O34" s="11">
        <v>250.78445229681546</v>
      </c>
      <c r="P34" s="11">
        <v>2.4240282685512371</v>
      </c>
      <c r="Q34" s="11">
        <v>43.770318021201611</v>
      </c>
      <c r="R34" s="11">
        <v>3.8551236749116611</v>
      </c>
      <c r="S34" s="11">
        <v>12.59010600706714</v>
      </c>
      <c r="T34" s="11">
        <v>12.586572438162552</v>
      </c>
      <c r="U34" s="11">
        <v>311.22968197879106</v>
      </c>
      <c r="V34" s="11">
        <v>147.27915194345962</v>
      </c>
      <c r="W34" s="12">
        <v>700</v>
      </c>
      <c r="X34" s="10" t="s">
        <v>185</v>
      </c>
      <c r="Y34" s="14" t="s">
        <v>778</v>
      </c>
      <c r="Z34" s="10" t="s">
        <v>187</v>
      </c>
      <c r="AA34" s="334" t="s">
        <v>809</v>
      </c>
      <c r="AB34" s="335" t="s">
        <v>185</v>
      </c>
      <c r="AC34" s="336" t="s">
        <v>186</v>
      </c>
      <c r="AD34" s="334">
        <v>44098</v>
      </c>
    </row>
    <row r="35" spans="1:30" s="337" customFormat="1" ht="15.6" x14ac:dyDescent="0.25">
      <c r="A35" s="10" t="s">
        <v>38</v>
      </c>
      <c r="B35" s="10" t="s">
        <v>256</v>
      </c>
      <c r="C35" s="10" t="s">
        <v>257</v>
      </c>
      <c r="D35" s="10" t="s">
        <v>203</v>
      </c>
      <c r="E35" s="13">
        <v>70576</v>
      </c>
      <c r="F35" s="10" t="s">
        <v>204</v>
      </c>
      <c r="G35" s="10" t="s">
        <v>205</v>
      </c>
      <c r="H35" s="10" t="s">
        <v>5</v>
      </c>
      <c r="I35" s="333">
        <v>38.306334841629003</v>
      </c>
      <c r="J35" s="11">
        <v>279.92226148409611</v>
      </c>
      <c r="K35" s="11">
        <v>20.515901060070693</v>
      </c>
      <c r="L35" s="11">
        <v>21.809187279151985</v>
      </c>
      <c r="M35" s="11">
        <v>8.3356890459363999</v>
      </c>
      <c r="N35" s="11">
        <v>51.936395759717506</v>
      </c>
      <c r="O35" s="11">
        <v>278.64664310953788</v>
      </c>
      <c r="P35" s="11">
        <v>0</v>
      </c>
      <c r="Q35" s="11">
        <v>0</v>
      </c>
      <c r="R35" s="11">
        <v>35.742049469964762</v>
      </c>
      <c r="S35" s="11">
        <v>6.1837455830388688</v>
      </c>
      <c r="T35" s="11">
        <v>6.1484098939929339</v>
      </c>
      <c r="U35" s="11">
        <v>282.50883392225859</v>
      </c>
      <c r="V35" s="11">
        <v>180.03180212014007</v>
      </c>
      <c r="W35" s="12"/>
      <c r="X35" s="10" t="s">
        <v>185</v>
      </c>
      <c r="Y35" s="14" t="s">
        <v>778</v>
      </c>
      <c r="Z35" s="10" t="s">
        <v>187</v>
      </c>
      <c r="AA35" s="334" t="s">
        <v>810</v>
      </c>
      <c r="AB35" s="335" t="s">
        <v>185</v>
      </c>
      <c r="AC35" s="336" t="s">
        <v>778</v>
      </c>
      <c r="AD35" s="334">
        <v>44140</v>
      </c>
    </row>
    <row r="36" spans="1:30" s="337" customFormat="1" ht="15.6" x14ac:dyDescent="0.25">
      <c r="A36" s="10" t="s">
        <v>264</v>
      </c>
      <c r="B36" s="10" t="s">
        <v>265</v>
      </c>
      <c r="C36" s="10" t="s">
        <v>39</v>
      </c>
      <c r="D36" s="10" t="s">
        <v>195</v>
      </c>
      <c r="E36" s="13">
        <v>76009</v>
      </c>
      <c r="F36" s="10" t="s">
        <v>266</v>
      </c>
      <c r="G36" s="10" t="s">
        <v>183</v>
      </c>
      <c r="H36" s="10" t="s">
        <v>184</v>
      </c>
      <c r="I36" s="333">
        <v>18.6532575426323</v>
      </c>
      <c r="J36" s="11">
        <v>152.48056537102073</v>
      </c>
      <c r="K36" s="11">
        <v>62.028268551237005</v>
      </c>
      <c r="L36" s="11">
        <v>59.950530035335881</v>
      </c>
      <c r="M36" s="11">
        <v>55.028268551236955</v>
      </c>
      <c r="N36" s="11">
        <v>147.01413427561582</v>
      </c>
      <c r="O36" s="11">
        <v>165.84452296819461</v>
      </c>
      <c r="P36" s="11">
        <v>6.3074204946996488</v>
      </c>
      <c r="Q36" s="11">
        <v>10.321554770318038</v>
      </c>
      <c r="R36" s="11">
        <v>82.356890459363555</v>
      </c>
      <c r="S36" s="11">
        <v>27.141342756183796</v>
      </c>
      <c r="T36" s="11">
        <v>23.501766784452332</v>
      </c>
      <c r="U36" s="11">
        <v>196.48763250882996</v>
      </c>
      <c r="V36" s="11">
        <v>227.74204946996011</v>
      </c>
      <c r="W36" s="12">
        <v>525</v>
      </c>
      <c r="X36" s="10" t="s">
        <v>185</v>
      </c>
      <c r="Y36" s="14" t="s">
        <v>778</v>
      </c>
      <c r="Z36" s="10" t="s">
        <v>187</v>
      </c>
      <c r="AA36" s="334" t="s">
        <v>811</v>
      </c>
      <c r="AB36" s="335" t="s">
        <v>185</v>
      </c>
      <c r="AC36" s="336" t="s">
        <v>778</v>
      </c>
      <c r="AD36" s="334">
        <v>44237</v>
      </c>
    </row>
    <row r="37" spans="1:30" s="337" customFormat="1" ht="15.6" x14ac:dyDescent="0.25">
      <c r="A37" s="10" t="s">
        <v>812</v>
      </c>
      <c r="B37" s="10" t="s">
        <v>813</v>
      </c>
      <c r="C37" s="10" t="s">
        <v>814</v>
      </c>
      <c r="D37" s="10" t="s">
        <v>287</v>
      </c>
      <c r="E37" s="13">
        <v>16866</v>
      </c>
      <c r="F37" s="10" t="s">
        <v>288</v>
      </c>
      <c r="G37" s="10" t="s">
        <v>183</v>
      </c>
      <c r="H37" s="10" t="s">
        <v>184</v>
      </c>
      <c r="I37" s="333">
        <v>50.6974921630094</v>
      </c>
      <c r="J37" s="11">
        <v>64.113074204947239</v>
      </c>
      <c r="K37" s="11">
        <v>24.681978798586591</v>
      </c>
      <c r="L37" s="11">
        <v>108.45229681978778</v>
      </c>
      <c r="M37" s="11">
        <v>107.77738515901045</v>
      </c>
      <c r="N37" s="11">
        <v>173.79151943462836</v>
      </c>
      <c r="O37" s="11">
        <v>125.18374558303826</v>
      </c>
      <c r="P37" s="11">
        <v>3.2261484098939928</v>
      </c>
      <c r="Q37" s="11">
        <v>2.8233215547703181</v>
      </c>
      <c r="R37" s="11">
        <v>86.795053003533639</v>
      </c>
      <c r="S37" s="11">
        <v>19</v>
      </c>
      <c r="T37" s="11">
        <v>20.180212014134284</v>
      </c>
      <c r="U37" s="11">
        <v>179.04946996466396</v>
      </c>
      <c r="V37" s="11">
        <v>198.6784452296817</v>
      </c>
      <c r="W37" s="12">
        <v>800</v>
      </c>
      <c r="X37" s="10" t="s">
        <v>185</v>
      </c>
      <c r="Y37" s="14" t="s">
        <v>778</v>
      </c>
      <c r="Z37" s="10" t="s">
        <v>187</v>
      </c>
      <c r="AA37" s="334" t="s">
        <v>815</v>
      </c>
      <c r="AB37" s="335" t="s">
        <v>206</v>
      </c>
      <c r="AC37" s="336"/>
      <c r="AD37" s="334"/>
    </row>
    <row r="38" spans="1:30" s="337" customFormat="1" ht="15.6" x14ac:dyDescent="0.25">
      <c r="A38" s="10" t="s">
        <v>816</v>
      </c>
      <c r="B38" s="10" t="s">
        <v>289</v>
      </c>
      <c r="C38" s="10" t="s">
        <v>33</v>
      </c>
      <c r="D38" s="10" t="s">
        <v>195</v>
      </c>
      <c r="E38" s="13">
        <v>76574</v>
      </c>
      <c r="F38" s="10" t="s">
        <v>196</v>
      </c>
      <c r="G38" s="10" t="s">
        <v>183</v>
      </c>
      <c r="H38" s="10" t="s">
        <v>5</v>
      </c>
      <c r="I38" s="333">
        <v>15.420459042342699</v>
      </c>
      <c r="J38" s="11">
        <v>290.94699646641681</v>
      </c>
      <c r="K38" s="11">
        <v>0.73498233215547726</v>
      </c>
      <c r="L38" s="11">
        <v>0.28975265017667845</v>
      </c>
      <c r="M38" s="11">
        <v>4.2402826855123678E-2</v>
      </c>
      <c r="N38" s="11">
        <v>4.1201413427561864</v>
      </c>
      <c r="O38" s="11">
        <v>194.06360424027727</v>
      </c>
      <c r="P38" s="11">
        <v>0.82332155477031799</v>
      </c>
      <c r="Q38" s="11">
        <v>93.007067137805961</v>
      </c>
      <c r="R38" s="11">
        <v>0.16254416961130741</v>
      </c>
      <c r="S38" s="11">
        <v>0.85512367491166075</v>
      </c>
      <c r="T38" s="11">
        <v>3.1272084805653715</v>
      </c>
      <c r="U38" s="11">
        <v>287.86925795051604</v>
      </c>
      <c r="V38" s="11">
        <v>183.75265017667405</v>
      </c>
      <c r="W38" s="12">
        <v>461</v>
      </c>
      <c r="X38" s="10" t="s">
        <v>185</v>
      </c>
      <c r="Y38" s="14" t="s">
        <v>778</v>
      </c>
      <c r="Z38" s="10" t="s">
        <v>187</v>
      </c>
      <c r="AA38" s="334" t="s">
        <v>817</v>
      </c>
      <c r="AB38" s="335" t="s">
        <v>185</v>
      </c>
      <c r="AC38" s="336" t="s">
        <v>778</v>
      </c>
      <c r="AD38" s="334">
        <v>44286</v>
      </c>
    </row>
    <row r="39" spans="1:30" s="337" customFormat="1" ht="15.6" x14ac:dyDescent="0.25">
      <c r="A39" s="10" t="s">
        <v>298</v>
      </c>
      <c r="B39" s="10" t="s">
        <v>299</v>
      </c>
      <c r="C39" s="10" t="s">
        <v>300</v>
      </c>
      <c r="D39" s="10" t="s">
        <v>203</v>
      </c>
      <c r="E39" s="13">
        <v>71334</v>
      </c>
      <c r="F39" s="10" t="s">
        <v>204</v>
      </c>
      <c r="G39" s="10" t="s">
        <v>183</v>
      </c>
      <c r="H39" s="10" t="s">
        <v>5</v>
      </c>
      <c r="I39" s="333">
        <v>46.519170333123803</v>
      </c>
      <c r="J39" s="11">
        <v>280.46643109540554</v>
      </c>
      <c r="K39" s="11">
        <v>3.5335689045936394</v>
      </c>
      <c r="L39" s="11">
        <v>0</v>
      </c>
      <c r="M39" s="11">
        <v>0</v>
      </c>
      <c r="N39" s="11">
        <v>9.78445229681979</v>
      </c>
      <c r="O39" s="11">
        <v>274.21554770317869</v>
      </c>
      <c r="P39" s="11">
        <v>0</v>
      </c>
      <c r="Q39" s="11">
        <v>0</v>
      </c>
      <c r="R39" s="11">
        <v>2.2155477031802118</v>
      </c>
      <c r="S39" s="11">
        <v>3.3816254416961127</v>
      </c>
      <c r="T39" s="11">
        <v>3.3922261484098941</v>
      </c>
      <c r="U39" s="11">
        <v>275.01060070671235</v>
      </c>
      <c r="V39" s="11">
        <v>138.34275618374491</v>
      </c>
      <c r="W39" s="12">
        <v>361</v>
      </c>
      <c r="X39" s="10" t="s">
        <v>185</v>
      </c>
      <c r="Y39" s="14" t="s">
        <v>778</v>
      </c>
      <c r="Z39" s="10" t="s">
        <v>187</v>
      </c>
      <c r="AA39" s="334" t="s">
        <v>818</v>
      </c>
      <c r="AB39" s="335" t="s">
        <v>185</v>
      </c>
      <c r="AC39" s="336" t="s">
        <v>797</v>
      </c>
      <c r="AD39" s="334">
        <v>44272</v>
      </c>
    </row>
    <row r="40" spans="1:30" s="337" customFormat="1" ht="15.6" x14ac:dyDescent="0.25">
      <c r="A40" s="10" t="s">
        <v>290</v>
      </c>
      <c r="B40" s="10" t="s">
        <v>291</v>
      </c>
      <c r="C40" s="10" t="s">
        <v>292</v>
      </c>
      <c r="D40" s="10" t="s">
        <v>293</v>
      </c>
      <c r="E40" s="13">
        <v>14020</v>
      </c>
      <c r="F40" s="10" t="s">
        <v>294</v>
      </c>
      <c r="G40" s="10" t="s">
        <v>231</v>
      </c>
      <c r="H40" s="10" t="s">
        <v>184</v>
      </c>
      <c r="I40" s="333">
        <v>71.153479504289805</v>
      </c>
      <c r="J40" s="11">
        <v>60.618374558304176</v>
      </c>
      <c r="K40" s="11">
        <v>16.20848056537103</v>
      </c>
      <c r="L40" s="11">
        <v>76.915194346289709</v>
      </c>
      <c r="M40" s="11">
        <v>107.4522968197879</v>
      </c>
      <c r="N40" s="11">
        <v>165.70671378091799</v>
      </c>
      <c r="O40" s="11">
        <v>95.487632508833528</v>
      </c>
      <c r="P40" s="11">
        <v>0</v>
      </c>
      <c r="Q40" s="11">
        <v>0</v>
      </c>
      <c r="R40" s="11">
        <v>87.318021201413472</v>
      </c>
      <c r="S40" s="11">
        <v>12.33922261484099</v>
      </c>
      <c r="T40" s="11">
        <v>11.469964664310963</v>
      </c>
      <c r="U40" s="11">
        <v>150.06713780918457</v>
      </c>
      <c r="V40" s="11">
        <v>196.03180212013967</v>
      </c>
      <c r="W40" s="12">
        <v>400</v>
      </c>
      <c r="X40" s="10" t="s">
        <v>185</v>
      </c>
      <c r="Y40" s="14" t="s">
        <v>778</v>
      </c>
      <c r="Z40" s="10" t="s">
        <v>187</v>
      </c>
      <c r="AA40" s="334" t="s">
        <v>819</v>
      </c>
      <c r="AB40" s="335" t="s">
        <v>185</v>
      </c>
      <c r="AC40" s="336" t="s">
        <v>778</v>
      </c>
      <c r="AD40" s="334">
        <v>44266</v>
      </c>
    </row>
    <row r="41" spans="1:30" s="337" customFormat="1" ht="15.6" x14ac:dyDescent="0.25">
      <c r="A41" s="10" t="s">
        <v>820</v>
      </c>
      <c r="B41" s="10" t="s">
        <v>821</v>
      </c>
      <c r="C41" s="10" t="s">
        <v>308</v>
      </c>
      <c r="D41" s="10" t="s">
        <v>208</v>
      </c>
      <c r="E41" s="13">
        <v>85132</v>
      </c>
      <c r="F41" s="10" t="s">
        <v>209</v>
      </c>
      <c r="G41" s="10" t="s">
        <v>248</v>
      </c>
      <c r="H41" s="10" t="s">
        <v>5</v>
      </c>
      <c r="I41" s="333">
        <v>16.999723145072</v>
      </c>
      <c r="J41" s="11">
        <v>159.4310954063576</v>
      </c>
      <c r="K41" s="11">
        <v>13.109540636042405</v>
      </c>
      <c r="L41" s="11">
        <v>31.236749116607864</v>
      </c>
      <c r="M41" s="11">
        <v>53.738515901060218</v>
      </c>
      <c r="N41" s="11">
        <v>90.201413427560837</v>
      </c>
      <c r="O41" s="11">
        <v>156.19434628975023</v>
      </c>
      <c r="P41" s="11">
        <v>0.79151943462897534</v>
      </c>
      <c r="Q41" s="11">
        <v>10.328621908127234</v>
      </c>
      <c r="R41" s="11">
        <v>29.710247349823359</v>
      </c>
      <c r="S41" s="11">
        <v>4.6643109540636081</v>
      </c>
      <c r="T41" s="11">
        <v>4.109540636042408</v>
      </c>
      <c r="U41" s="11">
        <v>219.03180212013839</v>
      </c>
      <c r="V41" s="11">
        <v>128.76678445229243</v>
      </c>
      <c r="W41" s="12"/>
      <c r="X41" s="10" t="s">
        <v>185</v>
      </c>
      <c r="Y41" s="14" t="s">
        <v>249</v>
      </c>
      <c r="Z41" s="10" t="s">
        <v>187</v>
      </c>
      <c r="AA41" s="334" t="s">
        <v>819</v>
      </c>
      <c r="AB41" s="335" t="s">
        <v>185</v>
      </c>
      <c r="AC41" s="336" t="s">
        <v>249</v>
      </c>
      <c r="AD41" s="334">
        <v>44141</v>
      </c>
    </row>
    <row r="42" spans="1:30" s="337" customFormat="1" ht="15.6" x14ac:dyDescent="0.25">
      <c r="A42" s="10" t="s">
        <v>15</v>
      </c>
      <c r="B42" s="10" t="s">
        <v>296</v>
      </c>
      <c r="C42" s="10" t="s">
        <v>297</v>
      </c>
      <c r="D42" s="10" t="s">
        <v>195</v>
      </c>
      <c r="E42" s="13">
        <v>78046</v>
      </c>
      <c r="F42" s="10" t="s">
        <v>790</v>
      </c>
      <c r="G42" s="10" t="s">
        <v>222</v>
      </c>
      <c r="H42" s="10" t="s">
        <v>5</v>
      </c>
      <c r="I42" s="333">
        <v>27.237809752198199</v>
      </c>
      <c r="J42" s="11">
        <v>251.74911660776709</v>
      </c>
      <c r="K42" s="11">
        <v>3.5017667844522973</v>
      </c>
      <c r="L42" s="11">
        <v>4.5936395759717315E-2</v>
      </c>
      <c r="M42" s="11">
        <v>4.2402826855123678E-2</v>
      </c>
      <c r="N42" s="11">
        <v>6.1095406360424018</v>
      </c>
      <c r="O42" s="11">
        <v>249.22968197879183</v>
      </c>
      <c r="P42" s="11">
        <v>0</v>
      </c>
      <c r="Q42" s="11">
        <v>0</v>
      </c>
      <c r="R42" s="11">
        <v>0.53710247349823315</v>
      </c>
      <c r="S42" s="11">
        <v>1.2084805653710247</v>
      </c>
      <c r="T42" s="11">
        <v>2.3639575971731452</v>
      </c>
      <c r="U42" s="11">
        <v>251.2296819787918</v>
      </c>
      <c r="V42" s="11">
        <v>134.96466431095141</v>
      </c>
      <c r="W42" s="12">
        <v>275</v>
      </c>
      <c r="X42" s="10" t="s">
        <v>185</v>
      </c>
      <c r="Y42" s="14" t="s">
        <v>249</v>
      </c>
      <c r="Z42" s="10" t="s">
        <v>187</v>
      </c>
      <c r="AA42" s="334" t="s">
        <v>822</v>
      </c>
      <c r="AB42" s="335" t="s">
        <v>185</v>
      </c>
      <c r="AC42" s="336" t="s">
        <v>249</v>
      </c>
      <c r="AD42" s="334">
        <v>44265</v>
      </c>
    </row>
    <row r="43" spans="1:30" s="337" customFormat="1" ht="15.6" x14ac:dyDescent="0.25">
      <c r="A43" s="10" t="s">
        <v>329</v>
      </c>
      <c r="B43" s="10" t="s">
        <v>330</v>
      </c>
      <c r="C43" s="10" t="s">
        <v>331</v>
      </c>
      <c r="D43" s="10" t="s">
        <v>272</v>
      </c>
      <c r="E43" s="13">
        <v>22427</v>
      </c>
      <c r="F43" s="10" t="s">
        <v>273</v>
      </c>
      <c r="G43" s="10" t="s">
        <v>183</v>
      </c>
      <c r="H43" s="10" t="s">
        <v>184</v>
      </c>
      <c r="I43" s="333">
        <v>74.500749625187396</v>
      </c>
      <c r="J43" s="11">
        <v>41.554770318021284</v>
      </c>
      <c r="K43" s="11">
        <v>26.604240282685531</v>
      </c>
      <c r="L43" s="11">
        <v>45.201413427561889</v>
      </c>
      <c r="M43" s="11">
        <v>76.614840989399312</v>
      </c>
      <c r="N43" s="11">
        <v>122.79858657243783</v>
      </c>
      <c r="O43" s="11">
        <v>67.169611307420595</v>
      </c>
      <c r="P43" s="11">
        <v>7.0671378091872791E-3</v>
      </c>
      <c r="Q43" s="11">
        <v>0</v>
      </c>
      <c r="R43" s="11">
        <v>37.406360424028279</v>
      </c>
      <c r="S43" s="11">
        <v>18.130742049469966</v>
      </c>
      <c r="T43" s="11">
        <v>9.1837455830388688</v>
      </c>
      <c r="U43" s="11">
        <v>125.2544169611302</v>
      </c>
      <c r="V43" s="11">
        <v>146.49116607773792</v>
      </c>
      <c r="W43" s="12">
        <v>224</v>
      </c>
      <c r="X43" s="10" t="s">
        <v>185</v>
      </c>
      <c r="Y43" s="14" t="s">
        <v>778</v>
      </c>
      <c r="Z43" s="10" t="s">
        <v>187</v>
      </c>
      <c r="AA43" s="334" t="s">
        <v>802</v>
      </c>
      <c r="AB43" s="335" t="s">
        <v>185</v>
      </c>
      <c r="AC43" s="336" t="s">
        <v>778</v>
      </c>
      <c r="AD43" s="334">
        <v>44314</v>
      </c>
    </row>
    <row r="44" spans="1:30" s="337" customFormat="1" ht="15.6" x14ac:dyDescent="0.25">
      <c r="A44" s="10" t="s">
        <v>306</v>
      </c>
      <c r="B44" s="10" t="s">
        <v>307</v>
      </c>
      <c r="C44" s="10" t="s">
        <v>308</v>
      </c>
      <c r="D44" s="10" t="s">
        <v>208</v>
      </c>
      <c r="E44" s="13">
        <v>85132</v>
      </c>
      <c r="F44" s="10" t="s">
        <v>209</v>
      </c>
      <c r="G44" s="10" t="s">
        <v>231</v>
      </c>
      <c r="H44" s="10" t="s">
        <v>5</v>
      </c>
      <c r="I44" s="348">
        <v>4.3593575937616</v>
      </c>
      <c r="J44" s="11">
        <v>159.48763250882942</v>
      </c>
      <c r="K44" s="11">
        <v>6.247349823321561</v>
      </c>
      <c r="L44" s="11">
        <v>1.3427561837455846</v>
      </c>
      <c r="M44" s="11">
        <v>0.6431095406360442</v>
      </c>
      <c r="N44" s="11">
        <v>5.0282685512367591</v>
      </c>
      <c r="O44" s="11">
        <v>162.65371024734526</v>
      </c>
      <c r="P44" s="11">
        <v>2.1201413427561839E-2</v>
      </c>
      <c r="Q44" s="11">
        <v>1.7667844522968199E-2</v>
      </c>
      <c r="R44" s="11">
        <v>0.60777385159010699</v>
      </c>
      <c r="S44" s="11">
        <v>0.28975265017667867</v>
      </c>
      <c r="T44" s="11">
        <v>0.96466431095406413</v>
      </c>
      <c r="U44" s="11">
        <v>165.85865724381168</v>
      </c>
      <c r="V44" s="11">
        <v>41.92932862190834</v>
      </c>
      <c r="W44" s="12">
        <v>392</v>
      </c>
      <c r="X44" s="10" t="s">
        <v>185</v>
      </c>
      <c r="Y44" s="14" t="s">
        <v>778</v>
      </c>
      <c r="Z44" s="10" t="s">
        <v>187</v>
      </c>
      <c r="AA44" s="334" t="s">
        <v>823</v>
      </c>
      <c r="AB44" s="335" t="s">
        <v>185</v>
      </c>
      <c r="AC44" s="336" t="s">
        <v>778</v>
      </c>
      <c r="AD44" s="334">
        <v>44294</v>
      </c>
    </row>
    <row r="45" spans="1:30" s="338" customFormat="1" ht="16.95" customHeight="1" x14ac:dyDescent="0.3">
      <c r="A45" s="339" t="s">
        <v>336</v>
      </c>
      <c r="B45" s="349" t="s">
        <v>337</v>
      </c>
      <c r="C45" s="349" t="s">
        <v>282</v>
      </c>
      <c r="D45" s="349" t="s">
        <v>191</v>
      </c>
      <c r="E45" s="349">
        <v>31537</v>
      </c>
      <c r="F45" s="349" t="s">
        <v>192</v>
      </c>
      <c r="G45" s="349" t="s">
        <v>183</v>
      </c>
      <c r="H45" s="349" t="s">
        <v>5</v>
      </c>
      <c r="I45" s="350">
        <v>33.7669552669553</v>
      </c>
      <c r="J45" s="351">
        <v>84.724381625441396</v>
      </c>
      <c r="K45" s="351">
        <v>29.194346289752716</v>
      </c>
      <c r="L45" s="351">
        <v>23.254416961130755</v>
      </c>
      <c r="M45" s="351">
        <v>30.385159010600745</v>
      </c>
      <c r="N45" s="351">
        <v>64.130742049470129</v>
      </c>
      <c r="O45" s="351">
        <v>103.42756183745512</v>
      </c>
      <c r="P45" s="351">
        <v>0</v>
      </c>
      <c r="Q45" s="351">
        <v>0</v>
      </c>
      <c r="R45" s="351">
        <v>17.257950530035348</v>
      </c>
      <c r="S45" s="351">
        <v>4.328621908127209</v>
      </c>
      <c r="T45" s="351">
        <v>2.2968197879858656</v>
      </c>
      <c r="U45" s="351">
        <v>143.67491166077494</v>
      </c>
      <c r="V45" s="351">
        <v>111.83392226148344</v>
      </c>
      <c r="W45" s="349">
        <v>338</v>
      </c>
      <c r="X45" s="349" t="s">
        <v>185</v>
      </c>
      <c r="Y45" s="349" t="s">
        <v>778</v>
      </c>
      <c r="Z45" s="349" t="s">
        <v>187</v>
      </c>
      <c r="AA45" s="352" t="s">
        <v>795</v>
      </c>
      <c r="AB45" s="349" t="s">
        <v>185</v>
      </c>
      <c r="AC45" s="349" t="s">
        <v>186</v>
      </c>
      <c r="AD45" s="352">
        <v>44113</v>
      </c>
    </row>
    <row r="46" spans="1:30" s="337" customFormat="1" ht="15.6" x14ac:dyDescent="0.3">
      <c r="A46" s="10" t="s">
        <v>824</v>
      </c>
      <c r="B46" s="349" t="s">
        <v>825</v>
      </c>
      <c r="C46" s="349" t="s">
        <v>239</v>
      </c>
      <c r="D46" s="349" t="s">
        <v>195</v>
      </c>
      <c r="E46" s="349">
        <v>77301</v>
      </c>
      <c r="F46" s="349" t="s">
        <v>240</v>
      </c>
      <c r="G46" s="349" t="s">
        <v>205</v>
      </c>
      <c r="H46" s="349" t="s">
        <v>184</v>
      </c>
      <c r="I46" s="350">
        <v>19.763626834381601</v>
      </c>
      <c r="J46" s="351">
        <v>156.76325088338817</v>
      </c>
      <c r="K46" s="351">
        <v>4.6784452296819801</v>
      </c>
      <c r="L46" s="351">
        <v>2.3144876325088339</v>
      </c>
      <c r="M46" s="351">
        <v>0.73498233215547715</v>
      </c>
      <c r="N46" s="351">
        <v>7.837455830388695</v>
      </c>
      <c r="O46" s="351">
        <v>156.65371024734574</v>
      </c>
      <c r="P46" s="351">
        <v>0</v>
      </c>
      <c r="Q46" s="351">
        <v>0</v>
      </c>
      <c r="R46" s="351">
        <v>3.0141342756183742</v>
      </c>
      <c r="S46" s="351">
        <v>0.88339222614840995</v>
      </c>
      <c r="T46" s="351">
        <v>2.4028268551236751</v>
      </c>
      <c r="U46" s="351">
        <v>158.19081272084389</v>
      </c>
      <c r="V46" s="351">
        <v>70.431095406360285</v>
      </c>
      <c r="W46" s="349"/>
      <c r="X46" s="349" t="s">
        <v>185</v>
      </c>
      <c r="Y46" s="349" t="s">
        <v>797</v>
      </c>
      <c r="Z46" s="349" t="s">
        <v>295</v>
      </c>
      <c r="AA46" s="352" t="s">
        <v>792</v>
      </c>
      <c r="AB46" s="349" t="s">
        <v>185</v>
      </c>
      <c r="AC46" s="349" t="s">
        <v>797</v>
      </c>
      <c r="AD46" s="352">
        <v>44183</v>
      </c>
    </row>
    <row r="47" spans="1:30" s="337" customFormat="1" ht="15.6" x14ac:dyDescent="0.25">
      <c r="A47" s="10" t="s">
        <v>324</v>
      </c>
      <c r="B47" s="10" t="s">
        <v>325</v>
      </c>
      <c r="C47" s="10" t="s">
        <v>326</v>
      </c>
      <c r="D47" s="10" t="s">
        <v>235</v>
      </c>
      <c r="E47" s="13">
        <v>87016</v>
      </c>
      <c r="F47" s="10" t="s">
        <v>236</v>
      </c>
      <c r="G47" s="10" t="s">
        <v>205</v>
      </c>
      <c r="H47" s="10" t="s">
        <v>5</v>
      </c>
      <c r="I47" s="353">
        <v>44.1369102682701</v>
      </c>
      <c r="J47" s="354">
        <v>120.81978798586448</v>
      </c>
      <c r="K47" s="354">
        <v>38.12014134275627</v>
      </c>
      <c r="L47" s="354">
        <v>2.2791519434628977</v>
      </c>
      <c r="M47" s="354">
        <v>0.83745583038869265</v>
      </c>
      <c r="N47" s="354">
        <v>11.954063604240288</v>
      </c>
      <c r="O47" s="354">
        <v>150.10247349823149</v>
      </c>
      <c r="P47" s="354">
        <v>0</v>
      </c>
      <c r="Q47" s="354">
        <v>0</v>
      </c>
      <c r="R47" s="354">
        <v>1.6325088339222615</v>
      </c>
      <c r="S47" s="354">
        <v>1.441696113074205</v>
      </c>
      <c r="T47" s="354">
        <v>2.8869257950530041</v>
      </c>
      <c r="U47" s="354">
        <v>156.09540636042229</v>
      </c>
      <c r="V47" s="354">
        <v>52.275618374558512</v>
      </c>
      <c r="W47" s="12">
        <v>505</v>
      </c>
      <c r="X47" s="10" t="s">
        <v>185</v>
      </c>
      <c r="Y47" s="14" t="s">
        <v>778</v>
      </c>
      <c r="Z47" s="10" t="s">
        <v>187</v>
      </c>
      <c r="AA47" s="334" t="s">
        <v>817</v>
      </c>
      <c r="AB47" s="335" t="s">
        <v>185</v>
      </c>
      <c r="AC47" s="336" t="s">
        <v>778</v>
      </c>
      <c r="AD47" s="334">
        <v>44504</v>
      </c>
    </row>
    <row r="48" spans="1:30" s="337" customFormat="1" ht="15.6" x14ac:dyDescent="0.25">
      <c r="A48" s="10" t="s">
        <v>332</v>
      </c>
      <c r="B48" s="10" t="s">
        <v>333</v>
      </c>
      <c r="C48" s="10" t="s">
        <v>334</v>
      </c>
      <c r="D48" s="10" t="s">
        <v>277</v>
      </c>
      <c r="E48" s="13">
        <v>32063</v>
      </c>
      <c r="F48" s="10" t="s">
        <v>29</v>
      </c>
      <c r="G48" s="10" t="s">
        <v>205</v>
      </c>
      <c r="H48" s="10" t="s">
        <v>184</v>
      </c>
      <c r="I48" s="348">
        <v>48.173913043478301</v>
      </c>
      <c r="J48" s="11">
        <v>3.9293286219081289</v>
      </c>
      <c r="K48" s="11">
        <v>22.530035335689082</v>
      </c>
      <c r="L48" s="11">
        <v>67.16607773851598</v>
      </c>
      <c r="M48" s="11">
        <v>58.628975265017765</v>
      </c>
      <c r="N48" s="11">
        <v>112.19434628975223</v>
      </c>
      <c r="O48" s="11">
        <v>26.667844522968231</v>
      </c>
      <c r="P48" s="11">
        <v>10.120141342756188</v>
      </c>
      <c r="Q48" s="11">
        <v>3.27208480565371</v>
      </c>
      <c r="R48" s="11">
        <v>48.915194346289795</v>
      </c>
      <c r="S48" s="11">
        <v>9.9257950530035384</v>
      </c>
      <c r="T48" s="11">
        <v>5.6749116607773855</v>
      </c>
      <c r="U48" s="11">
        <v>87.738515901059742</v>
      </c>
      <c r="V48" s="11">
        <v>125.89752650176615</v>
      </c>
      <c r="W48" s="12">
        <v>192</v>
      </c>
      <c r="X48" s="10" t="s">
        <v>185</v>
      </c>
      <c r="Y48" s="14" t="s">
        <v>797</v>
      </c>
      <c r="Z48" s="10" t="s">
        <v>295</v>
      </c>
      <c r="AA48" s="334" t="s">
        <v>779</v>
      </c>
      <c r="AB48" s="335" t="s">
        <v>185</v>
      </c>
      <c r="AC48" s="336" t="s">
        <v>797</v>
      </c>
      <c r="AD48" s="334">
        <v>44336</v>
      </c>
    </row>
    <row r="49" spans="1:30" s="337" customFormat="1" ht="15.6" x14ac:dyDescent="0.25">
      <c r="A49" s="10" t="s">
        <v>17</v>
      </c>
      <c r="B49" s="10" t="s">
        <v>338</v>
      </c>
      <c r="C49" s="10" t="s">
        <v>297</v>
      </c>
      <c r="D49" s="10" t="s">
        <v>195</v>
      </c>
      <c r="E49" s="13">
        <v>78041</v>
      </c>
      <c r="F49" s="10" t="s">
        <v>790</v>
      </c>
      <c r="G49" s="10" t="s">
        <v>183</v>
      </c>
      <c r="H49" s="10" t="s">
        <v>184</v>
      </c>
      <c r="I49" s="333">
        <v>18.888410168031001</v>
      </c>
      <c r="J49" s="11">
        <v>151.15547703179814</v>
      </c>
      <c r="K49" s="11">
        <v>0.77031802120141346</v>
      </c>
      <c r="L49" s="11">
        <v>6.7137809187279143E-2</v>
      </c>
      <c r="M49" s="11">
        <v>7.773851590106004E-2</v>
      </c>
      <c r="N49" s="11">
        <v>0.22614840989399285</v>
      </c>
      <c r="O49" s="11">
        <v>10.494699646643143</v>
      </c>
      <c r="P49" s="11">
        <v>2.9505300353356896</v>
      </c>
      <c r="Q49" s="11">
        <v>138.39929328621605</v>
      </c>
      <c r="R49" s="11">
        <v>0.42402826855123676</v>
      </c>
      <c r="S49" s="11">
        <v>0.33922261484098942</v>
      </c>
      <c r="T49" s="11">
        <v>1.1908127208480566</v>
      </c>
      <c r="U49" s="11">
        <v>150.11660777384765</v>
      </c>
      <c r="V49" s="11">
        <v>92.855123674910558</v>
      </c>
      <c r="W49" s="12"/>
      <c r="X49" s="10" t="s">
        <v>185</v>
      </c>
      <c r="Y49" s="14" t="s">
        <v>797</v>
      </c>
      <c r="Z49" s="10" t="s">
        <v>295</v>
      </c>
      <c r="AA49" s="334" t="s">
        <v>826</v>
      </c>
      <c r="AB49" s="335" t="s">
        <v>185</v>
      </c>
      <c r="AC49" s="336" t="s">
        <v>797</v>
      </c>
      <c r="AD49" s="334">
        <v>44343</v>
      </c>
    </row>
    <row r="50" spans="1:30" s="337" customFormat="1" ht="15.6" x14ac:dyDescent="0.25">
      <c r="A50" s="10" t="s">
        <v>25</v>
      </c>
      <c r="B50" s="10" t="s">
        <v>382</v>
      </c>
      <c r="C50" s="10" t="s">
        <v>297</v>
      </c>
      <c r="D50" s="10" t="s">
        <v>195</v>
      </c>
      <c r="E50" s="13">
        <v>78046</v>
      </c>
      <c r="F50" s="10" t="s">
        <v>790</v>
      </c>
      <c r="G50" s="10" t="s">
        <v>183</v>
      </c>
      <c r="H50" s="10" t="s">
        <v>184</v>
      </c>
      <c r="I50" s="333">
        <v>25.712074303405601</v>
      </c>
      <c r="J50" s="11">
        <v>102.07067137809027</v>
      </c>
      <c r="K50" s="11">
        <v>3.2826855123674918</v>
      </c>
      <c r="L50" s="11">
        <v>7.4204946996466434</v>
      </c>
      <c r="M50" s="11">
        <v>38.413427561837565</v>
      </c>
      <c r="N50" s="11">
        <v>31.600706713781001</v>
      </c>
      <c r="O50" s="11">
        <v>64.996466431095669</v>
      </c>
      <c r="P50" s="11">
        <v>5.0954063604240289</v>
      </c>
      <c r="Q50" s="11">
        <v>49.494699646643312</v>
      </c>
      <c r="R50" s="11">
        <v>10.484098939929332</v>
      </c>
      <c r="S50" s="11">
        <v>3.8480565371024738</v>
      </c>
      <c r="T50" s="11">
        <v>2.6148409893992932</v>
      </c>
      <c r="U50" s="11">
        <v>134.24028268550981</v>
      </c>
      <c r="V50" s="11">
        <v>100.20141342756115</v>
      </c>
      <c r="W50" s="12"/>
      <c r="X50" s="10" t="s">
        <v>185</v>
      </c>
      <c r="Y50" s="14" t="s">
        <v>778</v>
      </c>
      <c r="Z50" s="10" t="s">
        <v>286</v>
      </c>
      <c r="AA50" s="334" t="s">
        <v>781</v>
      </c>
      <c r="AB50" s="335" t="s">
        <v>185</v>
      </c>
      <c r="AC50" s="336" t="s">
        <v>778</v>
      </c>
      <c r="AD50" s="334">
        <v>44230</v>
      </c>
    </row>
    <row r="51" spans="1:30" s="337" customFormat="1" ht="15.6" x14ac:dyDescent="0.25">
      <c r="A51" s="10" t="s">
        <v>27</v>
      </c>
      <c r="B51" s="10" t="s">
        <v>373</v>
      </c>
      <c r="C51" s="10" t="s">
        <v>374</v>
      </c>
      <c r="D51" s="10" t="s">
        <v>293</v>
      </c>
      <c r="E51" s="13">
        <v>10924</v>
      </c>
      <c r="F51" s="10" t="s">
        <v>323</v>
      </c>
      <c r="G51" s="10" t="s">
        <v>205</v>
      </c>
      <c r="H51" s="10" t="s">
        <v>184</v>
      </c>
      <c r="I51" s="333">
        <v>61.825363825363802</v>
      </c>
      <c r="J51" s="11">
        <v>11.487632508833929</v>
      </c>
      <c r="K51" s="11">
        <v>20.989399293286244</v>
      </c>
      <c r="L51" s="11">
        <v>59.667844522968281</v>
      </c>
      <c r="M51" s="11">
        <v>46.918727915194374</v>
      </c>
      <c r="N51" s="11">
        <v>114.60777385158985</v>
      </c>
      <c r="O51" s="11">
        <v>21.204946996466443</v>
      </c>
      <c r="P51" s="11">
        <v>2.5406360424028267</v>
      </c>
      <c r="Q51" s="11">
        <v>0.71024734982332183</v>
      </c>
      <c r="R51" s="11">
        <v>35.943462897526508</v>
      </c>
      <c r="S51" s="11">
        <v>17.738515901060072</v>
      </c>
      <c r="T51" s="11">
        <v>17.586572438162545</v>
      </c>
      <c r="U51" s="11">
        <v>67.795053003533411</v>
      </c>
      <c r="V51" s="11">
        <v>99.088339222614138</v>
      </c>
      <c r="W51" s="12"/>
      <c r="X51" s="10" t="s">
        <v>185</v>
      </c>
      <c r="Y51" s="14" t="s">
        <v>797</v>
      </c>
      <c r="Z51" s="10" t="s">
        <v>295</v>
      </c>
      <c r="AA51" s="334" t="s">
        <v>827</v>
      </c>
      <c r="AB51" s="335" t="s">
        <v>185</v>
      </c>
      <c r="AC51" s="336" t="s">
        <v>797</v>
      </c>
      <c r="AD51" s="334">
        <v>44300</v>
      </c>
    </row>
    <row r="52" spans="1:30" s="337" customFormat="1" ht="15.6" x14ac:dyDescent="0.25">
      <c r="A52" s="10" t="s">
        <v>9</v>
      </c>
      <c r="B52" s="10" t="s">
        <v>327</v>
      </c>
      <c r="C52" s="10" t="s">
        <v>30</v>
      </c>
      <c r="D52" s="10" t="s">
        <v>203</v>
      </c>
      <c r="E52" s="13">
        <v>71303</v>
      </c>
      <c r="F52" s="10" t="s">
        <v>204</v>
      </c>
      <c r="G52" s="10" t="s">
        <v>328</v>
      </c>
      <c r="H52" s="10" t="s">
        <v>5</v>
      </c>
      <c r="I52" s="333">
        <v>4.1509906379272801</v>
      </c>
      <c r="J52" s="11">
        <v>61.75971731448805</v>
      </c>
      <c r="K52" s="11">
        <v>12.862190812720922</v>
      </c>
      <c r="L52" s="11">
        <v>27.611307420494878</v>
      </c>
      <c r="M52" s="11">
        <v>31.904593639576181</v>
      </c>
      <c r="N52" s="11">
        <v>66.650176678444993</v>
      </c>
      <c r="O52" s="11">
        <v>67.395759717313553</v>
      </c>
      <c r="P52" s="11">
        <v>6.7137809187279157E-2</v>
      </c>
      <c r="Q52" s="11">
        <v>2.4734982332155479E-2</v>
      </c>
      <c r="R52" s="11">
        <v>35.964664310954298</v>
      </c>
      <c r="S52" s="11">
        <v>11.968197879858728</v>
      </c>
      <c r="T52" s="11">
        <v>10.346289752650234</v>
      </c>
      <c r="U52" s="11">
        <v>75.858657243812388</v>
      </c>
      <c r="V52" s="11">
        <v>132.86925795051357</v>
      </c>
      <c r="W52" s="12"/>
      <c r="X52" s="10" t="s">
        <v>206</v>
      </c>
      <c r="Y52" s="14"/>
      <c r="Z52" s="10"/>
      <c r="AA52" s="334"/>
      <c r="AB52" s="335" t="s">
        <v>206</v>
      </c>
      <c r="AC52" s="336"/>
      <c r="AD52" s="334"/>
    </row>
    <row r="53" spans="1:30" s="337" customFormat="1" ht="15.6" x14ac:dyDescent="0.25">
      <c r="A53" s="10" t="s">
        <v>828</v>
      </c>
      <c r="B53" s="10" t="s">
        <v>829</v>
      </c>
      <c r="C53" s="10" t="s">
        <v>830</v>
      </c>
      <c r="D53" s="10" t="s">
        <v>181</v>
      </c>
      <c r="E53" s="13">
        <v>93250</v>
      </c>
      <c r="F53" s="10" t="s">
        <v>311</v>
      </c>
      <c r="G53" s="10" t="s">
        <v>197</v>
      </c>
      <c r="H53" s="10" t="s">
        <v>184</v>
      </c>
      <c r="I53" s="333">
        <v>75.677053824362602</v>
      </c>
      <c r="J53" s="11">
        <v>2.1201413427561839E-2</v>
      </c>
      <c r="K53" s="11">
        <v>0.41696113074204955</v>
      </c>
      <c r="L53" s="11">
        <v>37.583038869258004</v>
      </c>
      <c r="M53" s="11">
        <v>87.473498233215523</v>
      </c>
      <c r="N53" s="11">
        <v>123.22614840989367</v>
      </c>
      <c r="O53" s="11">
        <v>2.2685512367491167</v>
      </c>
      <c r="P53" s="11">
        <v>0</v>
      </c>
      <c r="Q53" s="11">
        <v>0</v>
      </c>
      <c r="R53" s="11">
        <v>67.819787985865688</v>
      </c>
      <c r="S53" s="11">
        <v>1.1095406360424027</v>
      </c>
      <c r="T53" s="11">
        <v>1</v>
      </c>
      <c r="U53" s="11">
        <v>55.565371024735086</v>
      </c>
      <c r="V53" s="11">
        <v>107.56537102473466</v>
      </c>
      <c r="W53" s="12">
        <v>560</v>
      </c>
      <c r="X53" s="10" t="s">
        <v>185</v>
      </c>
      <c r="Y53" s="14" t="s">
        <v>778</v>
      </c>
      <c r="Z53" s="10" t="s">
        <v>187</v>
      </c>
      <c r="AA53" s="334" t="s">
        <v>809</v>
      </c>
      <c r="AB53" s="335" t="s">
        <v>185</v>
      </c>
      <c r="AC53" s="336" t="s">
        <v>778</v>
      </c>
      <c r="AD53" s="334">
        <v>44272</v>
      </c>
    </row>
    <row r="54" spans="1:30" s="337" customFormat="1" ht="15.6" x14ac:dyDescent="0.25">
      <c r="A54" s="10" t="s">
        <v>315</v>
      </c>
      <c r="B54" s="10" t="s">
        <v>316</v>
      </c>
      <c r="C54" s="10" t="s">
        <v>317</v>
      </c>
      <c r="D54" s="10" t="s">
        <v>28</v>
      </c>
      <c r="E54" s="13">
        <v>2360</v>
      </c>
      <c r="F54" s="10" t="s">
        <v>318</v>
      </c>
      <c r="G54" s="10" t="s">
        <v>205</v>
      </c>
      <c r="H54" s="10" t="s">
        <v>5</v>
      </c>
      <c r="I54" s="333">
        <v>80.349009900990097</v>
      </c>
      <c r="J54" s="11">
        <v>5.0459363957597203</v>
      </c>
      <c r="K54" s="11">
        <v>0</v>
      </c>
      <c r="L54" s="11">
        <v>35.272084805653755</v>
      </c>
      <c r="M54" s="11">
        <v>73.060070671378057</v>
      </c>
      <c r="N54" s="11">
        <v>89.565371024734873</v>
      </c>
      <c r="O54" s="11">
        <v>23.812720848056578</v>
      </c>
      <c r="P54" s="11">
        <v>0</v>
      </c>
      <c r="Q54" s="11">
        <v>0</v>
      </c>
      <c r="R54" s="11">
        <v>41.328621908127218</v>
      </c>
      <c r="S54" s="11">
        <v>3.0530035335689045</v>
      </c>
      <c r="T54" s="11">
        <v>1.3533568904593638</v>
      </c>
      <c r="U54" s="11">
        <v>67.643109540635947</v>
      </c>
      <c r="V54" s="11">
        <v>98.1201413427559</v>
      </c>
      <c r="W54" s="12"/>
      <c r="X54" s="10" t="s">
        <v>185</v>
      </c>
      <c r="Y54" s="14" t="s">
        <v>797</v>
      </c>
      <c r="Z54" s="10" t="s">
        <v>295</v>
      </c>
      <c r="AA54" s="334" t="s">
        <v>831</v>
      </c>
      <c r="AB54" s="335" t="s">
        <v>185</v>
      </c>
      <c r="AC54" s="336" t="s">
        <v>797</v>
      </c>
      <c r="AD54" s="334">
        <v>44357</v>
      </c>
    </row>
    <row r="55" spans="1:30" s="337" customFormat="1" ht="15.6" x14ac:dyDescent="0.25">
      <c r="A55" s="10" t="s">
        <v>304</v>
      </c>
      <c r="B55" s="10" t="s">
        <v>305</v>
      </c>
      <c r="C55" s="10" t="s">
        <v>36</v>
      </c>
      <c r="D55" s="10" t="s">
        <v>195</v>
      </c>
      <c r="E55" s="13">
        <v>76837</v>
      </c>
      <c r="F55" s="10" t="s">
        <v>266</v>
      </c>
      <c r="G55" s="10" t="s">
        <v>248</v>
      </c>
      <c r="H55" s="10" t="s">
        <v>5</v>
      </c>
      <c r="I55" s="333">
        <v>28.898354307841199</v>
      </c>
      <c r="J55" s="11">
        <v>48.586572438162833</v>
      </c>
      <c r="K55" s="11">
        <v>27.607773851590192</v>
      </c>
      <c r="L55" s="11">
        <v>10.95053003533569</v>
      </c>
      <c r="M55" s="11">
        <v>18.049469964664329</v>
      </c>
      <c r="N55" s="11">
        <v>46.487632508834096</v>
      </c>
      <c r="O55" s="11">
        <v>58.643109540636402</v>
      </c>
      <c r="P55" s="11">
        <v>6.3604240282685506E-2</v>
      </c>
      <c r="Q55" s="11">
        <v>0</v>
      </c>
      <c r="R55" s="11">
        <v>11.388692579505305</v>
      </c>
      <c r="S55" s="11">
        <v>3.2261484098939928</v>
      </c>
      <c r="T55" s="11">
        <v>0.67491166077738518</v>
      </c>
      <c r="U55" s="11">
        <v>89.904593639575324</v>
      </c>
      <c r="V55" s="11">
        <v>65.628975265017857</v>
      </c>
      <c r="W55" s="12"/>
      <c r="X55" s="10" t="s">
        <v>185</v>
      </c>
      <c r="Y55" s="14" t="s">
        <v>285</v>
      </c>
      <c r="Z55" s="10" t="s">
        <v>295</v>
      </c>
      <c r="AA55" s="334" t="s">
        <v>789</v>
      </c>
      <c r="AB55" s="335" t="s">
        <v>185</v>
      </c>
      <c r="AC55" s="336" t="s">
        <v>285</v>
      </c>
      <c r="AD55" s="334">
        <v>44168</v>
      </c>
    </row>
    <row r="56" spans="1:30" s="337" customFormat="1" ht="15.6" x14ac:dyDescent="0.25">
      <c r="A56" s="10" t="s">
        <v>7</v>
      </c>
      <c r="B56" s="10" t="s">
        <v>375</v>
      </c>
      <c r="C56" s="10" t="s">
        <v>376</v>
      </c>
      <c r="D56" s="10" t="s">
        <v>203</v>
      </c>
      <c r="E56" s="13">
        <v>70655</v>
      </c>
      <c r="F56" s="10" t="s">
        <v>204</v>
      </c>
      <c r="G56" s="10" t="s">
        <v>205</v>
      </c>
      <c r="H56" s="10" t="s">
        <v>5</v>
      </c>
      <c r="I56" s="333">
        <v>50.431211498973298</v>
      </c>
      <c r="J56" s="11">
        <v>93.865724381624929</v>
      </c>
      <c r="K56" s="11">
        <v>2.3462897526501769</v>
      </c>
      <c r="L56" s="11">
        <v>0.49469964664310956</v>
      </c>
      <c r="M56" s="11">
        <v>0.1166077738515901</v>
      </c>
      <c r="N56" s="11">
        <v>3.4982332155477036</v>
      </c>
      <c r="O56" s="11">
        <v>93.325088339222106</v>
      </c>
      <c r="P56" s="11">
        <v>0</v>
      </c>
      <c r="Q56" s="11">
        <v>0</v>
      </c>
      <c r="R56" s="11">
        <v>2.2367491166077742</v>
      </c>
      <c r="S56" s="11">
        <v>0.26501766784452296</v>
      </c>
      <c r="T56" s="11">
        <v>0.56537102473498235</v>
      </c>
      <c r="U56" s="11">
        <v>93.756183745582533</v>
      </c>
      <c r="V56" s="11">
        <v>48.045936395759831</v>
      </c>
      <c r="W56" s="12">
        <v>170</v>
      </c>
      <c r="X56" s="10" t="s">
        <v>185</v>
      </c>
      <c r="Y56" s="14" t="s">
        <v>778</v>
      </c>
      <c r="Z56" s="10" t="s">
        <v>187</v>
      </c>
      <c r="AA56" s="334" t="s">
        <v>818</v>
      </c>
      <c r="AB56" s="335" t="s">
        <v>185</v>
      </c>
      <c r="AC56" s="336" t="s">
        <v>778</v>
      </c>
      <c r="AD56" s="334">
        <v>44174</v>
      </c>
    </row>
    <row r="57" spans="1:30" s="337" customFormat="1" ht="15.6" x14ac:dyDescent="0.25">
      <c r="A57" s="10" t="s">
        <v>832</v>
      </c>
      <c r="B57" s="10" t="s">
        <v>833</v>
      </c>
      <c r="C57" s="10" t="s">
        <v>180</v>
      </c>
      <c r="D57" s="10" t="s">
        <v>181</v>
      </c>
      <c r="E57" s="13">
        <v>92301</v>
      </c>
      <c r="F57" s="10" t="s">
        <v>182</v>
      </c>
      <c r="G57" s="10" t="s">
        <v>197</v>
      </c>
      <c r="H57" s="10" t="s">
        <v>184</v>
      </c>
      <c r="I57" s="333">
        <v>50.761078998073202</v>
      </c>
      <c r="J57" s="11">
        <v>1.4664310954063604</v>
      </c>
      <c r="K57" s="11">
        <v>5.787985865724381</v>
      </c>
      <c r="L57" s="11">
        <v>23.088339222614852</v>
      </c>
      <c r="M57" s="11">
        <v>63.639575971731567</v>
      </c>
      <c r="N57" s="11">
        <v>84.091872791519364</v>
      </c>
      <c r="O57" s="11">
        <v>5.5159010600706697</v>
      </c>
      <c r="P57" s="11">
        <v>1.9717314487632509</v>
      </c>
      <c r="Q57" s="11">
        <v>2.4028268551236751</v>
      </c>
      <c r="R57" s="11">
        <v>59.745583038869341</v>
      </c>
      <c r="S57" s="11">
        <v>8.9434628975264996</v>
      </c>
      <c r="T57" s="11">
        <v>1.6819787985865724</v>
      </c>
      <c r="U57" s="11">
        <v>23.61130742049474</v>
      </c>
      <c r="V57" s="11">
        <v>73.908127208480522</v>
      </c>
      <c r="W57" s="12">
        <v>120</v>
      </c>
      <c r="X57" s="10" t="s">
        <v>185</v>
      </c>
      <c r="Y57" s="14" t="s">
        <v>778</v>
      </c>
      <c r="Z57" s="10" t="s">
        <v>187</v>
      </c>
      <c r="AA57" s="334" t="s">
        <v>834</v>
      </c>
      <c r="AB57" s="335" t="s">
        <v>185</v>
      </c>
      <c r="AC57" s="336" t="s">
        <v>778</v>
      </c>
      <c r="AD57" s="334">
        <v>44279</v>
      </c>
    </row>
    <row r="58" spans="1:30" s="337" customFormat="1" ht="15.6" x14ac:dyDescent="0.25">
      <c r="A58" s="10" t="s">
        <v>366</v>
      </c>
      <c r="B58" s="10" t="s">
        <v>367</v>
      </c>
      <c r="C58" s="10" t="s">
        <v>368</v>
      </c>
      <c r="D58" s="10" t="s">
        <v>369</v>
      </c>
      <c r="E58" s="13">
        <v>41005</v>
      </c>
      <c r="F58" s="10" t="s">
        <v>34</v>
      </c>
      <c r="G58" s="10" t="s">
        <v>248</v>
      </c>
      <c r="H58" s="10" t="s">
        <v>184</v>
      </c>
      <c r="I58" s="333">
        <v>40.341753343239198</v>
      </c>
      <c r="J58" s="11">
        <v>10.74204946996467</v>
      </c>
      <c r="K58" s="11">
        <v>15.063604240282698</v>
      </c>
      <c r="L58" s="11">
        <v>30.639575971731521</v>
      </c>
      <c r="M58" s="11">
        <v>33.409893992932915</v>
      </c>
      <c r="N58" s="11">
        <v>68.434628975265113</v>
      </c>
      <c r="O58" s="11">
        <v>18.939929328621936</v>
      </c>
      <c r="P58" s="11">
        <v>1.7137809187279152</v>
      </c>
      <c r="Q58" s="11">
        <v>0.76678445229681969</v>
      </c>
      <c r="R58" s="11">
        <v>19.699646643109556</v>
      </c>
      <c r="S58" s="11">
        <v>7.4628975265017683</v>
      </c>
      <c r="T58" s="11">
        <v>7.3992932862190832</v>
      </c>
      <c r="U58" s="11">
        <v>55.293286219081516</v>
      </c>
      <c r="V58" s="11">
        <v>65.070671378092086</v>
      </c>
      <c r="W58" s="12"/>
      <c r="X58" s="10" t="s">
        <v>185</v>
      </c>
      <c r="Y58" s="14" t="s">
        <v>285</v>
      </c>
      <c r="Z58" s="10" t="s">
        <v>295</v>
      </c>
      <c r="AA58" s="334" t="s">
        <v>815</v>
      </c>
      <c r="AB58" s="335" t="s">
        <v>185</v>
      </c>
      <c r="AC58" s="336" t="s">
        <v>285</v>
      </c>
      <c r="AD58" s="334">
        <v>44258</v>
      </c>
    </row>
    <row r="59" spans="1:30" s="337" customFormat="1" ht="15.6" x14ac:dyDescent="0.25">
      <c r="A59" s="10" t="s">
        <v>339</v>
      </c>
      <c r="B59" s="10" t="s">
        <v>340</v>
      </c>
      <c r="C59" s="10" t="s">
        <v>22</v>
      </c>
      <c r="D59" s="10" t="s">
        <v>267</v>
      </c>
      <c r="E59" s="13">
        <v>7201</v>
      </c>
      <c r="F59" s="10" t="s">
        <v>268</v>
      </c>
      <c r="G59" s="10" t="s">
        <v>197</v>
      </c>
      <c r="H59" s="10" t="s">
        <v>184</v>
      </c>
      <c r="I59" s="333">
        <v>12.719021739130399</v>
      </c>
      <c r="J59" s="11">
        <v>67.618374558303799</v>
      </c>
      <c r="K59" s="11">
        <v>14.699646643109544</v>
      </c>
      <c r="L59" s="11">
        <v>5.4487632508834043</v>
      </c>
      <c r="M59" s="11">
        <v>2.0176678445229723</v>
      </c>
      <c r="N59" s="11">
        <v>10.346289752650184</v>
      </c>
      <c r="O59" s="11">
        <v>71.173144876324912</v>
      </c>
      <c r="P59" s="11">
        <v>1.268551236749117</v>
      </c>
      <c r="Q59" s="11">
        <v>6.9964664310954099</v>
      </c>
      <c r="R59" s="11">
        <v>2.508833922261485</v>
      </c>
      <c r="S59" s="11">
        <v>2.3851590106007068</v>
      </c>
      <c r="T59" s="11">
        <v>4.1519434628975267</v>
      </c>
      <c r="U59" s="11">
        <v>80.738515901059046</v>
      </c>
      <c r="V59" s="11">
        <v>40.091872791519592</v>
      </c>
      <c r="W59" s="12">
        <v>285</v>
      </c>
      <c r="X59" s="10" t="s">
        <v>185</v>
      </c>
      <c r="Y59" s="14" t="s">
        <v>778</v>
      </c>
      <c r="Z59" s="10" t="s">
        <v>187</v>
      </c>
      <c r="AA59" s="334" t="s">
        <v>788</v>
      </c>
      <c r="AB59" s="335" t="s">
        <v>185</v>
      </c>
      <c r="AC59" s="336" t="s">
        <v>186</v>
      </c>
      <c r="AD59" s="334">
        <v>44091</v>
      </c>
    </row>
    <row r="60" spans="1:30" s="337" customFormat="1" ht="15.6" x14ac:dyDescent="0.25">
      <c r="A60" s="10" t="s">
        <v>24</v>
      </c>
      <c r="B60" s="10" t="s">
        <v>377</v>
      </c>
      <c r="C60" s="10" t="s">
        <v>35</v>
      </c>
      <c r="D60" s="10" t="s">
        <v>235</v>
      </c>
      <c r="E60" s="13">
        <v>87021</v>
      </c>
      <c r="F60" s="10" t="s">
        <v>236</v>
      </c>
      <c r="G60" s="10" t="s">
        <v>205</v>
      </c>
      <c r="H60" s="10" t="s">
        <v>5</v>
      </c>
      <c r="I60" s="333">
        <v>51.3203125</v>
      </c>
      <c r="J60" s="11">
        <v>73.915194346289724</v>
      </c>
      <c r="K60" s="11">
        <v>2.7597173144876321</v>
      </c>
      <c r="L60" s="11">
        <v>0.4204946996466431</v>
      </c>
      <c r="M60" s="11">
        <v>0</v>
      </c>
      <c r="N60" s="11">
        <v>3.1236749116607774</v>
      </c>
      <c r="O60" s="11">
        <v>73.968197879858621</v>
      </c>
      <c r="P60" s="11">
        <v>3.5335689045936395E-3</v>
      </c>
      <c r="Q60" s="11">
        <v>0</v>
      </c>
      <c r="R60" s="11">
        <v>0</v>
      </c>
      <c r="S60" s="11">
        <v>0</v>
      </c>
      <c r="T60" s="11">
        <v>1.5371024734982333</v>
      </c>
      <c r="U60" s="11">
        <v>75.558303886925756</v>
      </c>
      <c r="V60" s="11">
        <v>40.734982332155575</v>
      </c>
      <c r="W60" s="12"/>
      <c r="X60" s="10" t="s">
        <v>185</v>
      </c>
      <c r="Y60" s="14" t="s">
        <v>778</v>
      </c>
      <c r="Z60" s="10" t="s">
        <v>187</v>
      </c>
      <c r="AA60" s="334" t="s">
        <v>779</v>
      </c>
      <c r="AB60" s="335" t="s">
        <v>185</v>
      </c>
      <c r="AC60" s="336" t="s">
        <v>778</v>
      </c>
      <c r="AD60" s="334">
        <v>44322</v>
      </c>
    </row>
    <row r="61" spans="1:30" s="337" customFormat="1" ht="15.6" x14ac:dyDescent="0.25">
      <c r="A61" s="10" t="s">
        <v>393</v>
      </c>
      <c r="B61" s="10" t="s">
        <v>394</v>
      </c>
      <c r="C61" s="10" t="s">
        <v>350</v>
      </c>
      <c r="D61" s="10" t="s">
        <v>344</v>
      </c>
      <c r="E61" s="13">
        <v>89060</v>
      </c>
      <c r="F61" s="10" t="s">
        <v>345</v>
      </c>
      <c r="G61" s="10" t="s">
        <v>205</v>
      </c>
      <c r="H61" s="10" t="s">
        <v>184</v>
      </c>
      <c r="I61" s="333">
        <v>37.3894523326572</v>
      </c>
      <c r="J61" s="11">
        <v>6.0388692579505294</v>
      </c>
      <c r="K61" s="11">
        <v>8.8374558303886985</v>
      </c>
      <c r="L61" s="11">
        <v>23.045936395759746</v>
      </c>
      <c r="M61" s="11">
        <v>29.533568904593707</v>
      </c>
      <c r="N61" s="11">
        <v>58.855123674911823</v>
      </c>
      <c r="O61" s="11">
        <v>8.6007067137809194</v>
      </c>
      <c r="P61" s="11">
        <v>0</v>
      </c>
      <c r="Q61" s="11">
        <v>0</v>
      </c>
      <c r="R61" s="11">
        <v>30.215547703180267</v>
      </c>
      <c r="S61" s="11">
        <v>4.7067137809187267</v>
      </c>
      <c r="T61" s="11">
        <v>1.6713780918727916</v>
      </c>
      <c r="U61" s="11">
        <v>30.862190812720936</v>
      </c>
      <c r="V61" s="11">
        <v>61.289752650176865</v>
      </c>
      <c r="W61" s="12"/>
      <c r="X61" s="10" t="s">
        <v>185</v>
      </c>
      <c r="Y61" s="14" t="s">
        <v>797</v>
      </c>
      <c r="Z61" s="10" t="s">
        <v>295</v>
      </c>
      <c r="AA61" s="334" t="s">
        <v>835</v>
      </c>
      <c r="AB61" s="335" t="s">
        <v>185</v>
      </c>
      <c r="AC61" s="336" t="s">
        <v>797</v>
      </c>
      <c r="AD61" s="334">
        <v>44336</v>
      </c>
    </row>
    <row r="62" spans="1:30" s="337" customFormat="1" ht="15.6" x14ac:dyDescent="0.25">
      <c r="A62" s="10" t="s">
        <v>378</v>
      </c>
      <c r="B62" s="10" t="s">
        <v>379</v>
      </c>
      <c r="C62" s="10" t="s">
        <v>380</v>
      </c>
      <c r="D62" s="10" t="s">
        <v>381</v>
      </c>
      <c r="E62" s="13">
        <v>2863</v>
      </c>
      <c r="F62" s="10" t="s">
        <v>318</v>
      </c>
      <c r="G62" s="10" t="s">
        <v>248</v>
      </c>
      <c r="H62" s="10" t="s">
        <v>5</v>
      </c>
      <c r="I62" s="333">
        <v>28.256661991584899</v>
      </c>
      <c r="J62" s="11">
        <v>52.07773851590126</v>
      </c>
      <c r="K62" s="11">
        <v>11.328621908127211</v>
      </c>
      <c r="L62" s="11">
        <v>0</v>
      </c>
      <c r="M62" s="11">
        <v>7.0671378091872791E-3</v>
      </c>
      <c r="N62" s="11">
        <v>10.798586572438165</v>
      </c>
      <c r="O62" s="11">
        <v>52.614840989399504</v>
      </c>
      <c r="P62" s="11">
        <v>0</v>
      </c>
      <c r="Q62" s="11">
        <v>0</v>
      </c>
      <c r="R62" s="11">
        <v>3.1378091872791516</v>
      </c>
      <c r="S62" s="11">
        <v>1.5335689045936396</v>
      </c>
      <c r="T62" s="11">
        <v>2.2473498233215548</v>
      </c>
      <c r="U62" s="11">
        <v>56.494699646643369</v>
      </c>
      <c r="V62" s="11">
        <v>25.597173144876365</v>
      </c>
      <c r="W62" s="12"/>
      <c r="X62" s="10" t="s">
        <v>185</v>
      </c>
      <c r="Y62" s="14" t="s">
        <v>797</v>
      </c>
      <c r="Z62" s="10" t="s">
        <v>295</v>
      </c>
      <c r="AA62" s="334" t="s">
        <v>836</v>
      </c>
      <c r="AB62" s="335" t="s">
        <v>185</v>
      </c>
      <c r="AC62" s="336" t="s">
        <v>797</v>
      </c>
      <c r="AD62" s="334">
        <v>44155</v>
      </c>
    </row>
    <row r="63" spans="1:30" s="337" customFormat="1" ht="15.6" x14ac:dyDescent="0.25">
      <c r="A63" s="10" t="s">
        <v>401</v>
      </c>
      <c r="B63" s="10" t="s">
        <v>402</v>
      </c>
      <c r="C63" s="10" t="s">
        <v>403</v>
      </c>
      <c r="D63" s="10" t="s">
        <v>404</v>
      </c>
      <c r="E63" s="13">
        <v>66845</v>
      </c>
      <c r="F63" s="10" t="s">
        <v>34</v>
      </c>
      <c r="G63" s="10" t="s">
        <v>205</v>
      </c>
      <c r="H63" s="10" t="s">
        <v>184</v>
      </c>
      <c r="I63" s="333">
        <v>34.8539094650206</v>
      </c>
      <c r="J63" s="11">
        <v>6.0848056537102462</v>
      </c>
      <c r="K63" s="11">
        <v>12.473498233215556</v>
      </c>
      <c r="L63" s="11">
        <v>23.314487632508875</v>
      </c>
      <c r="M63" s="11">
        <v>19.480565371024756</v>
      </c>
      <c r="N63" s="11">
        <v>46.03533568904605</v>
      </c>
      <c r="O63" s="11">
        <v>11.194346289752655</v>
      </c>
      <c r="P63" s="11">
        <v>2.2473498233215548</v>
      </c>
      <c r="Q63" s="11">
        <v>1.8763250883392226</v>
      </c>
      <c r="R63" s="11">
        <v>17.519434628975279</v>
      </c>
      <c r="S63" s="11">
        <v>6.9646643109540625</v>
      </c>
      <c r="T63" s="11">
        <v>5.6289752650176643</v>
      </c>
      <c r="U63" s="11">
        <v>31.240282685512433</v>
      </c>
      <c r="V63" s="11">
        <v>54.194346289752829</v>
      </c>
      <c r="W63" s="12"/>
      <c r="X63" s="10" t="s">
        <v>185</v>
      </c>
      <c r="Y63" s="14" t="s">
        <v>797</v>
      </c>
      <c r="Z63" s="10" t="s">
        <v>295</v>
      </c>
      <c r="AA63" s="334" t="s">
        <v>837</v>
      </c>
      <c r="AB63" s="335" t="s">
        <v>185</v>
      </c>
      <c r="AC63" s="336" t="s">
        <v>797</v>
      </c>
      <c r="AD63" s="334">
        <v>44223</v>
      </c>
    </row>
    <row r="64" spans="1:30" s="337" customFormat="1" ht="15.6" x14ac:dyDescent="0.25">
      <c r="A64" s="10" t="s">
        <v>358</v>
      </c>
      <c r="B64" s="10" t="s">
        <v>359</v>
      </c>
      <c r="C64" s="10" t="s">
        <v>360</v>
      </c>
      <c r="D64" s="10" t="s">
        <v>361</v>
      </c>
      <c r="E64" s="13">
        <v>49014</v>
      </c>
      <c r="F64" s="10" t="s">
        <v>356</v>
      </c>
      <c r="G64" s="10" t="s">
        <v>205</v>
      </c>
      <c r="H64" s="10" t="s">
        <v>184</v>
      </c>
      <c r="I64" s="333">
        <v>37.0193704600484</v>
      </c>
      <c r="J64" s="11">
        <v>10.777385159010606</v>
      </c>
      <c r="K64" s="11">
        <v>11.901060070671384</v>
      </c>
      <c r="L64" s="11">
        <v>21.876325088339264</v>
      </c>
      <c r="M64" s="11">
        <v>16.660777385159022</v>
      </c>
      <c r="N64" s="11">
        <v>51.526501766784584</v>
      </c>
      <c r="O64" s="11">
        <v>8.9081272084805612</v>
      </c>
      <c r="P64" s="11">
        <v>0.4770318021201414</v>
      </c>
      <c r="Q64" s="11">
        <v>0.303886925795053</v>
      </c>
      <c r="R64" s="11">
        <v>25.869257950530081</v>
      </c>
      <c r="S64" s="11">
        <v>9.5653710247349899</v>
      </c>
      <c r="T64" s="11">
        <v>3.2226148409893987</v>
      </c>
      <c r="U64" s="11">
        <v>22.558303886925838</v>
      </c>
      <c r="V64" s="11">
        <v>55.925795053003696</v>
      </c>
      <c r="W64" s="12">
        <v>75</v>
      </c>
      <c r="X64" s="10" t="s">
        <v>185</v>
      </c>
      <c r="Y64" s="14" t="s">
        <v>797</v>
      </c>
      <c r="Z64" s="10" t="s">
        <v>295</v>
      </c>
      <c r="AA64" s="334" t="s">
        <v>815</v>
      </c>
      <c r="AB64" s="335" t="s">
        <v>185</v>
      </c>
      <c r="AC64" s="336" t="s">
        <v>797</v>
      </c>
      <c r="AD64" s="334">
        <v>44258</v>
      </c>
    </row>
    <row r="65" spans="1:30" s="337" customFormat="1" ht="15.6" x14ac:dyDescent="0.25">
      <c r="A65" s="10" t="s">
        <v>383</v>
      </c>
      <c r="B65" s="10" t="s">
        <v>384</v>
      </c>
      <c r="C65" s="10" t="s">
        <v>385</v>
      </c>
      <c r="D65" s="10" t="s">
        <v>341</v>
      </c>
      <c r="E65" s="13">
        <v>74647</v>
      </c>
      <c r="F65" s="10" t="s">
        <v>34</v>
      </c>
      <c r="G65" s="10" t="s">
        <v>205</v>
      </c>
      <c r="H65" s="10" t="s">
        <v>184</v>
      </c>
      <c r="I65" s="333">
        <v>38.251815980629502</v>
      </c>
      <c r="J65" s="11">
        <v>28.028268551236831</v>
      </c>
      <c r="K65" s="11">
        <v>7.4522968197879846</v>
      </c>
      <c r="L65" s="11">
        <v>17.240282685512376</v>
      </c>
      <c r="M65" s="11">
        <v>7.4734982332155475</v>
      </c>
      <c r="N65" s="11">
        <v>25.848056537102519</v>
      </c>
      <c r="O65" s="11">
        <v>31.204946996466525</v>
      </c>
      <c r="P65" s="11">
        <v>0.31095406360424027</v>
      </c>
      <c r="Q65" s="11">
        <v>2.8303886925795059</v>
      </c>
      <c r="R65" s="11">
        <v>12.547703180212013</v>
      </c>
      <c r="S65" s="11">
        <v>2.9045936395759719</v>
      </c>
      <c r="T65" s="11">
        <v>1.9893992932862192</v>
      </c>
      <c r="U65" s="11">
        <v>42.752650176678564</v>
      </c>
      <c r="V65" s="11">
        <v>42.240282685512518</v>
      </c>
      <c r="W65" s="12"/>
      <c r="X65" s="10" t="s">
        <v>185</v>
      </c>
      <c r="Y65" s="14" t="s">
        <v>778</v>
      </c>
      <c r="Z65" s="10" t="s">
        <v>187</v>
      </c>
      <c r="AA65" s="334" t="s">
        <v>838</v>
      </c>
      <c r="AB65" s="335" t="s">
        <v>185</v>
      </c>
      <c r="AC65" s="336" t="s">
        <v>186</v>
      </c>
      <c r="AD65" s="334">
        <v>44119</v>
      </c>
    </row>
    <row r="66" spans="1:30" s="337" customFormat="1" ht="15.6" x14ac:dyDescent="0.25">
      <c r="A66" s="10" t="s">
        <v>346</v>
      </c>
      <c r="B66" s="10" t="s">
        <v>347</v>
      </c>
      <c r="C66" s="10" t="s">
        <v>348</v>
      </c>
      <c r="D66" s="10" t="s">
        <v>287</v>
      </c>
      <c r="E66" s="13">
        <v>18428</v>
      </c>
      <c r="F66" s="10" t="s">
        <v>288</v>
      </c>
      <c r="G66" s="10" t="s">
        <v>205</v>
      </c>
      <c r="H66" s="10" t="s">
        <v>5</v>
      </c>
      <c r="I66" s="333">
        <v>65.652631578947407</v>
      </c>
      <c r="J66" s="11">
        <v>6.8409893992932869</v>
      </c>
      <c r="K66" s="11">
        <v>4.2862190812720851</v>
      </c>
      <c r="L66" s="11">
        <v>22.954063604240297</v>
      </c>
      <c r="M66" s="11">
        <v>22.738515901060094</v>
      </c>
      <c r="N66" s="11">
        <v>39.109540636042453</v>
      </c>
      <c r="O66" s="11">
        <v>17.706713780918747</v>
      </c>
      <c r="P66" s="11">
        <v>3.5335689045936395E-3</v>
      </c>
      <c r="Q66" s="11">
        <v>0</v>
      </c>
      <c r="R66" s="11">
        <v>14.445229681978798</v>
      </c>
      <c r="S66" s="11">
        <v>5.1484098939929339</v>
      </c>
      <c r="T66" s="11">
        <v>5.2049469964664299</v>
      </c>
      <c r="U66" s="11">
        <v>32.02120141342759</v>
      </c>
      <c r="V66" s="11">
        <v>35.402826855123728</v>
      </c>
      <c r="W66" s="12">
        <v>100</v>
      </c>
      <c r="X66" s="10" t="s">
        <v>185</v>
      </c>
      <c r="Y66" s="14" t="s">
        <v>778</v>
      </c>
      <c r="Z66" s="10" t="s">
        <v>187</v>
      </c>
      <c r="AA66" s="334" t="s">
        <v>839</v>
      </c>
      <c r="AB66" s="335" t="s">
        <v>185</v>
      </c>
      <c r="AC66" s="336" t="s">
        <v>249</v>
      </c>
      <c r="AD66" s="334">
        <v>44307</v>
      </c>
    </row>
    <row r="67" spans="1:30" s="337" customFormat="1" ht="15.6" x14ac:dyDescent="0.25">
      <c r="A67" s="10" t="s">
        <v>31</v>
      </c>
      <c r="B67" s="10" t="s">
        <v>349</v>
      </c>
      <c r="C67" s="10" t="s">
        <v>350</v>
      </c>
      <c r="D67" s="10" t="s">
        <v>344</v>
      </c>
      <c r="E67" s="13">
        <v>89060</v>
      </c>
      <c r="F67" s="10" t="s">
        <v>345</v>
      </c>
      <c r="G67" s="10" t="s">
        <v>248</v>
      </c>
      <c r="H67" s="10" t="s">
        <v>184</v>
      </c>
      <c r="I67" s="333">
        <v>40.0191897654584</v>
      </c>
      <c r="J67" s="11">
        <v>46.067137809187471</v>
      </c>
      <c r="K67" s="11">
        <v>4.7526501766784452</v>
      </c>
      <c r="L67" s="11">
        <v>1.5441696113074206</v>
      </c>
      <c r="M67" s="11">
        <v>1.4134275618374558E-2</v>
      </c>
      <c r="N67" s="11">
        <v>5.5406360424028271</v>
      </c>
      <c r="O67" s="11">
        <v>34.035335689046079</v>
      </c>
      <c r="P67" s="11">
        <v>0.58657243816254423</v>
      </c>
      <c r="Q67" s="11">
        <v>12.215547703180214</v>
      </c>
      <c r="R67" s="11">
        <v>1.2650176678445229</v>
      </c>
      <c r="S67" s="11">
        <v>1.3074204946996466</v>
      </c>
      <c r="T67" s="11">
        <v>0.54770318021201414</v>
      </c>
      <c r="U67" s="11">
        <v>49.257950530035551</v>
      </c>
      <c r="V67" s="11">
        <v>17.742049469964684</v>
      </c>
      <c r="W67" s="12"/>
      <c r="X67" s="10" t="s">
        <v>185</v>
      </c>
      <c r="Y67" s="14" t="s">
        <v>249</v>
      </c>
      <c r="Z67" s="10" t="s">
        <v>187</v>
      </c>
      <c r="AA67" s="334" t="s">
        <v>840</v>
      </c>
      <c r="AB67" s="335" t="s">
        <v>185</v>
      </c>
      <c r="AC67" s="336" t="s">
        <v>249</v>
      </c>
      <c r="AD67" s="334">
        <v>44154</v>
      </c>
    </row>
    <row r="68" spans="1:30" s="337" customFormat="1" ht="15.6" x14ac:dyDescent="0.25">
      <c r="A68" s="10" t="s">
        <v>425</v>
      </c>
      <c r="B68" s="10" t="s">
        <v>426</v>
      </c>
      <c r="C68" s="10" t="s">
        <v>12</v>
      </c>
      <c r="D68" s="10" t="s">
        <v>427</v>
      </c>
      <c r="E68" s="13">
        <v>47834</v>
      </c>
      <c r="F68" s="10" t="s">
        <v>34</v>
      </c>
      <c r="G68" s="10" t="s">
        <v>248</v>
      </c>
      <c r="H68" s="10" t="s">
        <v>184</v>
      </c>
      <c r="I68" s="333">
        <v>12.901023890785</v>
      </c>
      <c r="J68" s="11">
        <v>8.6395759717314622</v>
      </c>
      <c r="K68" s="11">
        <v>7.787985865724389</v>
      </c>
      <c r="L68" s="11">
        <v>17.809187279151992</v>
      </c>
      <c r="M68" s="11">
        <v>17.568904593639616</v>
      </c>
      <c r="N68" s="11">
        <v>33.530035335689178</v>
      </c>
      <c r="O68" s="11">
        <v>16.413427561837487</v>
      </c>
      <c r="P68" s="11">
        <v>1.2367491166077738</v>
      </c>
      <c r="Q68" s="11">
        <v>0.62544169611307421</v>
      </c>
      <c r="R68" s="11">
        <v>4.9328621908127221</v>
      </c>
      <c r="S68" s="11">
        <v>1.6855123674911661</v>
      </c>
      <c r="T68" s="11">
        <v>1.7455830388692584</v>
      </c>
      <c r="U68" s="11">
        <v>43.441696113074407</v>
      </c>
      <c r="V68" s="11">
        <v>38.296819787986024</v>
      </c>
      <c r="W68" s="12"/>
      <c r="X68" s="10" t="s">
        <v>185</v>
      </c>
      <c r="Y68" s="14" t="s">
        <v>249</v>
      </c>
      <c r="Z68" s="10" t="s">
        <v>187</v>
      </c>
      <c r="AA68" s="334" t="s">
        <v>841</v>
      </c>
      <c r="AB68" s="335" t="s">
        <v>185</v>
      </c>
      <c r="AC68" s="336" t="s">
        <v>249</v>
      </c>
      <c r="AD68" s="334">
        <v>44539</v>
      </c>
    </row>
    <row r="69" spans="1:30" s="337" customFormat="1" ht="15.6" x14ac:dyDescent="0.25">
      <c r="A69" s="10" t="s">
        <v>48</v>
      </c>
      <c r="B69" s="10" t="s">
        <v>309</v>
      </c>
      <c r="C69" s="10" t="s">
        <v>310</v>
      </c>
      <c r="D69" s="10" t="s">
        <v>181</v>
      </c>
      <c r="E69" s="13">
        <v>93301</v>
      </c>
      <c r="F69" s="10" t="s">
        <v>311</v>
      </c>
      <c r="G69" s="10" t="s">
        <v>197</v>
      </c>
      <c r="H69" s="10" t="s">
        <v>184</v>
      </c>
      <c r="I69" s="333">
        <v>191.564705882353</v>
      </c>
      <c r="J69" s="11">
        <v>0</v>
      </c>
      <c r="K69" s="11">
        <v>0</v>
      </c>
      <c r="L69" s="11">
        <v>18.053003533568905</v>
      </c>
      <c r="M69" s="11">
        <v>33.657243816254436</v>
      </c>
      <c r="N69" s="11">
        <v>51.303886925795098</v>
      </c>
      <c r="O69" s="11">
        <v>0.40636042402826855</v>
      </c>
      <c r="P69" s="11">
        <v>0</v>
      </c>
      <c r="Q69" s="11">
        <v>0</v>
      </c>
      <c r="R69" s="11">
        <v>33.000000000000007</v>
      </c>
      <c r="S69" s="11">
        <v>2.88339222614841</v>
      </c>
      <c r="T69" s="11">
        <v>0</v>
      </c>
      <c r="U69" s="11">
        <v>15.826855123674918</v>
      </c>
      <c r="V69" s="11">
        <v>45.466431095406413</v>
      </c>
      <c r="W69" s="12">
        <v>320</v>
      </c>
      <c r="X69" s="10" t="s">
        <v>185</v>
      </c>
      <c r="Y69" s="14" t="s">
        <v>778</v>
      </c>
      <c r="Z69" s="10" t="s">
        <v>187</v>
      </c>
      <c r="AA69" s="334" t="s">
        <v>842</v>
      </c>
      <c r="AB69" s="335" t="s">
        <v>185</v>
      </c>
      <c r="AC69" s="336" t="s">
        <v>778</v>
      </c>
      <c r="AD69" s="334">
        <v>44371</v>
      </c>
    </row>
    <row r="70" spans="1:30" s="337" customFormat="1" ht="15.6" x14ac:dyDescent="0.25">
      <c r="A70" s="10" t="s">
        <v>418</v>
      </c>
      <c r="B70" s="10" t="s">
        <v>419</v>
      </c>
      <c r="C70" s="10" t="s">
        <v>420</v>
      </c>
      <c r="D70" s="10" t="s">
        <v>321</v>
      </c>
      <c r="E70" s="13">
        <v>56201</v>
      </c>
      <c r="F70" s="10" t="s">
        <v>322</v>
      </c>
      <c r="G70" s="10" t="s">
        <v>205</v>
      </c>
      <c r="H70" s="10" t="s">
        <v>184</v>
      </c>
      <c r="I70" s="333">
        <v>70.677130044843096</v>
      </c>
      <c r="J70" s="11">
        <v>3.4699646643109539</v>
      </c>
      <c r="K70" s="11">
        <v>4.6395759717314489</v>
      </c>
      <c r="L70" s="11">
        <v>26.116607773851623</v>
      </c>
      <c r="M70" s="11">
        <v>14.367491166077746</v>
      </c>
      <c r="N70" s="11">
        <v>35.325088339222653</v>
      </c>
      <c r="O70" s="11">
        <v>8.9540636042402824</v>
      </c>
      <c r="P70" s="11">
        <v>3.4134275618374557</v>
      </c>
      <c r="Q70" s="11">
        <v>0.90106007067137805</v>
      </c>
      <c r="R70" s="11">
        <v>23.392226148409897</v>
      </c>
      <c r="S70" s="11">
        <v>2.7809187279151946</v>
      </c>
      <c r="T70" s="11">
        <v>0.61130742049469955</v>
      </c>
      <c r="U70" s="11">
        <v>21.809187279151988</v>
      </c>
      <c r="V70" s="11">
        <v>41.876325088339321</v>
      </c>
      <c r="W70" s="12"/>
      <c r="X70" s="10" t="s">
        <v>185</v>
      </c>
      <c r="Y70" s="14" t="s">
        <v>285</v>
      </c>
      <c r="Z70" s="10" t="s">
        <v>295</v>
      </c>
      <c r="AA70" s="334" t="s">
        <v>831</v>
      </c>
      <c r="AB70" s="335" t="s">
        <v>185</v>
      </c>
      <c r="AC70" s="336" t="s">
        <v>285</v>
      </c>
      <c r="AD70" s="334">
        <v>44378</v>
      </c>
    </row>
    <row r="71" spans="1:30" s="337" customFormat="1" ht="15.6" x14ac:dyDescent="0.25">
      <c r="A71" s="10" t="s">
        <v>6</v>
      </c>
      <c r="B71" s="10" t="s">
        <v>179</v>
      </c>
      <c r="C71" s="10" t="s">
        <v>180</v>
      </c>
      <c r="D71" s="10" t="s">
        <v>181</v>
      </c>
      <c r="E71" s="13">
        <v>92301</v>
      </c>
      <c r="F71" s="10" t="s">
        <v>182</v>
      </c>
      <c r="G71" s="10" t="s">
        <v>197</v>
      </c>
      <c r="H71" s="10" t="s">
        <v>184</v>
      </c>
      <c r="I71" s="333">
        <v>692.26865671641804</v>
      </c>
      <c r="J71" s="11">
        <v>3.7809187279151941</v>
      </c>
      <c r="K71" s="11">
        <v>1.8197879858657244</v>
      </c>
      <c r="L71" s="11">
        <v>7.9505300353356878</v>
      </c>
      <c r="M71" s="11">
        <v>33.42402826855124</v>
      </c>
      <c r="N71" s="11">
        <v>38.883392226148423</v>
      </c>
      <c r="O71" s="11">
        <v>3.0035335689045937</v>
      </c>
      <c r="P71" s="11">
        <v>4.6537102473498226</v>
      </c>
      <c r="Q71" s="11">
        <v>0.43462897526501765</v>
      </c>
      <c r="R71" s="11">
        <v>32.982332155477032</v>
      </c>
      <c r="S71" s="11">
        <v>6.8268551236749113</v>
      </c>
      <c r="T71" s="11">
        <v>0.7667844522968198</v>
      </c>
      <c r="U71" s="11">
        <v>6.3992932862190814</v>
      </c>
      <c r="V71" s="11">
        <v>42.272084805653733</v>
      </c>
      <c r="W71" s="12">
        <v>1455</v>
      </c>
      <c r="X71" s="10" t="s">
        <v>185</v>
      </c>
      <c r="Y71" s="14" t="s">
        <v>778</v>
      </c>
      <c r="Z71" s="10" t="s">
        <v>187</v>
      </c>
      <c r="AA71" s="334" t="s">
        <v>843</v>
      </c>
      <c r="AB71" s="335" t="s">
        <v>185</v>
      </c>
      <c r="AC71" s="336" t="s">
        <v>778</v>
      </c>
      <c r="AD71" s="334">
        <v>44155</v>
      </c>
    </row>
    <row r="72" spans="1:30" s="337" customFormat="1" ht="15.6" x14ac:dyDescent="0.25">
      <c r="A72" s="10" t="s">
        <v>405</v>
      </c>
      <c r="B72" s="10" t="s">
        <v>406</v>
      </c>
      <c r="C72" s="10" t="s">
        <v>407</v>
      </c>
      <c r="D72" s="10" t="s">
        <v>287</v>
      </c>
      <c r="E72" s="13">
        <v>17745</v>
      </c>
      <c r="F72" s="10" t="s">
        <v>288</v>
      </c>
      <c r="G72" s="10" t="s">
        <v>248</v>
      </c>
      <c r="H72" s="10" t="s">
        <v>5</v>
      </c>
      <c r="I72" s="333">
        <v>65.138095238095204</v>
      </c>
      <c r="J72" s="11">
        <v>2.6713780918727914</v>
      </c>
      <c r="K72" s="11">
        <v>7.5441696113074208</v>
      </c>
      <c r="L72" s="11">
        <v>17.413427561837466</v>
      </c>
      <c r="M72" s="11">
        <v>17.431095406360434</v>
      </c>
      <c r="N72" s="11">
        <v>42.392226148409925</v>
      </c>
      <c r="O72" s="11">
        <v>2.558303886925795</v>
      </c>
      <c r="P72" s="11">
        <v>0.10954063604240283</v>
      </c>
      <c r="Q72" s="11">
        <v>0</v>
      </c>
      <c r="R72" s="11">
        <v>18.872791519434642</v>
      </c>
      <c r="S72" s="11">
        <v>4.1660777385159014</v>
      </c>
      <c r="T72" s="11">
        <v>1.8339222614840991</v>
      </c>
      <c r="U72" s="11">
        <v>20.187279151943486</v>
      </c>
      <c r="V72" s="11">
        <v>40.848056537102494</v>
      </c>
      <c r="W72" s="12"/>
      <c r="X72" s="10" t="s">
        <v>185</v>
      </c>
      <c r="Y72" s="14" t="s">
        <v>797</v>
      </c>
      <c r="Z72" s="10" t="s">
        <v>295</v>
      </c>
      <c r="AA72" s="334" t="s">
        <v>788</v>
      </c>
      <c r="AB72" s="335" t="s">
        <v>185</v>
      </c>
      <c r="AC72" s="336" t="s">
        <v>797</v>
      </c>
      <c r="AD72" s="334">
        <v>44160</v>
      </c>
    </row>
    <row r="73" spans="1:30" s="337" customFormat="1" ht="15.6" x14ac:dyDescent="0.25">
      <c r="A73" s="10" t="s">
        <v>13</v>
      </c>
      <c r="B73" s="10" t="s">
        <v>307</v>
      </c>
      <c r="C73" s="10" t="s">
        <v>308</v>
      </c>
      <c r="D73" s="10" t="s">
        <v>208</v>
      </c>
      <c r="E73" s="13">
        <v>85232</v>
      </c>
      <c r="F73" s="10" t="s">
        <v>209</v>
      </c>
      <c r="G73" s="10" t="s">
        <v>328</v>
      </c>
      <c r="H73" s="10" t="s">
        <v>5</v>
      </c>
      <c r="I73" s="333">
        <v>1.2882082375078401</v>
      </c>
      <c r="J73" s="11">
        <v>25.060070671378256</v>
      </c>
      <c r="K73" s="11">
        <v>7.4840989399293738</v>
      </c>
      <c r="L73" s="11">
        <v>5.9893992932862501</v>
      </c>
      <c r="M73" s="11">
        <v>4.8727915194346521</v>
      </c>
      <c r="N73" s="11">
        <v>14.791519434629066</v>
      </c>
      <c r="O73" s="11">
        <v>25.628975265017832</v>
      </c>
      <c r="P73" s="11">
        <v>0.45936395759717336</v>
      </c>
      <c r="Q73" s="11">
        <v>2.5265017667844636</v>
      </c>
      <c r="R73" s="11">
        <v>3.0918727915194499</v>
      </c>
      <c r="S73" s="11">
        <v>0.79858657243816522</v>
      </c>
      <c r="T73" s="11">
        <v>0.79505300353357178</v>
      </c>
      <c r="U73" s="11">
        <v>38.720848056537363</v>
      </c>
      <c r="V73" s="11">
        <v>25.879858657243986</v>
      </c>
      <c r="W73" s="12"/>
      <c r="X73" s="10" t="s">
        <v>206</v>
      </c>
      <c r="Y73" s="14"/>
      <c r="Z73" s="10"/>
      <c r="AA73" s="334"/>
      <c r="AB73" s="335" t="s">
        <v>206</v>
      </c>
      <c r="AC73" s="336"/>
      <c r="AD73" s="334"/>
    </row>
    <row r="74" spans="1:30" s="337" customFormat="1" ht="15.6" x14ac:dyDescent="0.25">
      <c r="A74" s="10" t="s">
        <v>342</v>
      </c>
      <c r="B74" s="10" t="s">
        <v>343</v>
      </c>
      <c r="C74" s="10" t="s">
        <v>44</v>
      </c>
      <c r="D74" s="10" t="s">
        <v>344</v>
      </c>
      <c r="E74" s="13">
        <v>89015</v>
      </c>
      <c r="F74" s="10" t="s">
        <v>345</v>
      </c>
      <c r="G74" s="10" t="s">
        <v>248</v>
      </c>
      <c r="H74" s="10" t="s">
        <v>184</v>
      </c>
      <c r="I74" s="333">
        <v>28.7816901408451</v>
      </c>
      <c r="J74" s="11">
        <v>14.148409893992962</v>
      </c>
      <c r="K74" s="11">
        <v>7.4628975265017692</v>
      </c>
      <c r="L74" s="11">
        <v>12.176678445229694</v>
      </c>
      <c r="M74" s="11">
        <v>8.7773851590106027</v>
      </c>
      <c r="N74" s="11">
        <v>24.466431095406421</v>
      </c>
      <c r="O74" s="11">
        <v>14.597173144876363</v>
      </c>
      <c r="P74" s="11">
        <v>3.0176678445229679</v>
      </c>
      <c r="Q74" s="11">
        <v>0.48409893992932884</v>
      </c>
      <c r="R74" s="11">
        <v>11.961130742049479</v>
      </c>
      <c r="S74" s="11">
        <v>2.3498233215547706</v>
      </c>
      <c r="T74" s="11">
        <v>0.94699646643109547</v>
      </c>
      <c r="U74" s="11">
        <v>27.30742049469972</v>
      </c>
      <c r="V74" s="11">
        <v>29.208480565371111</v>
      </c>
      <c r="W74" s="12"/>
      <c r="X74" s="10" t="s">
        <v>185</v>
      </c>
      <c r="Y74" s="14" t="s">
        <v>285</v>
      </c>
      <c r="Z74" s="10" t="s">
        <v>295</v>
      </c>
      <c r="AA74" s="334" t="s">
        <v>840</v>
      </c>
      <c r="AB74" s="335" t="s">
        <v>185</v>
      </c>
      <c r="AC74" s="336" t="s">
        <v>285</v>
      </c>
      <c r="AD74" s="334">
        <v>44155</v>
      </c>
    </row>
    <row r="75" spans="1:30" s="337" customFormat="1" ht="15.6" x14ac:dyDescent="0.25">
      <c r="A75" s="10" t="s">
        <v>14</v>
      </c>
      <c r="B75" s="10" t="s">
        <v>416</v>
      </c>
      <c r="C75" s="10" t="s">
        <v>417</v>
      </c>
      <c r="D75" s="10" t="s">
        <v>355</v>
      </c>
      <c r="E75" s="13">
        <v>44883</v>
      </c>
      <c r="F75" s="10" t="s">
        <v>356</v>
      </c>
      <c r="G75" s="10" t="s">
        <v>205</v>
      </c>
      <c r="H75" s="10" t="s">
        <v>184</v>
      </c>
      <c r="I75" s="333">
        <v>76.8032786885246</v>
      </c>
      <c r="J75" s="11">
        <v>2.1625441696113068</v>
      </c>
      <c r="K75" s="11">
        <v>4.8763250883392226</v>
      </c>
      <c r="L75" s="11">
        <v>16.144876325088347</v>
      </c>
      <c r="M75" s="11">
        <v>14.120141342756188</v>
      </c>
      <c r="N75" s="11">
        <v>28.487632508833947</v>
      </c>
      <c r="O75" s="11">
        <v>4.4840989399293303</v>
      </c>
      <c r="P75" s="11">
        <v>3.4593639575971729</v>
      </c>
      <c r="Q75" s="11">
        <v>0.87279151943462896</v>
      </c>
      <c r="R75" s="11">
        <v>16.954063604240286</v>
      </c>
      <c r="S75" s="11">
        <v>5.9505300353356887</v>
      </c>
      <c r="T75" s="11">
        <v>2.8515901060070679</v>
      </c>
      <c r="U75" s="11">
        <v>11.547703180212022</v>
      </c>
      <c r="V75" s="11">
        <v>33.438162544169643</v>
      </c>
      <c r="W75" s="12"/>
      <c r="X75" s="10" t="s">
        <v>185</v>
      </c>
      <c r="Y75" s="14" t="s">
        <v>285</v>
      </c>
      <c r="Z75" s="10" t="s">
        <v>295</v>
      </c>
      <c r="AA75" s="334" t="s">
        <v>796</v>
      </c>
      <c r="AB75" s="335" t="s">
        <v>185</v>
      </c>
      <c r="AC75" s="336" t="s">
        <v>285</v>
      </c>
      <c r="AD75" s="334">
        <v>44209</v>
      </c>
    </row>
    <row r="76" spans="1:30" s="337" customFormat="1" ht="15.6" x14ac:dyDescent="0.25">
      <c r="A76" s="10" t="s">
        <v>370</v>
      </c>
      <c r="B76" s="10" t="s">
        <v>371</v>
      </c>
      <c r="C76" s="10" t="s">
        <v>372</v>
      </c>
      <c r="D76" s="10" t="s">
        <v>357</v>
      </c>
      <c r="E76" s="13">
        <v>53039</v>
      </c>
      <c r="F76" s="10" t="s">
        <v>34</v>
      </c>
      <c r="G76" s="10" t="s">
        <v>248</v>
      </c>
      <c r="H76" s="10" t="s">
        <v>184</v>
      </c>
      <c r="I76" s="333">
        <v>46.1215277777778</v>
      </c>
      <c r="J76" s="11">
        <v>4.745583038869257</v>
      </c>
      <c r="K76" s="11">
        <v>2.7102473498233217</v>
      </c>
      <c r="L76" s="11">
        <v>10.109540636042407</v>
      </c>
      <c r="M76" s="11">
        <v>17.597173144876333</v>
      </c>
      <c r="N76" s="11">
        <v>28.61130742049474</v>
      </c>
      <c r="O76" s="11">
        <v>5.5653710247349819</v>
      </c>
      <c r="P76" s="11">
        <v>0.93286219081272082</v>
      </c>
      <c r="Q76" s="11">
        <v>5.3003533568904596E-2</v>
      </c>
      <c r="R76" s="11">
        <v>9.9787985865724398</v>
      </c>
      <c r="S76" s="11">
        <v>3.7632508833922262</v>
      </c>
      <c r="T76" s="11">
        <v>1.7420494699646645</v>
      </c>
      <c r="U76" s="11">
        <v>19.678445229682012</v>
      </c>
      <c r="V76" s="11">
        <v>28.653710247349867</v>
      </c>
      <c r="W76" s="12"/>
      <c r="X76" s="10" t="s">
        <v>185</v>
      </c>
      <c r="Y76" s="14" t="s">
        <v>285</v>
      </c>
      <c r="Z76" s="10" t="s">
        <v>295</v>
      </c>
      <c r="AA76" s="334" t="s">
        <v>844</v>
      </c>
      <c r="AB76" s="335" t="s">
        <v>185</v>
      </c>
      <c r="AC76" s="336" t="s">
        <v>797</v>
      </c>
      <c r="AD76" s="334">
        <v>44302</v>
      </c>
    </row>
    <row r="77" spans="1:30" s="337" customFormat="1" ht="15.6" x14ac:dyDescent="0.25">
      <c r="A77" s="10" t="s">
        <v>312</v>
      </c>
      <c r="B77" s="10" t="s">
        <v>313</v>
      </c>
      <c r="C77" s="10" t="s">
        <v>314</v>
      </c>
      <c r="D77" s="10" t="s">
        <v>195</v>
      </c>
      <c r="E77" s="13">
        <v>76642</v>
      </c>
      <c r="F77" s="10" t="s">
        <v>240</v>
      </c>
      <c r="G77" s="10" t="s">
        <v>248</v>
      </c>
      <c r="H77" s="10" t="s">
        <v>5</v>
      </c>
      <c r="I77" s="333">
        <v>27.215010141987801</v>
      </c>
      <c r="J77" s="11">
        <v>30.773851590106148</v>
      </c>
      <c r="K77" s="11">
        <v>0.32862190812720848</v>
      </c>
      <c r="L77" s="11">
        <v>0.48056537102473496</v>
      </c>
      <c r="M77" s="11">
        <v>7.4204946996466431E-2</v>
      </c>
      <c r="N77" s="11">
        <v>1.2332155477031803</v>
      </c>
      <c r="O77" s="11">
        <v>30.424028268551378</v>
      </c>
      <c r="P77" s="11">
        <v>0</v>
      </c>
      <c r="Q77" s="11">
        <v>0</v>
      </c>
      <c r="R77" s="11">
        <v>0.10954063604240283</v>
      </c>
      <c r="S77" s="11">
        <v>0.21201413427561835</v>
      </c>
      <c r="T77" s="11">
        <v>0.12014134275618374</v>
      </c>
      <c r="U77" s="11">
        <v>31.215547703180356</v>
      </c>
      <c r="V77" s="11">
        <v>19.720848056537154</v>
      </c>
      <c r="W77" s="12"/>
      <c r="X77" s="10" t="s">
        <v>185</v>
      </c>
      <c r="Y77" s="14" t="s">
        <v>285</v>
      </c>
      <c r="Z77" s="10" t="s">
        <v>295</v>
      </c>
      <c r="AA77" s="334" t="s">
        <v>807</v>
      </c>
      <c r="AB77" s="335" t="s">
        <v>185</v>
      </c>
      <c r="AC77" s="336" t="s">
        <v>285</v>
      </c>
      <c r="AD77" s="334">
        <v>44105</v>
      </c>
    </row>
    <row r="78" spans="1:30" s="337" customFormat="1" ht="15.6" x14ac:dyDescent="0.25">
      <c r="A78" s="10" t="s">
        <v>389</v>
      </c>
      <c r="B78" s="10" t="s">
        <v>390</v>
      </c>
      <c r="C78" s="10" t="s">
        <v>391</v>
      </c>
      <c r="D78" s="10" t="s">
        <v>392</v>
      </c>
      <c r="E78" s="13">
        <v>3820</v>
      </c>
      <c r="F78" s="10" t="s">
        <v>318</v>
      </c>
      <c r="G78" s="10" t="s">
        <v>205</v>
      </c>
      <c r="H78" s="10" t="s">
        <v>184</v>
      </c>
      <c r="I78" s="333">
        <v>107.066666666667</v>
      </c>
      <c r="J78" s="11">
        <v>0.12720848056537101</v>
      </c>
      <c r="K78" s="11">
        <v>1.7349823321554771</v>
      </c>
      <c r="L78" s="11">
        <v>7.5017667844522959</v>
      </c>
      <c r="M78" s="11">
        <v>15.498233215547707</v>
      </c>
      <c r="N78" s="11">
        <v>17.091872791519439</v>
      </c>
      <c r="O78" s="11">
        <v>5.4134275618374552</v>
      </c>
      <c r="P78" s="11">
        <v>1.8197879858657244</v>
      </c>
      <c r="Q78" s="11">
        <v>0.53710247349823326</v>
      </c>
      <c r="R78" s="11">
        <v>10.063604240282686</v>
      </c>
      <c r="S78" s="11">
        <v>1.1413427561837457</v>
      </c>
      <c r="T78" s="11">
        <v>0.49823321554770322</v>
      </c>
      <c r="U78" s="11">
        <v>13.159010600706715</v>
      </c>
      <c r="V78" s="11">
        <v>19.614840989399305</v>
      </c>
      <c r="W78" s="12"/>
      <c r="X78" s="10" t="s">
        <v>185</v>
      </c>
      <c r="Y78" s="14" t="s">
        <v>249</v>
      </c>
      <c r="Z78" s="10" t="s">
        <v>187</v>
      </c>
      <c r="AA78" s="334" t="s">
        <v>799</v>
      </c>
      <c r="AB78" s="335" t="s">
        <v>185</v>
      </c>
      <c r="AC78" s="336" t="s">
        <v>249</v>
      </c>
      <c r="AD78" s="334">
        <v>44175</v>
      </c>
    </row>
    <row r="79" spans="1:30" s="337" customFormat="1" ht="15.6" x14ac:dyDescent="0.25">
      <c r="A79" s="10" t="s">
        <v>21</v>
      </c>
      <c r="B79" s="10" t="s">
        <v>399</v>
      </c>
      <c r="C79" s="10" t="s">
        <v>400</v>
      </c>
      <c r="D79" s="10" t="s">
        <v>361</v>
      </c>
      <c r="E79" s="13">
        <v>48161</v>
      </c>
      <c r="F79" s="10" t="s">
        <v>356</v>
      </c>
      <c r="G79" s="10" t="s">
        <v>205</v>
      </c>
      <c r="H79" s="10" t="s">
        <v>5</v>
      </c>
      <c r="I79" s="333">
        <v>26.8571428571429</v>
      </c>
      <c r="J79" s="11">
        <v>7.3745583038869258</v>
      </c>
      <c r="K79" s="11">
        <v>5.1908127208480561</v>
      </c>
      <c r="L79" s="11">
        <v>6.0000000000000018</v>
      </c>
      <c r="M79" s="11">
        <v>3.7985865724381629</v>
      </c>
      <c r="N79" s="11">
        <v>16.911660777385183</v>
      </c>
      <c r="O79" s="11">
        <v>5.4522968197879855</v>
      </c>
      <c r="P79" s="11">
        <v>0</v>
      </c>
      <c r="Q79" s="11">
        <v>0</v>
      </c>
      <c r="R79" s="11">
        <v>7.9505300353356949</v>
      </c>
      <c r="S79" s="11">
        <v>2.1908127208480574</v>
      </c>
      <c r="T79" s="11">
        <v>6.0070671378091869E-2</v>
      </c>
      <c r="U79" s="11">
        <v>12.162544169611312</v>
      </c>
      <c r="V79" s="11">
        <v>20.918727915194399</v>
      </c>
      <c r="W79" s="12"/>
      <c r="X79" s="10" t="s">
        <v>185</v>
      </c>
      <c r="Y79" s="14" t="s">
        <v>797</v>
      </c>
      <c r="Z79" s="10" t="s">
        <v>295</v>
      </c>
      <c r="AA79" s="334" t="s">
        <v>845</v>
      </c>
      <c r="AB79" s="335" t="s">
        <v>185</v>
      </c>
      <c r="AC79" s="336" t="s">
        <v>797</v>
      </c>
      <c r="AD79" s="334">
        <v>44195</v>
      </c>
    </row>
    <row r="80" spans="1:30" s="337" customFormat="1" ht="15.6" x14ac:dyDescent="0.25">
      <c r="A80" s="10" t="s">
        <v>422</v>
      </c>
      <c r="B80" s="10" t="s">
        <v>423</v>
      </c>
      <c r="C80" s="10" t="s">
        <v>424</v>
      </c>
      <c r="D80" s="10" t="s">
        <v>321</v>
      </c>
      <c r="E80" s="13">
        <v>56007</v>
      </c>
      <c r="F80" s="10" t="s">
        <v>322</v>
      </c>
      <c r="G80" s="10" t="s">
        <v>205</v>
      </c>
      <c r="H80" s="10" t="s">
        <v>5</v>
      </c>
      <c r="I80" s="333">
        <v>51.583941605839399</v>
      </c>
      <c r="J80" s="11">
        <v>7.0494699646643113</v>
      </c>
      <c r="K80" s="11">
        <v>0.99293286219081278</v>
      </c>
      <c r="L80" s="11">
        <v>10.201413427561839</v>
      </c>
      <c r="M80" s="11">
        <v>2.3109540636042407</v>
      </c>
      <c r="N80" s="11">
        <v>11.010600706713783</v>
      </c>
      <c r="O80" s="11">
        <v>9.5441696113074226</v>
      </c>
      <c r="P80" s="11">
        <v>0</v>
      </c>
      <c r="Q80" s="11">
        <v>0</v>
      </c>
      <c r="R80" s="11">
        <v>3.2332155477031801</v>
      </c>
      <c r="S80" s="11">
        <v>1.8869257950530034</v>
      </c>
      <c r="T80" s="11">
        <v>0.18374558303886926</v>
      </c>
      <c r="U80" s="11">
        <v>15.250883392226159</v>
      </c>
      <c r="V80" s="11">
        <v>16.084805653710252</v>
      </c>
      <c r="W80" s="12"/>
      <c r="X80" s="10" t="s">
        <v>185</v>
      </c>
      <c r="Y80" s="14" t="s">
        <v>797</v>
      </c>
      <c r="Z80" s="10" t="s">
        <v>295</v>
      </c>
      <c r="AA80" s="334" t="s">
        <v>844</v>
      </c>
      <c r="AB80" s="335" t="s">
        <v>185</v>
      </c>
      <c r="AC80" s="336" t="s">
        <v>797</v>
      </c>
      <c r="AD80" s="334">
        <v>44302</v>
      </c>
    </row>
    <row r="81" spans="1:30" s="337" customFormat="1" ht="15.6" x14ac:dyDescent="0.25">
      <c r="A81" s="10" t="s">
        <v>846</v>
      </c>
      <c r="B81" s="10" t="s">
        <v>847</v>
      </c>
      <c r="C81" s="10" t="s">
        <v>848</v>
      </c>
      <c r="D81" s="10" t="s">
        <v>37</v>
      </c>
      <c r="E81" s="13">
        <v>21613</v>
      </c>
      <c r="F81" s="10" t="s">
        <v>362</v>
      </c>
      <c r="G81" s="10" t="s">
        <v>205</v>
      </c>
      <c r="H81" s="10" t="s">
        <v>184</v>
      </c>
      <c r="I81" s="333">
        <v>100.079365079365</v>
      </c>
      <c r="J81" s="11">
        <v>0</v>
      </c>
      <c r="K81" s="11">
        <v>7.0671378091872794E-2</v>
      </c>
      <c r="L81" s="11">
        <v>6.915194346289752</v>
      </c>
      <c r="M81" s="11">
        <v>12.155477031802123</v>
      </c>
      <c r="N81" s="11">
        <v>15.72791519434629</v>
      </c>
      <c r="O81" s="11">
        <v>3.4134275618374552</v>
      </c>
      <c r="P81" s="11">
        <v>0</v>
      </c>
      <c r="Q81" s="11">
        <v>0</v>
      </c>
      <c r="R81" s="11">
        <v>4.8515901060070679</v>
      </c>
      <c r="S81" s="11">
        <v>0.63604240282685509</v>
      </c>
      <c r="T81" s="11">
        <v>0.81978798586572443</v>
      </c>
      <c r="U81" s="11">
        <v>12.8339222614841</v>
      </c>
      <c r="V81" s="11">
        <v>13.441696113074201</v>
      </c>
      <c r="W81" s="12"/>
      <c r="X81" s="10" t="s">
        <v>185</v>
      </c>
      <c r="Y81" s="14" t="s">
        <v>797</v>
      </c>
      <c r="Z81" s="10" t="s">
        <v>295</v>
      </c>
      <c r="AA81" s="334" t="s">
        <v>849</v>
      </c>
      <c r="AB81" s="335" t="s">
        <v>185</v>
      </c>
      <c r="AC81" s="336" t="s">
        <v>285</v>
      </c>
      <c r="AD81" s="334">
        <v>43908</v>
      </c>
    </row>
    <row r="82" spans="1:30" s="337" customFormat="1" ht="15.45" customHeight="1" x14ac:dyDescent="0.25">
      <c r="A82" s="10" t="s">
        <v>42</v>
      </c>
      <c r="B82" s="10" t="s">
        <v>428</v>
      </c>
      <c r="C82" s="10" t="s">
        <v>429</v>
      </c>
      <c r="D82" s="10" t="s">
        <v>355</v>
      </c>
      <c r="E82" s="13">
        <v>44024</v>
      </c>
      <c r="F82" s="10" t="s">
        <v>356</v>
      </c>
      <c r="G82" s="10" t="s">
        <v>248</v>
      </c>
      <c r="H82" s="10" t="s">
        <v>184</v>
      </c>
      <c r="I82" s="333">
        <v>66.884615384615401</v>
      </c>
      <c r="J82" s="11">
        <v>2.7067137809187276</v>
      </c>
      <c r="K82" s="11">
        <v>1.8445229681978801</v>
      </c>
      <c r="L82" s="11">
        <v>6.8975265017667846</v>
      </c>
      <c r="M82" s="11">
        <v>5.1554770318021212</v>
      </c>
      <c r="N82" s="11">
        <v>12.812720848056536</v>
      </c>
      <c r="O82" s="11">
        <v>2.031802120141343</v>
      </c>
      <c r="P82" s="11">
        <v>0.73498233215547704</v>
      </c>
      <c r="Q82" s="11">
        <v>1.0247349823321554</v>
      </c>
      <c r="R82" s="11">
        <v>7.5159010600706724</v>
      </c>
      <c r="S82" s="11">
        <v>2.6819787985865724</v>
      </c>
      <c r="T82" s="11">
        <v>1.452296819787986</v>
      </c>
      <c r="U82" s="11">
        <v>4.9540636042402832</v>
      </c>
      <c r="V82" s="11">
        <v>12.791519434628976</v>
      </c>
      <c r="W82" s="12"/>
      <c r="X82" s="10" t="s">
        <v>185</v>
      </c>
      <c r="Y82" s="14" t="s">
        <v>285</v>
      </c>
      <c r="Z82" s="10" t="s">
        <v>295</v>
      </c>
      <c r="AA82" s="334" t="s">
        <v>850</v>
      </c>
      <c r="AB82" s="335" t="s">
        <v>185</v>
      </c>
      <c r="AC82" s="336" t="s">
        <v>285</v>
      </c>
      <c r="AD82" s="334">
        <v>44175</v>
      </c>
    </row>
    <row r="83" spans="1:30" s="337" customFormat="1" ht="13.95" customHeight="1" x14ac:dyDescent="0.25">
      <c r="A83" s="10" t="s">
        <v>851</v>
      </c>
      <c r="B83" s="10" t="s">
        <v>852</v>
      </c>
      <c r="C83" s="10" t="s">
        <v>415</v>
      </c>
      <c r="D83" s="10" t="s">
        <v>287</v>
      </c>
      <c r="E83" s="13">
        <v>19533</v>
      </c>
      <c r="F83" s="10" t="s">
        <v>288</v>
      </c>
      <c r="G83" s="10" t="s">
        <v>183</v>
      </c>
      <c r="H83" s="10" t="s">
        <v>10</v>
      </c>
      <c r="I83" s="333">
        <v>19.7370892018779</v>
      </c>
      <c r="J83" s="11">
        <v>16.427561837455855</v>
      </c>
      <c r="K83" s="11">
        <v>0</v>
      </c>
      <c r="L83" s="11">
        <v>0</v>
      </c>
      <c r="M83" s="11">
        <v>0</v>
      </c>
      <c r="N83" s="11">
        <v>0</v>
      </c>
      <c r="O83" s="11">
        <v>0</v>
      </c>
      <c r="P83" s="11">
        <v>5.3003533568904596E-2</v>
      </c>
      <c r="Q83" s="11">
        <v>16.374558303886953</v>
      </c>
      <c r="R83" s="11">
        <v>4.9469964664310952E-2</v>
      </c>
      <c r="S83" s="11">
        <v>0</v>
      </c>
      <c r="T83" s="11">
        <v>5.3003533568904596E-2</v>
      </c>
      <c r="U83" s="11">
        <v>16.325088339222642</v>
      </c>
      <c r="V83" s="11">
        <v>6.8268551236749078</v>
      </c>
      <c r="W83" s="12">
        <v>78</v>
      </c>
      <c r="X83" s="10" t="s">
        <v>185</v>
      </c>
      <c r="Y83" s="14" t="s">
        <v>199</v>
      </c>
      <c r="Z83" s="10"/>
      <c r="AA83" s="334">
        <v>44239</v>
      </c>
      <c r="AB83" s="335" t="s">
        <v>185</v>
      </c>
      <c r="AC83" s="336" t="s">
        <v>199</v>
      </c>
      <c r="AD83" s="334">
        <v>44169</v>
      </c>
    </row>
    <row r="84" spans="1:30" s="337" customFormat="1" ht="15.6" x14ac:dyDescent="0.25">
      <c r="A84" s="10" t="s">
        <v>395</v>
      </c>
      <c r="B84" s="10" t="s">
        <v>396</v>
      </c>
      <c r="C84" s="10" t="s">
        <v>397</v>
      </c>
      <c r="D84" s="10" t="s">
        <v>398</v>
      </c>
      <c r="E84" s="13">
        <v>68801</v>
      </c>
      <c r="F84" s="10" t="s">
        <v>322</v>
      </c>
      <c r="G84" s="10" t="s">
        <v>205</v>
      </c>
      <c r="H84" s="10" t="s">
        <v>184</v>
      </c>
      <c r="I84" s="333">
        <v>50.967032967032999</v>
      </c>
      <c r="J84" s="11">
        <v>0.69257950530035339</v>
      </c>
      <c r="K84" s="11">
        <v>2.540636042402828</v>
      </c>
      <c r="L84" s="11">
        <v>5.3639575971731457</v>
      </c>
      <c r="M84" s="11">
        <v>6.6678445229681991</v>
      </c>
      <c r="N84" s="11">
        <v>13.374558303886934</v>
      </c>
      <c r="O84" s="11">
        <v>0.27561837455830385</v>
      </c>
      <c r="P84" s="11">
        <v>1.5477031802120143</v>
      </c>
      <c r="Q84" s="11">
        <v>6.7137809187279157E-2</v>
      </c>
      <c r="R84" s="11">
        <v>1.4982332155477029</v>
      </c>
      <c r="S84" s="11">
        <v>0.93992932862190803</v>
      </c>
      <c r="T84" s="11">
        <v>1.0848056537102473</v>
      </c>
      <c r="U84" s="11">
        <v>11.742049469964668</v>
      </c>
      <c r="V84" s="11">
        <v>13.229681978798592</v>
      </c>
      <c r="W84" s="12"/>
      <c r="X84" s="10" t="s">
        <v>185</v>
      </c>
      <c r="Y84" s="14" t="s">
        <v>797</v>
      </c>
      <c r="Z84" s="10" t="s">
        <v>853</v>
      </c>
      <c r="AA84" s="334" t="s">
        <v>842</v>
      </c>
      <c r="AB84" s="335" t="s">
        <v>185</v>
      </c>
      <c r="AC84" s="336" t="s">
        <v>797</v>
      </c>
      <c r="AD84" s="334">
        <v>44434</v>
      </c>
    </row>
    <row r="85" spans="1:30" s="337" customFormat="1" ht="15.6" x14ac:dyDescent="0.25">
      <c r="A85" s="10" t="s">
        <v>509</v>
      </c>
      <c r="B85" s="10" t="s">
        <v>510</v>
      </c>
      <c r="C85" s="10" t="s">
        <v>511</v>
      </c>
      <c r="D85" s="10" t="s">
        <v>411</v>
      </c>
      <c r="E85" s="13">
        <v>51501</v>
      </c>
      <c r="F85" s="10" t="s">
        <v>322</v>
      </c>
      <c r="G85" s="10" t="s">
        <v>248</v>
      </c>
      <c r="H85" s="10" t="s">
        <v>184</v>
      </c>
      <c r="I85" s="333">
        <v>22.597122302158301</v>
      </c>
      <c r="J85" s="11">
        <v>1.0212014134275618</v>
      </c>
      <c r="K85" s="11">
        <v>1.247349823321555</v>
      </c>
      <c r="L85" s="11">
        <v>4.6996466431095421</v>
      </c>
      <c r="M85" s="11">
        <v>5.9434628975265031</v>
      </c>
      <c r="N85" s="11">
        <v>12.395759717314498</v>
      </c>
      <c r="O85" s="11">
        <v>0.51236749116607783</v>
      </c>
      <c r="P85" s="11">
        <v>3.5335689045936395E-3</v>
      </c>
      <c r="Q85" s="11">
        <v>0</v>
      </c>
      <c r="R85" s="11">
        <v>1.6183745583038871</v>
      </c>
      <c r="S85" s="11">
        <v>1.4734982332155475</v>
      </c>
      <c r="T85" s="11">
        <v>0.85512367491166075</v>
      </c>
      <c r="U85" s="11">
        <v>8.9646643109540705</v>
      </c>
      <c r="V85" s="11">
        <v>11.865724381625453</v>
      </c>
      <c r="W85" s="12"/>
      <c r="X85" s="10" t="s">
        <v>185</v>
      </c>
      <c r="Y85" s="14" t="s">
        <v>797</v>
      </c>
      <c r="Z85" s="10" t="s">
        <v>187</v>
      </c>
      <c r="AA85" s="334" t="s">
        <v>854</v>
      </c>
      <c r="AB85" s="335" t="s">
        <v>185</v>
      </c>
      <c r="AC85" s="336" t="s">
        <v>285</v>
      </c>
      <c r="AD85" s="334">
        <v>43202</v>
      </c>
    </row>
    <row r="86" spans="1:30" s="337" customFormat="1" ht="15.6" x14ac:dyDescent="0.25">
      <c r="A86" s="10" t="s">
        <v>412</v>
      </c>
      <c r="B86" s="10" t="s">
        <v>413</v>
      </c>
      <c r="C86" s="10" t="s">
        <v>414</v>
      </c>
      <c r="D86" s="10" t="s">
        <v>361</v>
      </c>
      <c r="E86" s="13">
        <v>48060</v>
      </c>
      <c r="F86" s="10" t="s">
        <v>356</v>
      </c>
      <c r="G86" s="10" t="s">
        <v>205</v>
      </c>
      <c r="H86" s="10" t="s">
        <v>5</v>
      </c>
      <c r="I86" s="333">
        <v>56.241379310344797</v>
      </c>
      <c r="J86" s="11">
        <v>3.9469964664310959</v>
      </c>
      <c r="K86" s="11">
        <v>2.3250883392226154</v>
      </c>
      <c r="L86" s="11">
        <v>4.0600706713780914</v>
      </c>
      <c r="M86" s="11">
        <v>2.2508833922261484</v>
      </c>
      <c r="N86" s="11">
        <v>9.6042402826855131</v>
      </c>
      <c r="O86" s="11">
        <v>2.9787985865724389</v>
      </c>
      <c r="P86" s="11">
        <v>0</v>
      </c>
      <c r="Q86" s="11">
        <v>0</v>
      </c>
      <c r="R86" s="11">
        <v>5.6643109540636027</v>
      </c>
      <c r="S86" s="11">
        <v>0.71024734982332161</v>
      </c>
      <c r="T86" s="11">
        <v>1.137809187279152</v>
      </c>
      <c r="U86" s="11">
        <v>5.0706713780918715</v>
      </c>
      <c r="V86" s="11">
        <v>12.183745583038878</v>
      </c>
      <c r="W86" s="12"/>
      <c r="X86" s="10" t="s">
        <v>185</v>
      </c>
      <c r="Y86" s="14" t="s">
        <v>797</v>
      </c>
      <c r="Z86" s="10" t="s">
        <v>295</v>
      </c>
      <c r="AA86" s="334" t="s">
        <v>831</v>
      </c>
      <c r="AB86" s="335" t="s">
        <v>185</v>
      </c>
      <c r="AC86" s="336" t="s">
        <v>249</v>
      </c>
      <c r="AD86" s="334">
        <v>44105</v>
      </c>
    </row>
    <row r="87" spans="1:30" s="337" customFormat="1" ht="15.6" x14ac:dyDescent="0.25">
      <c r="A87" s="10" t="s">
        <v>386</v>
      </c>
      <c r="B87" s="10" t="s">
        <v>387</v>
      </c>
      <c r="C87" s="10" t="s">
        <v>388</v>
      </c>
      <c r="D87" s="10" t="s">
        <v>195</v>
      </c>
      <c r="E87" s="13">
        <v>79521</v>
      </c>
      <c r="F87" s="10" t="s">
        <v>266</v>
      </c>
      <c r="G87" s="10" t="s">
        <v>248</v>
      </c>
      <c r="H87" s="10" t="s">
        <v>184</v>
      </c>
      <c r="I87" s="333">
        <v>16.1963190184049</v>
      </c>
      <c r="J87" s="11">
        <v>6.9469964664311057</v>
      </c>
      <c r="K87" s="11">
        <v>2.0247349823321557</v>
      </c>
      <c r="L87" s="11">
        <v>1.5017667844522968</v>
      </c>
      <c r="M87" s="11">
        <v>1.784452296819788</v>
      </c>
      <c r="N87" s="11">
        <v>3.3992932862190806</v>
      </c>
      <c r="O87" s="11">
        <v>0.74911660777385169</v>
      </c>
      <c r="P87" s="11">
        <v>4.5936395759717315E-2</v>
      </c>
      <c r="Q87" s="11">
        <v>8.0636042402826931</v>
      </c>
      <c r="R87" s="11">
        <v>2.3816254416961136</v>
      </c>
      <c r="S87" s="11">
        <v>0.25795053003533569</v>
      </c>
      <c r="T87" s="11">
        <v>0.48056537102473496</v>
      </c>
      <c r="U87" s="11">
        <v>9.1378091872791689</v>
      </c>
      <c r="V87" s="11">
        <v>7.8091872791519465</v>
      </c>
      <c r="W87" s="12"/>
      <c r="X87" s="10" t="s">
        <v>185</v>
      </c>
      <c r="Y87" s="14" t="s">
        <v>797</v>
      </c>
      <c r="Z87" s="10" t="s">
        <v>295</v>
      </c>
      <c r="AA87" s="334" t="s">
        <v>837</v>
      </c>
      <c r="AB87" s="335" t="s">
        <v>185</v>
      </c>
      <c r="AC87" s="336" t="s">
        <v>797</v>
      </c>
      <c r="AD87" s="334">
        <v>44125</v>
      </c>
    </row>
    <row r="88" spans="1:30" s="337" customFormat="1" ht="15.6" x14ac:dyDescent="0.25">
      <c r="A88" s="10" t="s">
        <v>439</v>
      </c>
      <c r="B88" s="10" t="s">
        <v>440</v>
      </c>
      <c r="C88" s="10" t="s">
        <v>441</v>
      </c>
      <c r="D88" s="10" t="s">
        <v>411</v>
      </c>
      <c r="E88" s="13">
        <v>50313</v>
      </c>
      <c r="F88" s="10" t="s">
        <v>322</v>
      </c>
      <c r="G88" s="10" t="s">
        <v>248</v>
      </c>
      <c r="H88" s="10" t="s">
        <v>184</v>
      </c>
      <c r="I88" s="333">
        <v>44.507462686567202</v>
      </c>
      <c r="J88" s="11">
        <v>0.85865724381625441</v>
      </c>
      <c r="K88" s="11">
        <v>2.2685512367491172</v>
      </c>
      <c r="L88" s="11">
        <v>3.5583038869257955</v>
      </c>
      <c r="M88" s="11">
        <v>4.7067137809187285</v>
      </c>
      <c r="N88" s="11">
        <v>10.392226148409891</v>
      </c>
      <c r="O88" s="11">
        <v>0.97879858657243812</v>
      </c>
      <c r="P88" s="11">
        <v>0</v>
      </c>
      <c r="Q88" s="11">
        <v>2.1201413427561839E-2</v>
      </c>
      <c r="R88" s="11">
        <v>5.9045936395759719</v>
      </c>
      <c r="S88" s="11">
        <v>1.0954063604240283</v>
      </c>
      <c r="T88" s="11">
        <v>0.392226148409894</v>
      </c>
      <c r="U88" s="11">
        <v>4.0000000000000018</v>
      </c>
      <c r="V88" s="11">
        <v>10.819787985865723</v>
      </c>
      <c r="W88" s="12"/>
      <c r="X88" s="10" t="s">
        <v>185</v>
      </c>
      <c r="Y88" s="14" t="s">
        <v>285</v>
      </c>
      <c r="Z88" s="10" t="s">
        <v>295</v>
      </c>
      <c r="AA88" s="334" t="s">
        <v>855</v>
      </c>
      <c r="AB88" s="335" t="s">
        <v>185</v>
      </c>
      <c r="AC88" s="336" t="s">
        <v>285</v>
      </c>
      <c r="AD88" s="334">
        <v>43678</v>
      </c>
    </row>
    <row r="89" spans="1:30" s="337" customFormat="1" ht="15.6" x14ac:dyDescent="0.25">
      <c r="A89" s="10" t="s">
        <v>19</v>
      </c>
      <c r="B89" s="10" t="s">
        <v>319</v>
      </c>
      <c r="C89" s="10" t="s">
        <v>320</v>
      </c>
      <c r="D89" s="10" t="s">
        <v>321</v>
      </c>
      <c r="E89" s="13">
        <v>55330</v>
      </c>
      <c r="F89" s="10" t="s">
        <v>322</v>
      </c>
      <c r="G89" s="10" t="s">
        <v>205</v>
      </c>
      <c r="H89" s="10" t="s">
        <v>184</v>
      </c>
      <c r="I89" s="333">
        <v>138.53488372093</v>
      </c>
      <c r="J89" s="11">
        <v>1.0600706713780919E-2</v>
      </c>
      <c r="K89" s="11">
        <v>0.53003533568904593</v>
      </c>
      <c r="L89" s="11">
        <v>4.7491166077738516</v>
      </c>
      <c r="M89" s="11">
        <v>5.010600706713781</v>
      </c>
      <c r="N89" s="11">
        <v>9.7915194346289773</v>
      </c>
      <c r="O89" s="11">
        <v>0.37102473498233218</v>
      </c>
      <c r="P89" s="11">
        <v>0.13780918727915192</v>
      </c>
      <c r="Q89" s="11">
        <v>0</v>
      </c>
      <c r="R89" s="11">
        <v>4.5936395759717312</v>
      </c>
      <c r="S89" s="11">
        <v>0.399293286219081</v>
      </c>
      <c r="T89" s="11">
        <v>0</v>
      </c>
      <c r="U89" s="11">
        <v>5.3074204946996479</v>
      </c>
      <c r="V89" s="11">
        <v>8.7985865724381629</v>
      </c>
      <c r="W89" s="12"/>
      <c r="X89" s="10" t="s">
        <v>185</v>
      </c>
      <c r="Y89" s="14" t="s">
        <v>797</v>
      </c>
      <c r="Z89" s="10" t="s">
        <v>187</v>
      </c>
      <c r="AA89" s="334" t="s">
        <v>792</v>
      </c>
      <c r="AB89" s="335" t="s">
        <v>185</v>
      </c>
      <c r="AC89" s="336" t="s">
        <v>797</v>
      </c>
      <c r="AD89" s="334">
        <v>44217</v>
      </c>
    </row>
    <row r="90" spans="1:30" s="337" customFormat="1" ht="15.6" x14ac:dyDescent="0.25">
      <c r="A90" s="10" t="s">
        <v>445</v>
      </c>
      <c r="B90" s="10" t="s">
        <v>446</v>
      </c>
      <c r="C90" s="10" t="s">
        <v>447</v>
      </c>
      <c r="D90" s="10" t="s">
        <v>195</v>
      </c>
      <c r="E90" s="13">
        <v>78380</v>
      </c>
      <c r="F90" s="10" t="s">
        <v>790</v>
      </c>
      <c r="G90" s="10" t="s">
        <v>248</v>
      </c>
      <c r="H90" s="10" t="s">
        <v>5</v>
      </c>
      <c r="I90" s="333">
        <v>3.8465829846583</v>
      </c>
      <c r="J90" s="11">
        <v>3.3745583038869382</v>
      </c>
      <c r="K90" s="11">
        <v>4.5618374558304051</v>
      </c>
      <c r="L90" s="11">
        <v>1.388692579505302</v>
      </c>
      <c r="M90" s="11">
        <v>0.63604240282685509</v>
      </c>
      <c r="N90" s="11">
        <v>3.5017667844523066</v>
      </c>
      <c r="O90" s="11">
        <v>4.1872791519434793</v>
      </c>
      <c r="P90" s="11">
        <v>0.32862190812720843</v>
      </c>
      <c r="Q90" s="11">
        <v>1.9434628975265018</v>
      </c>
      <c r="R90" s="11">
        <v>0.6961130742049475</v>
      </c>
      <c r="S90" s="11">
        <v>0.44876325088339236</v>
      </c>
      <c r="T90" s="11">
        <v>0.31448763250883388</v>
      </c>
      <c r="U90" s="11">
        <v>8.5017667844523395</v>
      </c>
      <c r="V90" s="11">
        <v>8.074204946996506</v>
      </c>
      <c r="W90" s="12"/>
      <c r="X90" s="10" t="s">
        <v>185</v>
      </c>
      <c r="Y90" s="14" t="s">
        <v>797</v>
      </c>
      <c r="Z90" s="10" t="s">
        <v>187</v>
      </c>
      <c r="AA90" s="334" t="s">
        <v>856</v>
      </c>
      <c r="AB90" s="335" t="s">
        <v>185</v>
      </c>
      <c r="AC90" s="336" t="s">
        <v>249</v>
      </c>
      <c r="AD90" s="334">
        <v>43839</v>
      </c>
    </row>
    <row r="91" spans="1:30" s="337" customFormat="1" ht="15.6" x14ac:dyDescent="0.25">
      <c r="A91" s="10" t="s">
        <v>434</v>
      </c>
      <c r="B91" s="10" t="s">
        <v>435</v>
      </c>
      <c r="C91" s="10" t="s">
        <v>436</v>
      </c>
      <c r="D91" s="10" t="s">
        <v>437</v>
      </c>
      <c r="E91" s="13">
        <v>96819</v>
      </c>
      <c r="F91" s="10" t="s">
        <v>311</v>
      </c>
      <c r="G91" s="10" t="s">
        <v>438</v>
      </c>
      <c r="H91" s="10" t="s">
        <v>184</v>
      </c>
      <c r="I91" s="333">
        <v>140.10344827586201</v>
      </c>
      <c r="J91" s="11">
        <v>0.69964664310954061</v>
      </c>
      <c r="K91" s="11">
        <v>3.9293286219081267</v>
      </c>
      <c r="L91" s="11">
        <v>0.24734982332155478</v>
      </c>
      <c r="M91" s="11">
        <v>4.2226148409893991</v>
      </c>
      <c r="N91" s="11">
        <v>6.190812720848057</v>
      </c>
      <c r="O91" s="11">
        <v>0.62190812720848054</v>
      </c>
      <c r="P91" s="11">
        <v>1.5441696113074204</v>
      </c>
      <c r="Q91" s="11">
        <v>0.74204946996466437</v>
      </c>
      <c r="R91" s="11">
        <v>6.5830388692579502</v>
      </c>
      <c r="S91" s="11">
        <v>0.70318021201413428</v>
      </c>
      <c r="T91" s="11">
        <v>0</v>
      </c>
      <c r="U91" s="11">
        <v>1.8127208480565375</v>
      </c>
      <c r="V91" s="11">
        <v>8.6643109540636072</v>
      </c>
      <c r="W91" s="12"/>
      <c r="X91" s="10" t="s">
        <v>206</v>
      </c>
      <c r="Y91" s="14"/>
      <c r="Z91" s="10"/>
      <c r="AA91" s="334"/>
      <c r="AB91" s="335" t="s">
        <v>206</v>
      </c>
      <c r="AC91" s="336"/>
      <c r="AD91" s="334"/>
    </row>
    <row r="92" spans="1:30" s="337" customFormat="1" ht="15.6" x14ac:dyDescent="0.25">
      <c r="A92" s="10" t="s">
        <v>269</v>
      </c>
      <c r="B92" s="10" t="s">
        <v>270</v>
      </c>
      <c r="C92" s="10" t="s">
        <v>271</v>
      </c>
      <c r="D92" s="10" t="s">
        <v>272</v>
      </c>
      <c r="E92" s="13">
        <v>23901</v>
      </c>
      <c r="F92" s="10" t="s">
        <v>273</v>
      </c>
      <c r="G92" s="10" t="s">
        <v>183</v>
      </c>
      <c r="H92" s="10" t="s">
        <v>5</v>
      </c>
      <c r="I92" s="333">
        <v>807.83333333333303</v>
      </c>
      <c r="J92" s="11">
        <v>0</v>
      </c>
      <c r="K92" s="11">
        <v>0</v>
      </c>
      <c r="L92" s="11">
        <v>3.4734982332155475</v>
      </c>
      <c r="M92" s="11">
        <v>5.2155477031802118</v>
      </c>
      <c r="N92" s="11">
        <v>8.6890459363957593</v>
      </c>
      <c r="O92" s="11">
        <v>0</v>
      </c>
      <c r="P92" s="11">
        <v>0</v>
      </c>
      <c r="Q92" s="11">
        <v>0</v>
      </c>
      <c r="R92" s="11">
        <v>2.3250883392226145</v>
      </c>
      <c r="S92" s="11">
        <v>0.80565371024734977</v>
      </c>
      <c r="T92" s="11">
        <v>0</v>
      </c>
      <c r="U92" s="11">
        <v>5.5583038869257946</v>
      </c>
      <c r="V92" s="11">
        <v>7.8833922261484091</v>
      </c>
      <c r="W92" s="12">
        <v>500</v>
      </c>
      <c r="X92" s="10" t="s">
        <v>185</v>
      </c>
      <c r="Y92" s="14" t="s">
        <v>778</v>
      </c>
      <c r="Z92" s="10" t="s">
        <v>187</v>
      </c>
      <c r="AA92" s="334" t="s">
        <v>780</v>
      </c>
      <c r="AB92" s="335" t="s">
        <v>185</v>
      </c>
      <c r="AC92" s="336" t="s">
        <v>778</v>
      </c>
      <c r="AD92" s="334">
        <v>44251</v>
      </c>
    </row>
    <row r="93" spans="1:30" s="337" customFormat="1" ht="15.6" x14ac:dyDescent="0.25">
      <c r="A93" s="10" t="s">
        <v>430</v>
      </c>
      <c r="B93" s="10" t="s">
        <v>431</v>
      </c>
      <c r="C93" s="10" t="s">
        <v>432</v>
      </c>
      <c r="D93" s="10" t="s">
        <v>433</v>
      </c>
      <c r="E93" s="13">
        <v>27253</v>
      </c>
      <c r="F93" s="10" t="s">
        <v>192</v>
      </c>
      <c r="G93" s="10" t="s">
        <v>205</v>
      </c>
      <c r="H93" s="10" t="s">
        <v>184</v>
      </c>
      <c r="I93" s="333">
        <v>3.1402439024390199</v>
      </c>
      <c r="J93" s="11">
        <v>0.38162544169611318</v>
      </c>
      <c r="K93" s="11">
        <v>0.66077738515901141</v>
      </c>
      <c r="L93" s="11">
        <v>2.8869257950530089</v>
      </c>
      <c r="M93" s="11">
        <v>3.3922261484099026</v>
      </c>
      <c r="N93" s="11">
        <v>6.6289752650176901</v>
      </c>
      <c r="O93" s="11">
        <v>0.67491166077738529</v>
      </c>
      <c r="P93" s="11">
        <v>0</v>
      </c>
      <c r="Q93" s="11">
        <v>1.7667844522968199E-2</v>
      </c>
      <c r="R93" s="11">
        <v>0.43816254416961142</v>
      </c>
      <c r="S93" s="11">
        <v>0.13074204946996468</v>
      </c>
      <c r="T93" s="11">
        <v>7.0671378091872791E-3</v>
      </c>
      <c r="U93" s="11">
        <v>6.7455830388692801</v>
      </c>
      <c r="V93" s="11">
        <v>6.7491166077738738</v>
      </c>
      <c r="W93" s="12">
        <v>50</v>
      </c>
      <c r="X93" s="10" t="s">
        <v>185</v>
      </c>
      <c r="Y93" s="14" t="s">
        <v>285</v>
      </c>
      <c r="Z93" s="10" t="s">
        <v>295</v>
      </c>
      <c r="AA93" s="334" t="s">
        <v>857</v>
      </c>
      <c r="AB93" s="335" t="s">
        <v>185</v>
      </c>
      <c r="AC93" s="336" t="s">
        <v>285</v>
      </c>
      <c r="AD93" s="334">
        <v>44364</v>
      </c>
    </row>
    <row r="94" spans="1:30" s="337" customFormat="1" ht="15.6" x14ac:dyDescent="0.25">
      <c r="A94" s="10" t="s">
        <v>457</v>
      </c>
      <c r="B94" s="10" t="s">
        <v>458</v>
      </c>
      <c r="C94" s="10" t="s">
        <v>459</v>
      </c>
      <c r="D94" s="10" t="s">
        <v>344</v>
      </c>
      <c r="E94" s="13">
        <v>89512</v>
      </c>
      <c r="F94" s="10" t="s">
        <v>345</v>
      </c>
      <c r="G94" s="10" t="s">
        <v>248</v>
      </c>
      <c r="H94" s="10" t="s">
        <v>184</v>
      </c>
      <c r="I94" s="333">
        <v>11.280219780219801</v>
      </c>
      <c r="J94" s="11">
        <v>0.40636042402826844</v>
      </c>
      <c r="K94" s="11">
        <v>0.85512367491166064</v>
      </c>
      <c r="L94" s="11">
        <v>1.7809187279151946</v>
      </c>
      <c r="M94" s="11">
        <v>4.2226148409894</v>
      </c>
      <c r="N94" s="11">
        <v>6.80565371024736</v>
      </c>
      <c r="O94" s="11">
        <v>0.35689045936395752</v>
      </c>
      <c r="P94" s="11">
        <v>2.8268551236749116E-2</v>
      </c>
      <c r="Q94" s="11">
        <v>7.4204946996466431E-2</v>
      </c>
      <c r="R94" s="11">
        <v>2.1060070671378091</v>
      </c>
      <c r="S94" s="11">
        <v>0.19434628975265017</v>
      </c>
      <c r="T94" s="11">
        <v>3.8869257950530034E-2</v>
      </c>
      <c r="U94" s="11">
        <v>4.9257950530035375</v>
      </c>
      <c r="V94" s="11">
        <v>6.964664310954074</v>
      </c>
      <c r="W94" s="12"/>
      <c r="X94" s="10" t="s">
        <v>185</v>
      </c>
      <c r="Y94" s="14" t="s">
        <v>797</v>
      </c>
      <c r="Z94" s="10" t="s">
        <v>295</v>
      </c>
      <c r="AA94" s="334" t="s">
        <v>858</v>
      </c>
      <c r="AB94" s="335" t="s">
        <v>185</v>
      </c>
      <c r="AC94" s="336" t="s">
        <v>285</v>
      </c>
      <c r="AD94" s="334">
        <v>44119</v>
      </c>
    </row>
    <row r="95" spans="1:30" s="337" customFormat="1" ht="15.6" x14ac:dyDescent="0.25">
      <c r="A95" s="10" t="s">
        <v>483</v>
      </c>
      <c r="B95" s="10" t="s">
        <v>484</v>
      </c>
      <c r="C95" s="10" t="s">
        <v>485</v>
      </c>
      <c r="D95" s="10" t="s">
        <v>486</v>
      </c>
      <c r="E95" s="13">
        <v>96910</v>
      </c>
      <c r="F95" s="10" t="s">
        <v>311</v>
      </c>
      <c r="G95" s="10" t="s">
        <v>248</v>
      </c>
      <c r="H95" s="10" t="s">
        <v>184</v>
      </c>
      <c r="I95" s="333">
        <v>220</v>
      </c>
      <c r="J95" s="11">
        <v>0</v>
      </c>
      <c r="K95" s="11">
        <v>0.80565371024734989</v>
      </c>
      <c r="L95" s="11">
        <v>4.1060070671378091</v>
      </c>
      <c r="M95" s="11">
        <v>1.6819787985865724</v>
      </c>
      <c r="N95" s="11">
        <v>6.593639575971733</v>
      </c>
      <c r="O95" s="11">
        <v>0</v>
      </c>
      <c r="P95" s="11">
        <v>0</v>
      </c>
      <c r="Q95" s="11">
        <v>0</v>
      </c>
      <c r="R95" s="11">
        <v>5.3321554770318027</v>
      </c>
      <c r="S95" s="11">
        <v>1.2614840989399294</v>
      </c>
      <c r="T95" s="11">
        <v>0</v>
      </c>
      <c r="U95" s="11">
        <v>0</v>
      </c>
      <c r="V95" s="11">
        <v>5.8869257950530045</v>
      </c>
      <c r="W95" s="12"/>
      <c r="X95" s="10" t="s">
        <v>206</v>
      </c>
      <c r="Y95" s="14"/>
      <c r="Z95" s="10"/>
      <c r="AA95" s="334"/>
      <c r="AB95" s="335" t="s">
        <v>206</v>
      </c>
      <c r="AC95" s="336"/>
      <c r="AD95" s="334"/>
    </row>
    <row r="96" spans="1:30" s="337" customFormat="1" ht="15.6" x14ac:dyDescent="0.25">
      <c r="A96" s="10" t="s">
        <v>859</v>
      </c>
      <c r="B96" s="10" t="s">
        <v>860</v>
      </c>
      <c r="C96" s="10" t="s">
        <v>861</v>
      </c>
      <c r="D96" s="10" t="s">
        <v>293</v>
      </c>
      <c r="E96" s="13">
        <v>12901</v>
      </c>
      <c r="F96" s="10" t="s">
        <v>294</v>
      </c>
      <c r="G96" s="10" t="s">
        <v>248</v>
      </c>
      <c r="H96" s="10" t="s">
        <v>184</v>
      </c>
      <c r="I96" s="333">
        <v>11.1204819277108</v>
      </c>
      <c r="J96" s="11">
        <v>2.0459363957597176</v>
      </c>
      <c r="K96" s="11">
        <v>2.166077738515904</v>
      </c>
      <c r="L96" s="11">
        <v>0.11307420494699646</v>
      </c>
      <c r="M96" s="11">
        <v>2.0671378091872796</v>
      </c>
      <c r="N96" s="11">
        <v>1.7597173144876346</v>
      </c>
      <c r="O96" s="11">
        <v>1.5053003533568907</v>
      </c>
      <c r="P96" s="11">
        <v>2.3957597173144878</v>
      </c>
      <c r="Q96" s="11">
        <v>0.73144876325088337</v>
      </c>
      <c r="R96" s="11">
        <v>1.6395759717314489</v>
      </c>
      <c r="S96" s="11">
        <v>2.4734982332155476E-2</v>
      </c>
      <c r="T96" s="11">
        <v>0.88339222614840973</v>
      </c>
      <c r="U96" s="11">
        <v>3.844522968197885</v>
      </c>
      <c r="V96" s="11">
        <v>3.130742049469966</v>
      </c>
      <c r="W96" s="12"/>
      <c r="X96" s="10" t="s">
        <v>185</v>
      </c>
      <c r="Y96" s="14" t="s">
        <v>797</v>
      </c>
      <c r="Z96" s="10" t="s">
        <v>187</v>
      </c>
      <c r="AA96" s="334" t="s">
        <v>862</v>
      </c>
      <c r="AB96" s="335" t="s">
        <v>185</v>
      </c>
      <c r="AC96" s="336" t="s">
        <v>285</v>
      </c>
      <c r="AD96" s="334">
        <v>43398</v>
      </c>
    </row>
    <row r="97" spans="1:30" s="337" customFormat="1" ht="15.6" x14ac:dyDescent="0.25">
      <c r="A97" s="10" t="s">
        <v>490</v>
      </c>
      <c r="B97" s="10" t="s">
        <v>491</v>
      </c>
      <c r="C97" s="10" t="s">
        <v>492</v>
      </c>
      <c r="D97" s="10" t="s">
        <v>411</v>
      </c>
      <c r="E97" s="13">
        <v>52401</v>
      </c>
      <c r="F97" s="10" t="s">
        <v>322</v>
      </c>
      <c r="G97" s="10" t="s">
        <v>248</v>
      </c>
      <c r="H97" s="10" t="s">
        <v>184</v>
      </c>
      <c r="I97" s="333">
        <v>33.384615384615401</v>
      </c>
      <c r="J97" s="11">
        <v>0.88692579505300362</v>
      </c>
      <c r="K97" s="11">
        <v>2.5335689045936394</v>
      </c>
      <c r="L97" s="11">
        <v>1.1060070671378093</v>
      </c>
      <c r="M97" s="11">
        <v>1.5335689045936394</v>
      </c>
      <c r="N97" s="11">
        <v>4.7208480565371023</v>
      </c>
      <c r="O97" s="11">
        <v>0.89399293286219095</v>
      </c>
      <c r="P97" s="11">
        <v>0.44522968197879859</v>
      </c>
      <c r="Q97" s="11">
        <v>0</v>
      </c>
      <c r="R97" s="11">
        <v>0.51590106007067138</v>
      </c>
      <c r="S97" s="11">
        <v>0.13780918727915195</v>
      </c>
      <c r="T97" s="11">
        <v>0.16254416961130741</v>
      </c>
      <c r="U97" s="11">
        <v>5.2438162544169611</v>
      </c>
      <c r="V97" s="11">
        <v>5.6113074204946995</v>
      </c>
      <c r="W97" s="12"/>
      <c r="X97" s="10" t="s">
        <v>185</v>
      </c>
      <c r="Y97" s="14" t="s">
        <v>797</v>
      </c>
      <c r="Z97" s="10" t="s">
        <v>187</v>
      </c>
      <c r="AA97" s="334" t="s">
        <v>863</v>
      </c>
      <c r="AB97" s="335" t="s">
        <v>185</v>
      </c>
      <c r="AC97" s="336" t="s">
        <v>285</v>
      </c>
      <c r="AD97" s="334">
        <v>43636</v>
      </c>
    </row>
    <row r="98" spans="1:30" s="337" customFormat="1" ht="15.6" x14ac:dyDescent="0.25">
      <c r="A98" s="10" t="s">
        <v>864</v>
      </c>
      <c r="B98" s="10" t="s">
        <v>865</v>
      </c>
      <c r="C98" s="10" t="s">
        <v>866</v>
      </c>
      <c r="D98" s="10" t="s">
        <v>43</v>
      </c>
      <c r="E98" s="13">
        <v>35447</v>
      </c>
      <c r="F98" s="10" t="s">
        <v>204</v>
      </c>
      <c r="G98" s="10" t="s">
        <v>205</v>
      </c>
      <c r="H98" s="10" t="s">
        <v>184</v>
      </c>
      <c r="I98" s="333">
        <v>4.3981481481481497</v>
      </c>
      <c r="J98" s="11">
        <v>0.27208480565371024</v>
      </c>
      <c r="K98" s="11">
        <v>0.85159010600706686</v>
      </c>
      <c r="L98" s="11">
        <v>3.2968197879858745</v>
      </c>
      <c r="M98" s="11">
        <v>0.67137809187279163</v>
      </c>
      <c r="N98" s="11">
        <v>1.5441696113074224</v>
      </c>
      <c r="O98" s="11">
        <v>1.1660777385159016</v>
      </c>
      <c r="P98" s="11">
        <v>2.342756183745585</v>
      </c>
      <c r="Q98" s="11">
        <v>3.8869257950530034E-2</v>
      </c>
      <c r="R98" s="11">
        <v>6.360424028268552E-2</v>
      </c>
      <c r="S98" s="11">
        <v>3.1802120141342753E-2</v>
      </c>
      <c r="T98" s="11">
        <v>0.10600706713780919</v>
      </c>
      <c r="U98" s="11">
        <v>4.8904593639576142</v>
      </c>
      <c r="V98" s="11">
        <v>4.3286219081272206</v>
      </c>
      <c r="W98" s="12"/>
      <c r="X98" s="10" t="s">
        <v>185</v>
      </c>
      <c r="Y98" s="14" t="s">
        <v>797</v>
      </c>
      <c r="Z98" s="10" t="s">
        <v>187</v>
      </c>
      <c r="AA98" s="334" t="s">
        <v>867</v>
      </c>
      <c r="AB98" s="335" t="s">
        <v>206</v>
      </c>
      <c r="AC98" s="336"/>
      <c r="AD98" s="334"/>
    </row>
    <row r="99" spans="1:30" s="337" customFormat="1" ht="15.6" x14ac:dyDescent="0.25">
      <c r="A99" s="10" t="s">
        <v>461</v>
      </c>
      <c r="B99" s="10" t="s">
        <v>462</v>
      </c>
      <c r="C99" s="10" t="s">
        <v>463</v>
      </c>
      <c r="D99" s="10" t="s">
        <v>277</v>
      </c>
      <c r="E99" s="13">
        <v>34112</v>
      </c>
      <c r="F99" s="10" t="s">
        <v>29</v>
      </c>
      <c r="G99" s="10" t="s">
        <v>205</v>
      </c>
      <c r="H99" s="10" t="s">
        <v>184</v>
      </c>
      <c r="I99" s="333">
        <v>2.6137254901960798</v>
      </c>
      <c r="J99" s="11">
        <v>1.6890459363957644</v>
      </c>
      <c r="K99" s="11">
        <v>0.97173144876325135</v>
      </c>
      <c r="L99" s="11">
        <v>1.374558303886928</v>
      </c>
      <c r="M99" s="11">
        <v>0.71378091872791594</v>
      </c>
      <c r="N99" s="11">
        <v>3.2049469964664445</v>
      </c>
      <c r="O99" s="11">
        <v>1.3215547703180244</v>
      </c>
      <c r="P99" s="11">
        <v>0.12720848056537104</v>
      </c>
      <c r="Q99" s="11">
        <v>9.540636042402828E-2</v>
      </c>
      <c r="R99" s="11">
        <v>0.14840989399293286</v>
      </c>
      <c r="S99" s="11">
        <v>0.14487632508833923</v>
      </c>
      <c r="T99" s="11">
        <v>7.7738515901060068E-2</v>
      </c>
      <c r="U99" s="11">
        <v>4.3780918727915399</v>
      </c>
      <c r="V99" s="11">
        <v>2.4805653710247433</v>
      </c>
      <c r="W99" s="12"/>
      <c r="X99" s="10" t="s">
        <v>185</v>
      </c>
      <c r="Y99" s="14" t="s">
        <v>797</v>
      </c>
      <c r="Z99" s="10" t="s">
        <v>187</v>
      </c>
      <c r="AA99" s="334" t="s">
        <v>806</v>
      </c>
      <c r="AB99" s="335" t="s">
        <v>185</v>
      </c>
      <c r="AC99" s="336" t="s">
        <v>285</v>
      </c>
      <c r="AD99" s="334">
        <v>43503</v>
      </c>
    </row>
    <row r="100" spans="1:30" s="337" customFormat="1" ht="15.6" x14ac:dyDescent="0.25">
      <c r="A100" s="10" t="s">
        <v>475</v>
      </c>
      <c r="B100" s="10" t="s">
        <v>476</v>
      </c>
      <c r="C100" s="10" t="s">
        <v>477</v>
      </c>
      <c r="D100" s="10" t="s">
        <v>478</v>
      </c>
      <c r="E100" s="13">
        <v>96950</v>
      </c>
      <c r="F100" s="10" t="s">
        <v>311</v>
      </c>
      <c r="G100" s="10" t="s">
        <v>248</v>
      </c>
      <c r="H100" s="10" t="s">
        <v>184</v>
      </c>
      <c r="I100" s="333">
        <v>117.75</v>
      </c>
      <c r="J100" s="11">
        <v>0.84805653710247353</v>
      </c>
      <c r="K100" s="11">
        <v>3.2756183745583036</v>
      </c>
      <c r="L100" s="11">
        <v>0</v>
      </c>
      <c r="M100" s="11">
        <v>0.24381625441696114</v>
      </c>
      <c r="N100" s="11">
        <v>3.2720848056537104</v>
      </c>
      <c r="O100" s="11">
        <v>0</v>
      </c>
      <c r="P100" s="11">
        <v>1.0954063604240283</v>
      </c>
      <c r="Q100" s="11">
        <v>0</v>
      </c>
      <c r="R100" s="11">
        <v>2.8586572438162543</v>
      </c>
      <c r="S100" s="11">
        <v>3.8869257950530034E-2</v>
      </c>
      <c r="T100" s="11">
        <v>0</v>
      </c>
      <c r="U100" s="11">
        <v>1.4699646643109539</v>
      </c>
      <c r="V100" s="11">
        <v>4.1095406360424027</v>
      </c>
      <c r="W100" s="12"/>
      <c r="X100" s="10" t="s">
        <v>185</v>
      </c>
      <c r="Y100" s="14" t="s">
        <v>797</v>
      </c>
      <c r="Z100" s="10" t="s">
        <v>187</v>
      </c>
      <c r="AA100" s="334" t="s">
        <v>868</v>
      </c>
      <c r="AB100" s="335" t="s">
        <v>206</v>
      </c>
      <c r="AC100" s="336"/>
      <c r="AD100" s="334"/>
    </row>
    <row r="101" spans="1:30" s="337" customFormat="1" ht="15.6" x14ac:dyDescent="0.25">
      <c r="A101" s="10" t="s">
        <v>869</v>
      </c>
      <c r="B101" s="10" t="s">
        <v>870</v>
      </c>
      <c r="C101" s="10" t="s">
        <v>871</v>
      </c>
      <c r="D101" s="10" t="s">
        <v>217</v>
      </c>
      <c r="E101" s="13">
        <v>39520</v>
      </c>
      <c r="F101" s="10" t="s">
        <v>204</v>
      </c>
      <c r="G101" s="10" t="s">
        <v>205</v>
      </c>
      <c r="H101" s="10" t="s">
        <v>184</v>
      </c>
      <c r="I101" s="333">
        <v>3.1724137931034502</v>
      </c>
      <c r="J101" s="11">
        <v>2.4416961130742063</v>
      </c>
      <c r="K101" s="11">
        <v>0.75265017667844536</v>
      </c>
      <c r="L101" s="11">
        <v>0.21554770318021196</v>
      </c>
      <c r="M101" s="11">
        <v>0.20141342756183739</v>
      </c>
      <c r="N101" s="11">
        <v>0.52296819787985904</v>
      </c>
      <c r="O101" s="11">
        <v>3.0000000000000053</v>
      </c>
      <c r="P101" s="11">
        <v>1.0600706713780919E-2</v>
      </c>
      <c r="Q101" s="11">
        <v>7.7738515901060068E-2</v>
      </c>
      <c r="R101" s="11">
        <v>7.0671378091872791E-3</v>
      </c>
      <c r="S101" s="11">
        <v>3.5335689045936395E-3</v>
      </c>
      <c r="T101" s="11">
        <v>1.0600706713780919E-2</v>
      </c>
      <c r="U101" s="11">
        <v>3.59010600706715</v>
      </c>
      <c r="V101" s="11">
        <v>2.8869257950530094</v>
      </c>
      <c r="W101" s="12"/>
      <c r="X101" s="10" t="s">
        <v>185</v>
      </c>
      <c r="Y101" s="14" t="s">
        <v>797</v>
      </c>
      <c r="Z101" s="10" t="s">
        <v>187</v>
      </c>
      <c r="AA101" s="334" t="s">
        <v>872</v>
      </c>
      <c r="AB101" s="335" t="s">
        <v>206</v>
      </c>
      <c r="AC101" s="336"/>
      <c r="AD101" s="334"/>
    </row>
    <row r="102" spans="1:30" s="337" customFormat="1" ht="15.6" x14ac:dyDescent="0.25">
      <c r="A102" s="10" t="s">
        <v>45</v>
      </c>
      <c r="B102" s="10" t="s">
        <v>471</v>
      </c>
      <c r="C102" s="10" t="s">
        <v>472</v>
      </c>
      <c r="D102" s="10" t="s">
        <v>473</v>
      </c>
      <c r="E102" s="13">
        <v>939</v>
      </c>
      <c r="F102" s="10" t="s">
        <v>29</v>
      </c>
      <c r="G102" s="10" t="s">
        <v>438</v>
      </c>
      <c r="H102" s="10" t="s">
        <v>184</v>
      </c>
      <c r="I102" s="333">
        <v>12.7272727272727</v>
      </c>
      <c r="J102" s="11">
        <v>1.0600706713780918E-2</v>
      </c>
      <c r="K102" s="11">
        <v>0.91166077738515894</v>
      </c>
      <c r="L102" s="11">
        <v>1.1978798586572439</v>
      </c>
      <c r="M102" s="11">
        <v>1.4275618374558303</v>
      </c>
      <c r="N102" s="11">
        <v>2.5653710247349832</v>
      </c>
      <c r="O102" s="11">
        <v>0.95406360424028247</v>
      </c>
      <c r="P102" s="11">
        <v>2.8268551236749116E-2</v>
      </c>
      <c r="Q102" s="11">
        <v>0</v>
      </c>
      <c r="R102" s="11">
        <v>0.30388692579505305</v>
      </c>
      <c r="S102" s="11">
        <v>0</v>
      </c>
      <c r="T102" s="11">
        <v>0</v>
      </c>
      <c r="U102" s="11">
        <v>3.2438162544169611</v>
      </c>
      <c r="V102" s="11">
        <v>3.1095406360424032</v>
      </c>
      <c r="W102" s="12"/>
      <c r="X102" s="10" t="s">
        <v>185</v>
      </c>
      <c r="Y102" s="14" t="s">
        <v>285</v>
      </c>
      <c r="Z102" s="10" t="s">
        <v>286</v>
      </c>
      <c r="AA102" s="334" t="s">
        <v>474</v>
      </c>
      <c r="AB102" s="335" t="s">
        <v>185</v>
      </c>
      <c r="AC102" s="336" t="s">
        <v>285</v>
      </c>
      <c r="AD102" s="334">
        <v>39241</v>
      </c>
    </row>
    <row r="103" spans="1:30" s="337" customFormat="1" ht="15.6" x14ac:dyDescent="0.25">
      <c r="A103" s="10" t="s">
        <v>442</v>
      </c>
      <c r="B103" s="10" t="s">
        <v>443</v>
      </c>
      <c r="C103" s="10" t="s">
        <v>444</v>
      </c>
      <c r="D103" s="10" t="s">
        <v>361</v>
      </c>
      <c r="E103" s="13">
        <v>49783</v>
      </c>
      <c r="F103" s="10" t="s">
        <v>356</v>
      </c>
      <c r="G103" s="10" t="s">
        <v>205</v>
      </c>
      <c r="H103" s="10" t="s">
        <v>184</v>
      </c>
      <c r="I103" s="333">
        <v>29.5625</v>
      </c>
      <c r="J103" s="11">
        <v>0.61837455830388699</v>
      </c>
      <c r="K103" s="11">
        <v>0.4346289752650177</v>
      </c>
      <c r="L103" s="11">
        <v>1.3886925795053005</v>
      </c>
      <c r="M103" s="11">
        <v>1.1024734982332156</v>
      </c>
      <c r="N103" s="11">
        <v>2.8551236749116606</v>
      </c>
      <c r="O103" s="11">
        <v>0.68904593639575973</v>
      </c>
      <c r="P103" s="11">
        <v>0</v>
      </c>
      <c r="Q103" s="11">
        <v>0</v>
      </c>
      <c r="R103" s="11">
        <v>2</v>
      </c>
      <c r="S103" s="11">
        <v>0</v>
      </c>
      <c r="T103" s="11">
        <v>0.18021201413427562</v>
      </c>
      <c r="U103" s="11">
        <v>1.3639575971731452</v>
      </c>
      <c r="V103" s="11">
        <v>2.8904593639575973</v>
      </c>
      <c r="W103" s="12"/>
      <c r="X103" s="10" t="s">
        <v>185</v>
      </c>
      <c r="Y103" s="14" t="s">
        <v>797</v>
      </c>
      <c r="Z103" s="10" t="s">
        <v>295</v>
      </c>
      <c r="AA103" s="334" t="s">
        <v>849</v>
      </c>
      <c r="AB103" s="335" t="s">
        <v>185</v>
      </c>
      <c r="AC103" s="336" t="s">
        <v>285</v>
      </c>
      <c r="AD103" s="334">
        <v>43552</v>
      </c>
    </row>
    <row r="104" spans="1:30" s="337" customFormat="1" ht="15.6" x14ac:dyDescent="0.25">
      <c r="A104" s="10" t="s">
        <v>464</v>
      </c>
      <c r="B104" s="10" t="s">
        <v>465</v>
      </c>
      <c r="C104" s="10" t="s">
        <v>466</v>
      </c>
      <c r="D104" s="10" t="s">
        <v>195</v>
      </c>
      <c r="E104" s="13">
        <v>75202</v>
      </c>
      <c r="F104" s="10" t="s">
        <v>266</v>
      </c>
      <c r="G104" s="10" t="s">
        <v>248</v>
      </c>
      <c r="H104" s="10" t="s">
        <v>184</v>
      </c>
      <c r="I104" s="333">
        <v>2.4150485436893199</v>
      </c>
      <c r="J104" s="11">
        <v>3.0459363957597292</v>
      </c>
      <c r="K104" s="11">
        <v>2.1201413427561839E-2</v>
      </c>
      <c r="L104" s="11">
        <v>1.0600706713780918E-2</v>
      </c>
      <c r="M104" s="11">
        <v>1.0600706713780918E-2</v>
      </c>
      <c r="N104" s="11">
        <v>1.5371024734982395</v>
      </c>
      <c r="O104" s="11">
        <v>1.4911660777385194</v>
      </c>
      <c r="P104" s="11">
        <v>2.4734982332155479E-2</v>
      </c>
      <c r="Q104" s="11">
        <v>3.5335689045936397E-2</v>
      </c>
      <c r="R104" s="11">
        <v>1.4134275618374558E-2</v>
      </c>
      <c r="S104" s="11">
        <v>0</v>
      </c>
      <c r="T104" s="11">
        <v>3.5335689045936395E-3</v>
      </c>
      <c r="U104" s="11">
        <v>3.0706713780918848</v>
      </c>
      <c r="V104" s="11">
        <v>2.2226148409894058</v>
      </c>
      <c r="W104" s="12"/>
      <c r="X104" s="10" t="s">
        <v>185</v>
      </c>
      <c r="Y104" s="14" t="s">
        <v>797</v>
      </c>
      <c r="Z104" s="10" t="s">
        <v>187</v>
      </c>
      <c r="AA104" s="334" t="s">
        <v>782</v>
      </c>
      <c r="AB104" s="335" t="s">
        <v>451</v>
      </c>
      <c r="AC104" s="336" t="s">
        <v>285</v>
      </c>
      <c r="AD104" s="334">
        <v>43028</v>
      </c>
    </row>
    <row r="105" spans="1:30" s="337" customFormat="1" ht="15.6" x14ac:dyDescent="0.25">
      <c r="A105" s="10" t="s">
        <v>448</v>
      </c>
      <c r="B105" s="10" t="s">
        <v>449</v>
      </c>
      <c r="C105" s="10" t="s">
        <v>450</v>
      </c>
      <c r="D105" s="10" t="s">
        <v>191</v>
      </c>
      <c r="E105" s="13">
        <v>30250</v>
      </c>
      <c r="F105" s="10" t="s">
        <v>192</v>
      </c>
      <c r="G105" s="10" t="s">
        <v>222</v>
      </c>
      <c r="H105" s="10" t="s">
        <v>184</v>
      </c>
      <c r="I105" s="333">
        <v>4.07981220657277</v>
      </c>
      <c r="J105" s="11">
        <v>0.24028268551236742</v>
      </c>
      <c r="K105" s="11">
        <v>0.75971731448763247</v>
      </c>
      <c r="L105" s="11">
        <v>1.2544169611307432</v>
      </c>
      <c r="M105" s="11">
        <v>0.81978798586572466</v>
      </c>
      <c r="N105" s="11">
        <v>2.4946996466431131</v>
      </c>
      <c r="O105" s="11">
        <v>0.57950530035335746</v>
      </c>
      <c r="P105" s="11">
        <v>0</v>
      </c>
      <c r="Q105" s="11">
        <v>0</v>
      </c>
      <c r="R105" s="11">
        <v>0.31448763250883394</v>
      </c>
      <c r="S105" s="11">
        <v>3.180212014134276E-2</v>
      </c>
      <c r="T105" s="11">
        <v>6.0070671378091869E-2</v>
      </c>
      <c r="U105" s="11">
        <v>2.6678445229682035</v>
      </c>
      <c r="V105" s="11">
        <v>2.9010600706713845</v>
      </c>
      <c r="W105" s="12"/>
      <c r="X105" s="10" t="s">
        <v>185</v>
      </c>
      <c r="Y105" s="14" t="s">
        <v>797</v>
      </c>
      <c r="Z105" s="10" t="s">
        <v>295</v>
      </c>
      <c r="AA105" s="334" t="s">
        <v>873</v>
      </c>
      <c r="AB105" s="335" t="s">
        <v>185</v>
      </c>
      <c r="AC105" s="336" t="s">
        <v>285</v>
      </c>
      <c r="AD105" s="334">
        <v>43804</v>
      </c>
    </row>
    <row r="106" spans="1:30" s="337" customFormat="1" ht="15.6" x14ac:dyDescent="0.25">
      <c r="A106" s="10" t="s">
        <v>493</v>
      </c>
      <c r="B106" s="10" t="s">
        <v>494</v>
      </c>
      <c r="C106" s="10" t="s">
        <v>495</v>
      </c>
      <c r="D106" s="10" t="s">
        <v>496</v>
      </c>
      <c r="E106" s="13">
        <v>25309</v>
      </c>
      <c r="F106" s="10" t="s">
        <v>288</v>
      </c>
      <c r="G106" s="10" t="s">
        <v>248</v>
      </c>
      <c r="H106" s="10" t="s">
        <v>184</v>
      </c>
      <c r="I106" s="333">
        <v>6.625</v>
      </c>
      <c r="J106" s="11">
        <v>3.5335689045936397E-2</v>
      </c>
      <c r="K106" s="11">
        <v>0.41696113074204949</v>
      </c>
      <c r="L106" s="11">
        <v>1.7667844522968192</v>
      </c>
      <c r="M106" s="11">
        <v>0.61837455830388688</v>
      </c>
      <c r="N106" s="11">
        <v>2.7561837455830398</v>
      </c>
      <c r="O106" s="11">
        <v>8.1272084805653705E-2</v>
      </c>
      <c r="P106" s="11">
        <v>0</v>
      </c>
      <c r="Q106" s="11">
        <v>0</v>
      </c>
      <c r="R106" s="11">
        <v>0.3604240282685513</v>
      </c>
      <c r="S106" s="11">
        <v>0.12367491166077738</v>
      </c>
      <c r="T106" s="11">
        <v>0</v>
      </c>
      <c r="U106" s="11">
        <v>2.3533568904593634</v>
      </c>
      <c r="V106" s="11">
        <v>2.7915194346289769</v>
      </c>
      <c r="W106" s="12"/>
      <c r="X106" s="10" t="s">
        <v>451</v>
      </c>
      <c r="Y106" s="14" t="s">
        <v>285</v>
      </c>
      <c r="Z106" s="10" t="s">
        <v>295</v>
      </c>
      <c r="AA106" s="334" t="s">
        <v>497</v>
      </c>
      <c r="AB106" s="335" t="s">
        <v>451</v>
      </c>
      <c r="AC106" s="336" t="s">
        <v>285</v>
      </c>
      <c r="AD106" s="334">
        <v>42996</v>
      </c>
    </row>
    <row r="107" spans="1:30" s="337" customFormat="1" ht="15.6" x14ac:dyDescent="0.25">
      <c r="A107" s="10" t="s">
        <v>452</v>
      </c>
      <c r="B107" s="10" t="s">
        <v>453</v>
      </c>
      <c r="C107" s="10" t="s">
        <v>454</v>
      </c>
      <c r="D107" s="10" t="s">
        <v>455</v>
      </c>
      <c r="E107" s="13">
        <v>84321</v>
      </c>
      <c r="F107" s="10" t="s">
        <v>345</v>
      </c>
      <c r="G107" s="10" t="s">
        <v>248</v>
      </c>
      <c r="H107" s="10" t="s">
        <v>184</v>
      </c>
      <c r="I107" s="333">
        <v>3.4074074074074101</v>
      </c>
      <c r="J107" s="11">
        <v>0.12014134275618372</v>
      </c>
      <c r="K107" s="11">
        <v>0.58303886925795068</v>
      </c>
      <c r="L107" s="11">
        <v>0.9151943462897536</v>
      </c>
      <c r="M107" s="11">
        <v>1.0106007067137817</v>
      </c>
      <c r="N107" s="11">
        <v>2.3286219081272113</v>
      </c>
      <c r="O107" s="11">
        <v>0.27561837455830385</v>
      </c>
      <c r="P107" s="11">
        <v>2.4734982332155479E-2</v>
      </c>
      <c r="Q107" s="11">
        <v>0</v>
      </c>
      <c r="R107" s="11">
        <v>0.47349823321554779</v>
      </c>
      <c r="S107" s="11">
        <v>5.6537102473498239E-2</v>
      </c>
      <c r="T107" s="11">
        <v>2.8268551236749116E-2</v>
      </c>
      <c r="U107" s="11">
        <v>2.0706713780918742</v>
      </c>
      <c r="V107" s="11">
        <v>2.4381625441696153</v>
      </c>
      <c r="W107" s="12"/>
      <c r="X107" s="10" t="s">
        <v>185</v>
      </c>
      <c r="Y107" s="14" t="s">
        <v>285</v>
      </c>
      <c r="Z107" s="10" t="s">
        <v>295</v>
      </c>
      <c r="AA107" s="334" t="s">
        <v>456</v>
      </c>
      <c r="AB107" s="335" t="s">
        <v>185</v>
      </c>
      <c r="AC107" s="336" t="s">
        <v>285</v>
      </c>
      <c r="AD107" s="334">
        <v>42810</v>
      </c>
    </row>
    <row r="108" spans="1:30" s="337" customFormat="1" ht="15.6" x14ac:dyDescent="0.25">
      <c r="A108" s="10" t="s">
        <v>529</v>
      </c>
      <c r="B108" s="10" t="s">
        <v>530</v>
      </c>
      <c r="C108" s="10" t="s">
        <v>528</v>
      </c>
      <c r="D108" s="10" t="s">
        <v>460</v>
      </c>
      <c r="E108" s="13">
        <v>29072</v>
      </c>
      <c r="F108" s="10" t="s">
        <v>192</v>
      </c>
      <c r="G108" s="10" t="s">
        <v>248</v>
      </c>
      <c r="H108" s="10" t="s">
        <v>184</v>
      </c>
      <c r="I108" s="333">
        <v>1.7172897196261701</v>
      </c>
      <c r="J108" s="11">
        <v>0.22261484098939918</v>
      </c>
      <c r="K108" s="11">
        <v>1.2685512367491198</v>
      </c>
      <c r="L108" s="11">
        <v>0.6961130742049485</v>
      </c>
      <c r="M108" s="11">
        <v>0.40989399293286255</v>
      </c>
      <c r="N108" s="11">
        <v>2.0106007067137894</v>
      </c>
      <c r="O108" s="11">
        <v>0.56183745583038924</v>
      </c>
      <c r="P108" s="11">
        <v>1.7667844522968199E-2</v>
      </c>
      <c r="Q108" s="11">
        <v>7.0671378091872791E-3</v>
      </c>
      <c r="R108" s="11">
        <v>3.5335689045936397E-2</v>
      </c>
      <c r="S108" s="11">
        <v>0</v>
      </c>
      <c r="T108" s="11">
        <v>3.5335689045936395E-3</v>
      </c>
      <c r="U108" s="11">
        <v>2.5583038869258075</v>
      </c>
      <c r="V108" s="11">
        <v>2.0918727915194433</v>
      </c>
      <c r="W108" s="12"/>
      <c r="X108" s="10" t="s">
        <v>185</v>
      </c>
      <c r="Y108" s="14" t="s">
        <v>797</v>
      </c>
      <c r="Z108" s="10" t="s">
        <v>187</v>
      </c>
      <c r="AA108" s="334" t="s">
        <v>874</v>
      </c>
      <c r="AB108" s="335" t="s">
        <v>451</v>
      </c>
      <c r="AC108" s="336" t="s">
        <v>285</v>
      </c>
      <c r="AD108" s="334">
        <v>42993</v>
      </c>
    </row>
    <row r="109" spans="1:30" s="337" customFormat="1" ht="15.6" x14ac:dyDescent="0.25">
      <c r="A109" s="10" t="s">
        <v>487</v>
      </c>
      <c r="B109" s="10" t="s">
        <v>488</v>
      </c>
      <c r="C109" s="10" t="s">
        <v>489</v>
      </c>
      <c r="D109" s="10" t="s">
        <v>398</v>
      </c>
      <c r="E109" s="13">
        <v>68949</v>
      </c>
      <c r="F109" s="10" t="s">
        <v>322</v>
      </c>
      <c r="G109" s="10" t="s">
        <v>248</v>
      </c>
      <c r="H109" s="10" t="s">
        <v>184</v>
      </c>
      <c r="I109" s="333">
        <v>119.92307692307701</v>
      </c>
      <c r="J109" s="11">
        <v>9.8939929328621903E-2</v>
      </c>
      <c r="K109" s="11">
        <v>0.47349823321554774</v>
      </c>
      <c r="L109" s="11">
        <v>1.1095406360424027</v>
      </c>
      <c r="M109" s="11">
        <v>0.86219081272084808</v>
      </c>
      <c r="N109" s="11">
        <v>2.5441696113074204</v>
      </c>
      <c r="O109" s="11">
        <v>0</v>
      </c>
      <c r="P109" s="11">
        <v>0</v>
      </c>
      <c r="Q109" s="11">
        <v>0</v>
      </c>
      <c r="R109" s="11">
        <v>0.48056537102473496</v>
      </c>
      <c r="S109" s="11">
        <v>0</v>
      </c>
      <c r="T109" s="11">
        <v>0.13780918727915195</v>
      </c>
      <c r="U109" s="11">
        <v>1.9257950530035337</v>
      </c>
      <c r="V109" s="11">
        <v>2.4063604240282683</v>
      </c>
      <c r="W109" s="12"/>
      <c r="X109" s="10" t="s">
        <v>185</v>
      </c>
      <c r="Y109" s="14" t="s">
        <v>285</v>
      </c>
      <c r="Z109" s="10" t="s">
        <v>295</v>
      </c>
      <c r="AA109" s="334" t="s">
        <v>875</v>
      </c>
      <c r="AB109" s="335" t="s">
        <v>185</v>
      </c>
      <c r="AC109" s="336" t="s">
        <v>285</v>
      </c>
      <c r="AD109" s="334">
        <v>43664</v>
      </c>
    </row>
    <row r="110" spans="1:30" s="337" customFormat="1" ht="15.6" x14ac:dyDescent="0.25">
      <c r="A110" s="10" t="s">
        <v>352</v>
      </c>
      <c r="B110" s="10" t="s">
        <v>353</v>
      </c>
      <c r="C110" s="10" t="s">
        <v>354</v>
      </c>
      <c r="D110" s="10" t="s">
        <v>181</v>
      </c>
      <c r="E110" s="13">
        <v>95901</v>
      </c>
      <c r="F110" s="10" t="s">
        <v>311</v>
      </c>
      <c r="G110" s="10" t="s">
        <v>205</v>
      </c>
      <c r="H110" s="10" t="s">
        <v>184</v>
      </c>
      <c r="I110" s="333">
        <v>202.111111111111</v>
      </c>
      <c r="J110" s="11">
        <v>0</v>
      </c>
      <c r="K110" s="11">
        <v>0</v>
      </c>
      <c r="L110" s="11">
        <v>1.0600706713780919</v>
      </c>
      <c r="M110" s="11">
        <v>1.3498233215547704</v>
      </c>
      <c r="N110" s="11">
        <v>2.4098939929328624</v>
      </c>
      <c r="O110" s="11">
        <v>0</v>
      </c>
      <c r="P110" s="11">
        <v>0</v>
      </c>
      <c r="Q110" s="11">
        <v>0</v>
      </c>
      <c r="R110" s="11">
        <v>2.031802120141343</v>
      </c>
      <c r="S110" s="11">
        <v>0</v>
      </c>
      <c r="T110" s="11">
        <v>0</v>
      </c>
      <c r="U110" s="11">
        <v>0.37809187279151946</v>
      </c>
      <c r="V110" s="11">
        <v>2.2791519434628977</v>
      </c>
      <c r="W110" s="12">
        <v>150</v>
      </c>
      <c r="X110" s="10" t="s">
        <v>185</v>
      </c>
      <c r="Y110" s="14" t="s">
        <v>797</v>
      </c>
      <c r="Z110" s="10" t="s">
        <v>295</v>
      </c>
      <c r="AA110" s="334" t="s">
        <v>809</v>
      </c>
      <c r="AB110" s="335" t="s">
        <v>185</v>
      </c>
      <c r="AC110" s="336" t="s">
        <v>797</v>
      </c>
      <c r="AD110" s="334">
        <v>44195</v>
      </c>
    </row>
    <row r="111" spans="1:30" s="337" customFormat="1" ht="15.6" x14ac:dyDescent="0.25">
      <c r="A111" s="10" t="s">
        <v>521</v>
      </c>
      <c r="B111" s="10" t="s">
        <v>522</v>
      </c>
      <c r="C111" s="10" t="s">
        <v>481</v>
      </c>
      <c r="D111" s="10" t="s">
        <v>293</v>
      </c>
      <c r="E111" s="13">
        <v>12180</v>
      </c>
      <c r="F111" s="10" t="s">
        <v>294</v>
      </c>
      <c r="G111" s="10" t="s">
        <v>248</v>
      </c>
      <c r="H111" s="10" t="s">
        <v>184</v>
      </c>
      <c r="I111" s="333">
        <v>20.542857142857098</v>
      </c>
      <c r="J111" s="11">
        <v>1.4452296819787989</v>
      </c>
      <c r="K111" s="11">
        <v>0.41342756183745583</v>
      </c>
      <c r="L111" s="11">
        <v>0.26855123674911663</v>
      </c>
      <c r="M111" s="11">
        <v>0.16254416961130741</v>
      </c>
      <c r="N111" s="11">
        <v>0.4770318021201414</v>
      </c>
      <c r="O111" s="11">
        <v>0.22614840989399293</v>
      </c>
      <c r="P111" s="11">
        <v>1.5759717314487633</v>
      </c>
      <c r="Q111" s="11">
        <v>1.0600706713780919E-2</v>
      </c>
      <c r="R111" s="11">
        <v>0.46643109540636041</v>
      </c>
      <c r="S111" s="11">
        <v>7.0671378091872791E-3</v>
      </c>
      <c r="T111" s="11">
        <v>1</v>
      </c>
      <c r="U111" s="11">
        <v>0.81625441696113077</v>
      </c>
      <c r="V111" s="11">
        <v>1.0706713780918731</v>
      </c>
      <c r="W111" s="12"/>
      <c r="X111" s="10" t="s">
        <v>185</v>
      </c>
      <c r="Y111" s="14" t="s">
        <v>797</v>
      </c>
      <c r="Z111" s="10" t="s">
        <v>187</v>
      </c>
      <c r="AA111" s="334" t="s">
        <v>874</v>
      </c>
      <c r="AB111" s="335" t="s">
        <v>206</v>
      </c>
      <c r="AC111" s="336"/>
      <c r="AD111" s="334"/>
    </row>
    <row r="112" spans="1:30" s="337" customFormat="1" ht="15.6" x14ac:dyDescent="0.25">
      <c r="A112" s="10" t="s">
        <v>534</v>
      </c>
      <c r="B112" s="10" t="s">
        <v>535</v>
      </c>
      <c r="C112" s="10" t="s">
        <v>536</v>
      </c>
      <c r="D112" s="10" t="s">
        <v>287</v>
      </c>
      <c r="E112" s="13">
        <v>15001</v>
      </c>
      <c r="F112" s="10" t="s">
        <v>288</v>
      </c>
      <c r="G112" s="10" t="s">
        <v>248</v>
      </c>
      <c r="H112" s="10" t="s">
        <v>184</v>
      </c>
      <c r="I112" s="333">
        <v>8.3157894736842106</v>
      </c>
      <c r="J112" s="11">
        <v>8.1272084805653705E-2</v>
      </c>
      <c r="K112" s="11">
        <v>0.37809187279151946</v>
      </c>
      <c r="L112" s="11">
        <v>1.3286219081272086</v>
      </c>
      <c r="M112" s="11">
        <v>0.43816254416961131</v>
      </c>
      <c r="N112" s="11">
        <v>1.8586572438162545</v>
      </c>
      <c r="O112" s="11">
        <v>0.22614840989399293</v>
      </c>
      <c r="P112" s="11">
        <v>0.14134275618374556</v>
      </c>
      <c r="Q112" s="11">
        <v>0</v>
      </c>
      <c r="R112" s="11">
        <v>0.22614840989399293</v>
      </c>
      <c r="S112" s="11">
        <v>2.8268551236749116E-2</v>
      </c>
      <c r="T112" s="11">
        <v>3.5335689045936397E-2</v>
      </c>
      <c r="U112" s="11">
        <v>1.9363957597173143</v>
      </c>
      <c r="V112" s="11">
        <v>2.0459363957597181</v>
      </c>
      <c r="W112" s="12"/>
      <c r="X112" s="10" t="s">
        <v>185</v>
      </c>
      <c r="Y112" s="14" t="s">
        <v>797</v>
      </c>
      <c r="Z112" s="10" t="s">
        <v>187</v>
      </c>
      <c r="AA112" s="334" t="s">
        <v>876</v>
      </c>
      <c r="AB112" s="335" t="s">
        <v>451</v>
      </c>
      <c r="AC112" s="336" t="s">
        <v>285</v>
      </c>
      <c r="AD112" s="334">
        <v>42996</v>
      </c>
    </row>
    <row r="113" spans="1:30" s="337" customFormat="1" ht="15.6" x14ac:dyDescent="0.25">
      <c r="A113" s="10" t="s">
        <v>537</v>
      </c>
      <c r="B113" s="10" t="s">
        <v>538</v>
      </c>
      <c r="C113" s="10" t="s">
        <v>539</v>
      </c>
      <c r="D113" s="10" t="s">
        <v>455</v>
      </c>
      <c r="E113" s="13">
        <v>84119</v>
      </c>
      <c r="F113" s="10" t="s">
        <v>345</v>
      </c>
      <c r="G113" s="10" t="s">
        <v>248</v>
      </c>
      <c r="H113" s="10" t="s">
        <v>184</v>
      </c>
      <c r="I113" s="333">
        <v>1.3758542141230099</v>
      </c>
      <c r="J113" s="11">
        <v>0.13074204946996459</v>
      </c>
      <c r="K113" s="11">
        <v>0.39222614840989456</v>
      </c>
      <c r="L113" s="11">
        <v>1.1307420494699676</v>
      </c>
      <c r="M113" s="11">
        <v>0.48763250883392323</v>
      </c>
      <c r="N113" s="11">
        <v>1.759717314487641</v>
      </c>
      <c r="O113" s="11">
        <v>0.33215547703180243</v>
      </c>
      <c r="P113" s="11">
        <v>4.2402826855123678E-2</v>
      </c>
      <c r="Q113" s="11">
        <v>7.0671378091872791E-3</v>
      </c>
      <c r="R113" s="11">
        <v>8.8339222614840965E-2</v>
      </c>
      <c r="S113" s="11">
        <v>1.7667844522968199E-2</v>
      </c>
      <c r="T113" s="11">
        <v>2.1201413427561839E-2</v>
      </c>
      <c r="U113" s="11">
        <v>2.0141342756183844</v>
      </c>
      <c r="V113" s="11">
        <v>1.8904593639576066</v>
      </c>
      <c r="W113" s="12"/>
      <c r="X113" s="10" t="s">
        <v>185</v>
      </c>
      <c r="Y113" s="14" t="s">
        <v>797</v>
      </c>
      <c r="Z113" s="10" t="s">
        <v>187</v>
      </c>
      <c r="AA113" s="334" t="s">
        <v>877</v>
      </c>
      <c r="AB113" s="335" t="s">
        <v>451</v>
      </c>
      <c r="AC113" s="336" t="s">
        <v>285</v>
      </c>
      <c r="AD113" s="334">
        <v>43358</v>
      </c>
    </row>
    <row r="114" spans="1:30" s="337" customFormat="1" ht="15.6" x14ac:dyDescent="0.25">
      <c r="A114" s="10" t="s">
        <v>469</v>
      </c>
      <c r="B114" s="10" t="s">
        <v>878</v>
      </c>
      <c r="C114" s="10" t="s">
        <v>470</v>
      </c>
      <c r="D114" s="10" t="s">
        <v>455</v>
      </c>
      <c r="E114" s="13">
        <v>84737</v>
      </c>
      <c r="F114" s="10" t="s">
        <v>345</v>
      </c>
      <c r="G114" s="10" t="s">
        <v>248</v>
      </c>
      <c r="H114" s="10" t="s">
        <v>184</v>
      </c>
      <c r="I114" s="333">
        <v>6.5342465753424701</v>
      </c>
      <c r="J114" s="11">
        <v>0.24028268551236748</v>
      </c>
      <c r="K114" s="11">
        <v>0.66077738515901074</v>
      </c>
      <c r="L114" s="11">
        <v>0.69257950530035317</v>
      </c>
      <c r="M114" s="11">
        <v>0.21201413427561835</v>
      </c>
      <c r="N114" s="11">
        <v>1.2296819787985862</v>
      </c>
      <c r="O114" s="11">
        <v>0.45936395759717336</v>
      </c>
      <c r="P114" s="11">
        <v>8.4805653710247342E-2</v>
      </c>
      <c r="Q114" s="11">
        <v>3.1802120141342753E-2</v>
      </c>
      <c r="R114" s="11">
        <v>0.39222614840989406</v>
      </c>
      <c r="S114" s="11">
        <v>0.27915194346289757</v>
      </c>
      <c r="T114" s="11">
        <v>5.6537102473498239E-2</v>
      </c>
      <c r="U114" s="11">
        <v>1.0777385159010604</v>
      </c>
      <c r="V114" s="11">
        <v>1.5123674911660772</v>
      </c>
      <c r="W114" s="12"/>
      <c r="X114" s="10" t="s">
        <v>185</v>
      </c>
      <c r="Y114" s="14" t="s">
        <v>797</v>
      </c>
      <c r="Z114" s="10" t="s">
        <v>187</v>
      </c>
      <c r="AA114" s="334" t="s">
        <v>811</v>
      </c>
      <c r="AB114" s="335" t="s">
        <v>451</v>
      </c>
      <c r="AC114" s="336" t="s">
        <v>285</v>
      </c>
      <c r="AD114" s="334">
        <v>43358</v>
      </c>
    </row>
    <row r="115" spans="1:30" s="337" customFormat="1" ht="15.6" x14ac:dyDescent="0.25">
      <c r="A115" s="10" t="s">
        <v>41</v>
      </c>
      <c r="B115" s="10" t="s">
        <v>467</v>
      </c>
      <c r="C115" s="10" t="s">
        <v>468</v>
      </c>
      <c r="D115" s="10" t="s">
        <v>277</v>
      </c>
      <c r="E115" s="13">
        <v>33762</v>
      </c>
      <c r="F115" s="10" t="s">
        <v>29</v>
      </c>
      <c r="G115" s="10" t="s">
        <v>248</v>
      </c>
      <c r="H115" s="10" t="s">
        <v>184</v>
      </c>
      <c r="I115" s="333">
        <v>1.6457399103139001</v>
      </c>
      <c r="J115" s="11">
        <v>8.1272084805653705E-2</v>
      </c>
      <c r="K115" s="11">
        <v>0.53710247349823392</v>
      </c>
      <c r="L115" s="11">
        <v>0.40989399293286244</v>
      </c>
      <c r="M115" s="11">
        <v>0.28975265017667845</v>
      </c>
      <c r="N115" s="11">
        <v>0.86572438162544363</v>
      </c>
      <c r="O115" s="11">
        <v>0.39222614840989423</v>
      </c>
      <c r="P115" s="11">
        <v>2.1201413427561839E-2</v>
      </c>
      <c r="Q115" s="11">
        <v>3.8869257950530041E-2</v>
      </c>
      <c r="R115" s="11">
        <v>1.0600706713780918E-2</v>
      </c>
      <c r="S115" s="11">
        <v>3.5335689045936395E-3</v>
      </c>
      <c r="T115" s="11">
        <v>1.4134275618374558E-2</v>
      </c>
      <c r="U115" s="11">
        <v>1.2897526501766829</v>
      </c>
      <c r="V115" s="11">
        <v>0.94699646643109803</v>
      </c>
      <c r="W115" s="12"/>
      <c r="X115" s="10" t="s">
        <v>185</v>
      </c>
      <c r="Y115" s="14" t="s">
        <v>797</v>
      </c>
      <c r="Z115" s="10" t="s">
        <v>187</v>
      </c>
      <c r="AA115" s="334" t="s">
        <v>806</v>
      </c>
      <c r="AB115" s="335" t="s">
        <v>451</v>
      </c>
      <c r="AC115" s="336" t="s">
        <v>285</v>
      </c>
      <c r="AD115" s="334">
        <v>43364</v>
      </c>
    </row>
    <row r="116" spans="1:30" s="337" customFormat="1" ht="15.6" x14ac:dyDescent="0.25">
      <c r="A116" s="10" t="s">
        <v>408</v>
      </c>
      <c r="B116" s="10" t="s">
        <v>409</v>
      </c>
      <c r="C116" s="10" t="s">
        <v>410</v>
      </c>
      <c r="D116" s="10" t="s">
        <v>341</v>
      </c>
      <c r="E116" s="13">
        <v>74103</v>
      </c>
      <c r="F116" s="10" t="s">
        <v>266</v>
      </c>
      <c r="G116" s="10" t="s">
        <v>205</v>
      </c>
      <c r="H116" s="10" t="s">
        <v>184</v>
      </c>
      <c r="I116" s="333">
        <v>2.3178294573643399</v>
      </c>
      <c r="J116" s="11">
        <v>0.24381625441696106</v>
      </c>
      <c r="K116" s="11">
        <v>0.34982332155477047</v>
      </c>
      <c r="L116" s="11">
        <v>0.26501766784452291</v>
      </c>
      <c r="M116" s="11">
        <v>0.25088339222614831</v>
      </c>
      <c r="N116" s="11">
        <v>0.94699646643109581</v>
      </c>
      <c r="O116" s="11">
        <v>0.13780918727915195</v>
      </c>
      <c r="P116" s="11">
        <v>1.4134275618374558E-2</v>
      </c>
      <c r="Q116" s="11">
        <v>1.0600706713780919E-2</v>
      </c>
      <c r="R116" s="11">
        <v>3.5335689045936397E-2</v>
      </c>
      <c r="S116" s="11">
        <v>2.1201413427561839E-2</v>
      </c>
      <c r="T116" s="11">
        <v>2.1201413427561839E-2</v>
      </c>
      <c r="U116" s="11">
        <v>1.0318021201413434</v>
      </c>
      <c r="V116" s="11">
        <v>0.90459363957597239</v>
      </c>
      <c r="W116" s="12"/>
      <c r="X116" s="10" t="s">
        <v>185</v>
      </c>
      <c r="Y116" s="14" t="s">
        <v>285</v>
      </c>
      <c r="Z116" s="10" t="s">
        <v>187</v>
      </c>
      <c r="AA116" s="334" t="s">
        <v>879</v>
      </c>
      <c r="AB116" s="335" t="s">
        <v>185</v>
      </c>
      <c r="AC116" s="336" t="s">
        <v>285</v>
      </c>
      <c r="AD116" s="334">
        <v>44187</v>
      </c>
    </row>
    <row r="117" spans="1:30" s="337" customFormat="1" ht="15.6" x14ac:dyDescent="0.25">
      <c r="A117" s="10" t="s">
        <v>880</v>
      </c>
      <c r="B117" s="10" t="s">
        <v>881</v>
      </c>
      <c r="C117" s="10" t="s">
        <v>882</v>
      </c>
      <c r="D117" s="10" t="s">
        <v>504</v>
      </c>
      <c r="E117" s="13">
        <v>83647</v>
      </c>
      <c r="F117" s="10" t="s">
        <v>345</v>
      </c>
      <c r="G117" s="10" t="s">
        <v>248</v>
      </c>
      <c r="H117" s="10" t="s">
        <v>184</v>
      </c>
      <c r="I117" s="333">
        <v>5.375</v>
      </c>
      <c r="J117" s="11">
        <v>6.7137809187279157E-2</v>
      </c>
      <c r="K117" s="11">
        <v>7.4204946996466445E-2</v>
      </c>
      <c r="L117" s="11">
        <v>0.56537102473498257</v>
      </c>
      <c r="M117" s="11">
        <v>0.38515901060070673</v>
      </c>
      <c r="N117" s="11">
        <v>1.0247349823321557</v>
      </c>
      <c r="O117" s="11">
        <v>0</v>
      </c>
      <c r="P117" s="11">
        <v>6.7137809187279157E-2</v>
      </c>
      <c r="Q117" s="11">
        <v>0</v>
      </c>
      <c r="R117" s="11">
        <v>0.31095406360424027</v>
      </c>
      <c r="S117" s="11">
        <v>4.9469964664310952E-2</v>
      </c>
      <c r="T117" s="11">
        <v>2.8268551236749116E-2</v>
      </c>
      <c r="U117" s="11">
        <v>0.7031802120141345</v>
      </c>
      <c r="V117" s="11">
        <v>1.0530035335689047</v>
      </c>
      <c r="W117" s="12"/>
      <c r="X117" s="10" t="s">
        <v>185</v>
      </c>
      <c r="Y117" s="14" t="s">
        <v>797</v>
      </c>
      <c r="Z117" s="10" t="s">
        <v>187</v>
      </c>
      <c r="AA117" s="334" t="s">
        <v>883</v>
      </c>
      <c r="AB117" s="335" t="s">
        <v>451</v>
      </c>
      <c r="AC117" s="336" t="s">
        <v>285</v>
      </c>
      <c r="AD117" s="334">
        <v>43360</v>
      </c>
    </row>
    <row r="118" spans="1:30" s="337" customFormat="1" ht="15.6" x14ac:dyDescent="0.25">
      <c r="A118" s="10" t="s">
        <v>501</v>
      </c>
      <c r="B118" s="10" t="s">
        <v>502</v>
      </c>
      <c r="C118" s="10" t="s">
        <v>503</v>
      </c>
      <c r="D118" s="10" t="s">
        <v>504</v>
      </c>
      <c r="E118" s="13">
        <v>83318</v>
      </c>
      <c r="F118" s="10" t="s">
        <v>345</v>
      </c>
      <c r="G118" s="10" t="s">
        <v>205</v>
      </c>
      <c r="H118" s="10" t="s">
        <v>184</v>
      </c>
      <c r="I118" s="333">
        <v>4.1388888888888902</v>
      </c>
      <c r="J118" s="11">
        <v>0.1166077738515901</v>
      </c>
      <c r="K118" s="11">
        <v>0.26855123674911657</v>
      </c>
      <c r="L118" s="11">
        <v>0.38515901060070679</v>
      </c>
      <c r="M118" s="11">
        <v>0.30035335689045944</v>
      </c>
      <c r="N118" s="11">
        <v>0.88692579505300384</v>
      </c>
      <c r="O118" s="11">
        <v>0.14840989399293286</v>
      </c>
      <c r="P118" s="11">
        <v>3.5335689045936397E-2</v>
      </c>
      <c r="Q118" s="11">
        <v>0</v>
      </c>
      <c r="R118" s="11">
        <v>0.20494699646643111</v>
      </c>
      <c r="S118" s="11">
        <v>7.4204946996466445E-2</v>
      </c>
      <c r="T118" s="11">
        <v>0</v>
      </c>
      <c r="U118" s="11">
        <v>0.79151943462897567</v>
      </c>
      <c r="V118" s="11">
        <v>0.95406360424028314</v>
      </c>
      <c r="W118" s="12"/>
      <c r="X118" s="10" t="s">
        <v>185</v>
      </c>
      <c r="Y118" s="14" t="s">
        <v>797</v>
      </c>
      <c r="Z118" s="10" t="s">
        <v>187</v>
      </c>
      <c r="AA118" s="334" t="s">
        <v>884</v>
      </c>
      <c r="AB118" s="335" t="s">
        <v>451</v>
      </c>
      <c r="AC118" s="336" t="s">
        <v>285</v>
      </c>
      <c r="AD118" s="334">
        <v>43360</v>
      </c>
    </row>
    <row r="119" spans="1:30" s="337" customFormat="1" ht="15.6" x14ac:dyDescent="0.25">
      <c r="A119" s="10" t="s">
        <v>523</v>
      </c>
      <c r="B119" s="10" t="s">
        <v>524</v>
      </c>
      <c r="C119" s="10" t="s">
        <v>525</v>
      </c>
      <c r="D119" s="10" t="s">
        <v>195</v>
      </c>
      <c r="E119" s="13">
        <v>78562</v>
      </c>
      <c r="F119" s="10" t="s">
        <v>790</v>
      </c>
      <c r="G119" s="10" t="s">
        <v>248</v>
      </c>
      <c r="H119" s="10" t="s">
        <v>184</v>
      </c>
      <c r="I119" s="333">
        <v>1.38636363636364</v>
      </c>
      <c r="J119" s="11">
        <v>0.68904593639576028</v>
      </c>
      <c r="K119" s="11">
        <v>8.8339222614840979E-2</v>
      </c>
      <c r="L119" s="11">
        <v>0.11660777385159009</v>
      </c>
      <c r="M119" s="11">
        <v>8.8339222614840965E-2</v>
      </c>
      <c r="N119" s="11">
        <v>0.94346289752650314</v>
      </c>
      <c r="O119" s="11">
        <v>3.180212014134276E-2</v>
      </c>
      <c r="P119" s="11">
        <v>7.0671378091872791E-3</v>
      </c>
      <c r="Q119" s="11">
        <v>0</v>
      </c>
      <c r="R119" s="11">
        <v>0.84098939929328709</v>
      </c>
      <c r="S119" s="11">
        <v>4.5936395759717308E-2</v>
      </c>
      <c r="T119" s="11">
        <v>0</v>
      </c>
      <c r="U119" s="11">
        <v>9.5406360424028253E-2</v>
      </c>
      <c r="V119" s="11">
        <v>0.93639575971731581</v>
      </c>
      <c r="W119" s="12"/>
      <c r="X119" s="10" t="s">
        <v>185</v>
      </c>
      <c r="Y119" s="14" t="s">
        <v>797</v>
      </c>
      <c r="Z119" s="10" t="s">
        <v>187</v>
      </c>
      <c r="AA119" s="334" t="s">
        <v>856</v>
      </c>
      <c r="AB119" s="335" t="s">
        <v>185</v>
      </c>
      <c r="AC119" s="336" t="s">
        <v>285</v>
      </c>
      <c r="AD119" s="334">
        <v>44113</v>
      </c>
    </row>
    <row r="120" spans="1:30" s="337" customFormat="1" ht="15.6" x14ac:dyDescent="0.25">
      <c r="A120" s="10" t="s">
        <v>526</v>
      </c>
      <c r="B120" s="10" t="s">
        <v>527</v>
      </c>
      <c r="C120" s="10" t="s">
        <v>528</v>
      </c>
      <c r="D120" s="10" t="s">
        <v>369</v>
      </c>
      <c r="E120" s="13">
        <v>40510</v>
      </c>
      <c r="F120" s="10" t="s">
        <v>34</v>
      </c>
      <c r="G120" s="10" t="s">
        <v>248</v>
      </c>
      <c r="H120" s="10" t="s">
        <v>184</v>
      </c>
      <c r="I120" s="333">
        <v>1.44148936170213</v>
      </c>
      <c r="J120" s="11">
        <v>8.4805653710247328E-2</v>
      </c>
      <c r="K120" s="11">
        <v>0.12014134275618372</v>
      </c>
      <c r="L120" s="11">
        <v>0.40989399293286249</v>
      </c>
      <c r="M120" s="11">
        <v>0.35335689045936414</v>
      </c>
      <c r="N120" s="11">
        <v>0.78798586572438323</v>
      </c>
      <c r="O120" s="11">
        <v>0.16254416961130738</v>
      </c>
      <c r="P120" s="11">
        <v>1.0600706713780919E-2</v>
      </c>
      <c r="Q120" s="11">
        <v>7.0671378091872791E-3</v>
      </c>
      <c r="R120" s="11">
        <v>2.4734982332155479E-2</v>
      </c>
      <c r="S120" s="11">
        <v>1.0600706713780918E-2</v>
      </c>
      <c r="T120" s="11">
        <v>1.0600706713780918E-2</v>
      </c>
      <c r="U120" s="11">
        <v>0.92226148409894204</v>
      </c>
      <c r="V120" s="11">
        <v>0.65371024734982441</v>
      </c>
      <c r="W120" s="12"/>
      <c r="X120" s="10" t="s">
        <v>185</v>
      </c>
      <c r="Y120" s="14" t="s">
        <v>797</v>
      </c>
      <c r="Z120" s="10" t="s">
        <v>187</v>
      </c>
      <c r="AA120" s="334" t="s">
        <v>885</v>
      </c>
      <c r="AB120" s="335" t="s">
        <v>451</v>
      </c>
      <c r="AC120" s="336" t="s">
        <v>285</v>
      </c>
      <c r="AD120" s="334">
        <v>43326</v>
      </c>
    </row>
    <row r="121" spans="1:30" s="337" customFormat="1" ht="15.6" x14ac:dyDescent="0.25">
      <c r="A121" s="10" t="s">
        <v>886</v>
      </c>
      <c r="B121" s="10" t="s">
        <v>784</v>
      </c>
      <c r="C121" s="10" t="s">
        <v>198</v>
      </c>
      <c r="D121" s="10" t="s">
        <v>195</v>
      </c>
      <c r="E121" s="13">
        <v>78017</v>
      </c>
      <c r="F121" s="10" t="s">
        <v>196</v>
      </c>
      <c r="G121" s="10" t="s">
        <v>887</v>
      </c>
      <c r="H121" s="10" t="s">
        <v>184</v>
      </c>
      <c r="I121" s="333">
        <v>9.93333333333333</v>
      </c>
      <c r="J121" s="11">
        <v>0.79151943462897534</v>
      </c>
      <c r="K121" s="11">
        <v>0</v>
      </c>
      <c r="L121" s="11">
        <v>0</v>
      </c>
      <c r="M121" s="11">
        <v>0</v>
      </c>
      <c r="N121" s="11">
        <v>0</v>
      </c>
      <c r="O121" s="11">
        <v>0</v>
      </c>
      <c r="P121" s="11">
        <v>0</v>
      </c>
      <c r="Q121" s="11">
        <v>0.79151943462897534</v>
      </c>
      <c r="R121" s="11">
        <v>0</v>
      </c>
      <c r="S121" s="11">
        <v>0</v>
      </c>
      <c r="T121" s="11">
        <v>0</v>
      </c>
      <c r="U121" s="11">
        <v>0.79151943462897534</v>
      </c>
      <c r="V121" s="11">
        <v>4.5936395759717315E-2</v>
      </c>
      <c r="W121" s="12"/>
      <c r="X121" s="10" t="s">
        <v>206</v>
      </c>
      <c r="Y121" s="14"/>
      <c r="Z121" s="10"/>
      <c r="AA121" s="334"/>
      <c r="AB121" s="335" t="s">
        <v>206</v>
      </c>
      <c r="AC121" s="336"/>
      <c r="AD121" s="334"/>
    </row>
    <row r="122" spans="1:30" s="337" customFormat="1" ht="15.6" x14ac:dyDescent="0.25">
      <c r="A122" s="10" t="s">
        <v>888</v>
      </c>
      <c r="B122" s="10" t="s">
        <v>889</v>
      </c>
      <c r="C122" s="10" t="s">
        <v>890</v>
      </c>
      <c r="D122" s="10" t="s">
        <v>195</v>
      </c>
      <c r="E122" s="13">
        <v>79118</v>
      </c>
      <c r="F122" s="10" t="s">
        <v>266</v>
      </c>
      <c r="G122" s="10" t="s">
        <v>248</v>
      </c>
      <c r="H122" s="10" t="s">
        <v>184</v>
      </c>
      <c r="I122" s="333">
        <v>1.7870370370370401</v>
      </c>
      <c r="J122" s="11">
        <v>0.26855123674911652</v>
      </c>
      <c r="K122" s="11">
        <v>0.19081272084805648</v>
      </c>
      <c r="L122" s="11">
        <v>0.11307420494699645</v>
      </c>
      <c r="M122" s="11">
        <v>0.11307420494699646</v>
      </c>
      <c r="N122" s="11">
        <v>0.42049469964664327</v>
      </c>
      <c r="O122" s="11">
        <v>0.24381625441696103</v>
      </c>
      <c r="P122" s="11">
        <v>3.5335689045936395E-3</v>
      </c>
      <c r="Q122" s="11">
        <v>1.7667844522968199E-2</v>
      </c>
      <c r="R122" s="11">
        <v>2.4734982332155479E-2</v>
      </c>
      <c r="S122" s="11">
        <v>2.1201413427561839E-2</v>
      </c>
      <c r="T122" s="11">
        <v>0</v>
      </c>
      <c r="U122" s="11">
        <v>0.63957597173144953</v>
      </c>
      <c r="V122" s="11">
        <v>0.53003533568904637</v>
      </c>
      <c r="W122" s="12"/>
      <c r="X122" s="10" t="s">
        <v>185</v>
      </c>
      <c r="Y122" s="14" t="s">
        <v>797</v>
      </c>
      <c r="Z122" s="10" t="s">
        <v>187</v>
      </c>
      <c r="AA122" s="334" t="s">
        <v>891</v>
      </c>
      <c r="AB122" s="335" t="s">
        <v>451</v>
      </c>
      <c r="AC122" s="336" t="s">
        <v>285</v>
      </c>
      <c r="AD122" s="334">
        <v>43019</v>
      </c>
    </row>
    <row r="123" spans="1:30" s="337" customFormat="1" ht="15.6" x14ac:dyDescent="0.25">
      <c r="A123" s="10" t="s">
        <v>892</v>
      </c>
      <c r="B123" s="10" t="s">
        <v>893</v>
      </c>
      <c r="C123" s="10" t="s">
        <v>894</v>
      </c>
      <c r="D123" s="10" t="s">
        <v>191</v>
      </c>
      <c r="E123" s="13">
        <v>30060</v>
      </c>
      <c r="F123" s="10" t="s">
        <v>192</v>
      </c>
      <c r="G123" s="10" t="s">
        <v>205</v>
      </c>
      <c r="H123" s="10" t="s">
        <v>184</v>
      </c>
      <c r="I123" s="333">
        <v>2.68</v>
      </c>
      <c r="J123" s="11">
        <v>0</v>
      </c>
      <c r="K123" s="11">
        <v>0.12014134275618374</v>
      </c>
      <c r="L123" s="11">
        <v>0.40989399293286227</v>
      </c>
      <c r="M123" s="11">
        <v>0.12367491166077738</v>
      </c>
      <c r="N123" s="11">
        <v>0.55830388692579525</v>
      </c>
      <c r="O123" s="11">
        <v>8.4805653710247356E-2</v>
      </c>
      <c r="P123" s="11">
        <v>1.0600706713780919E-2</v>
      </c>
      <c r="Q123" s="11">
        <v>0</v>
      </c>
      <c r="R123" s="11">
        <v>0</v>
      </c>
      <c r="S123" s="11">
        <v>0</v>
      </c>
      <c r="T123" s="11">
        <v>0.25088339222614842</v>
      </c>
      <c r="U123" s="11">
        <v>0.402826855123675</v>
      </c>
      <c r="V123" s="11">
        <v>0.32155477031802121</v>
      </c>
      <c r="W123" s="12"/>
      <c r="X123" s="10" t="s">
        <v>185</v>
      </c>
      <c r="Y123" s="14" t="s">
        <v>797</v>
      </c>
      <c r="Z123" s="10" t="s">
        <v>187</v>
      </c>
      <c r="AA123" s="334" t="s">
        <v>782</v>
      </c>
      <c r="AB123" s="335" t="s">
        <v>451</v>
      </c>
      <c r="AC123" s="336" t="s">
        <v>285</v>
      </c>
      <c r="AD123" s="334">
        <v>43389</v>
      </c>
    </row>
    <row r="124" spans="1:30" s="337" customFormat="1" ht="15.6" x14ac:dyDescent="0.25">
      <c r="A124" s="10" t="s">
        <v>515</v>
      </c>
      <c r="B124" s="10" t="s">
        <v>516</v>
      </c>
      <c r="C124" s="10" t="s">
        <v>517</v>
      </c>
      <c r="D124" s="10" t="s">
        <v>369</v>
      </c>
      <c r="E124" s="13">
        <v>40031</v>
      </c>
      <c r="F124" s="10" t="s">
        <v>34</v>
      </c>
      <c r="G124" s="10" t="s">
        <v>248</v>
      </c>
      <c r="H124" s="10" t="s">
        <v>184</v>
      </c>
      <c r="I124" s="333">
        <v>1.63302752293578</v>
      </c>
      <c r="J124" s="11">
        <v>9.1872791519434616E-2</v>
      </c>
      <c r="K124" s="11">
        <v>0.17314487632508829</v>
      </c>
      <c r="L124" s="11">
        <v>0.24381625441696103</v>
      </c>
      <c r="M124" s="11">
        <v>0.13074204946996465</v>
      </c>
      <c r="N124" s="11">
        <v>0.40282685512367511</v>
      </c>
      <c r="O124" s="11">
        <v>0.20848056537102466</v>
      </c>
      <c r="P124" s="11">
        <v>2.4734982332155479E-2</v>
      </c>
      <c r="Q124" s="11">
        <v>3.5335689045936395E-3</v>
      </c>
      <c r="R124" s="11">
        <v>1.4134275618374558E-2</v>
      </c>
      <c r="S124" s="11">
        <v>3.5335689045936395E-3</v>
      </c>
      <c r="T124" s="11">
        <v>7.0671378091872791E-3</v>
      </c>
      <c r="U124" s="11">
        <v>0.6148409893992941</v>
      </c>
      <c r="V124" s="11">
        <v>0.48409893992932912</v>
      </c>
      <c r="W124" s="12"/>
      <c r="X124" s="10" t="s">
        <v>185</v>
      </c>
      <c r="Y124" s="14" t="s">
        <v>797</v>
      </c>
      <c r="Z124" s="10" t="s">
        <v>187</v>
      </c>
      <c r="AA124" s="334" t="s">
        <v>780</v>
      </c>
      <c r="AB124" s="335" t="s">
        <v>451</v>
      </c>
      <c r="AC124" s="336" t="s">
        <v>285</v>
      </c>
      <c r="AD124" s="334">
        <v>43328</v>
      </c>
    </row>
    <row r="125" spans="1:30" s="337" customFormat="1" ht="15.6" x14ac:dyDescent="0.25">
      <c r="A125" s="10" t="s">
        <v>518</v>
      </c>
      <c r="B125" s="10" t="s">
        <v>519</v>
      </c>
      <c r="C125" s="10" t="s">
        <v>520</v>
      </c>
      <c r="D125" s="10" t="s">
        <v>208</v>
      </c>
      <c r="E125" s="13">
        <v>85344</v>
      </c>
      <c r="F125" s="10" t="s">
        <v>209</v>
      </c>
      <c r="G125" s="10" t="s">
        <v>248</v>
      </c>
      <c r="H125" s="10" t="s">
        <v>184</v>
      </c>
      <c r="I125" s="333">
        <v>1.9066666666666701</v>
      </c>
      <c r="J125" s="11">
        <v>0.11307420494699648</v>
      </c>
      <c r="K125" s="11">
        <v>0.39929328621908178</v>
      </c>
      <c r="L125" s="11">
        <v>6.0070671378091869E-2</v>
      </c>
      <c r="M125" s="11">
        <v>1.4134275618374558E-2</v>
      </c>
      <c r="N125" s="11">
        <v>0.47349823321554857</v>
      </c>
      <c r="O125" s="11">
        <v>0.11307420494699646</v>
      </c>
      <c r="P125" s="11">
        <v>0</v>
      </c>
      <c r="Q125" s="11">
        <v>0</v>
      </c>
      <c r="R125" s="11">
        <v>0</v>
      </c>
      <c r="S125" s="11">
        <v>0</v>
      </c>
      <c r="T125" s="11">
        <v>1.0600706713780919E-2</v>
      </c>
      <c r="U125" s="11">
        <v>0.57597173144876412</v>
      </c>
      <c r="V125" s="11">
        <v>0.4699646643109549</v>
      </c>
      <c r="W125" s="12"/>
      <c r="X125" s="10" t="s">
        <v>185</v>
      </c>
      <c r="Y125" s="14" t="s">
        <v>797</v>
      </c>
      <c r="Z125" s="10" t="s">
        <v>187</v>
      </c>
      <c r="AA125" s="334" t="s">
        <v>843</v>
      </c>
      <c r="AB125" s="335" t="s">
        <v>451</v>
      </c>
      <c r="AC125" s="336" t="s">
        <v>285</v>
      </c>
      <c r="AD125" s="334">
        <v>43370</v>
      </c>
    </row>
    <row r="126" spans="1:30" s="337" customFormat="1" ht="15.6" x14ac:dyDescent="0.25">
      <c r="A126" s="10" t="s">
        <v>47</v>
      </c>
      <c r="B126" s="10" t="s">
        <v>512</v>
      </c>
      <c r="C126" s="10" t="s">
        <v>513</v>
      </c>
      <c r="D126" s="10" t="s">
        <v>514</v>
      </c>
      <c r="E126" s="13">
        <v>37918</v>
      </c>
      <c r="F126" s="10" t="s">
        <v>204</v>
      </c>
      <c r="G126" s="10" t="s">
        <v>248</v>
      </c>
      <c r="H126" s="10" t="s">
        <v>184</v>
      </c>
      <c r="I126" s="333">
        <v>1.95588235294118</v>
      </c>
      <c r="J126" s="11">
        <v>8.8339222614840993E-2</v>
      </c>
      <c r="K126" s="11">
        <v>5.6537102473498226E-2</v>
      </c>
      <c r="L126" s="11">
        <v>0.1837455830388692</v>
      </c>
      <c r="M126" s="11">
        <v>0.19434628975265009</v>
      </c>
      <c r="N126" s="11">
        <v>0.47349823321554796</v>
      </c>
      <c r="O126" s="11">
        <v>4.9469964664310945E-2</v>
      </c>
      <c r="P126" s="11">
        <v>0</v>
      </c>
      <c r="Q126" s="11">
        <v>0</v>
      </c>
      <c r="R126" s="11">
        <v>4.2402826855123678E-2</v>
      </c>
      <c r="S126" s="11">
        <v>1.0600706713780919E-2</v>
      </c>
      <c r="T126" s="11">
        <v>2.4734982332155479E-2</v>
      </c>
      <c r="U126" s="11">
        <v>0.44522968197879886</v>
      </c>
      <c r="V126" s="11">
        <v>0.40636042402826872</v>
      </c>
      <c r="W126" s="12"/>
      <c r="X126" s="10" t="s">
        <v>185</v>
      </c>
      <c r="Y126" s="14" t="s">
        <v>797</v>
      </c>
      <c r="Z126" s="10" t="s">
        <v>187</v>
      </c>
      <c r="AA126" s="334" t="s">
        <v>895</v>
      </c>
      <c r="AB126" s="335" t="s">
        <v>451</v>
      </c>
      <c r="AC126" s="336" t="s">
        <v>285</v>
      </c>
      <c r="AD126" s="334">
        <v>43354</v>
      </c>
    </row>
    <row r="127" spans="1:30" s="337" customFormat="1" ht="15.6" x14ac:dyDescent="0.25">
      <c r="A127" s="10" t="s">
        <v>896</v>
      </c>
      <c r="B127" s="10" t="s">
        <v>897</v>
      </c>
      <c r="C127" s="10" t="s">
        <v>898</v>
      </c>
      <c r="D127" s="10" t="s">
        <v>404</v>
      </c>
      <c r="E127" s="13">
        <v>67846</v>
      </c>
      <c r="F127" s="10" t="s">
        <v>34</v>
      </c>
      <c r="G127" s="10" t="s">
        <v>205</v>
      </c>
      <c r="H127" s="10" t="s">
        <v>184</v>
      </c>
      <c r="I127" s="333">
        <v>2.2000000000000002</v>
      </c>
      <c r="J127" s="11">
        <v>1.0600706713780919E-2</v>
      </c>
      <c r="K127" s="11">
        <v>7.7738515901060068E-2</v>
      </c>
      <c r="L127" s="11">
        <v>0.22614840989399287</v>
      </c>
      <c r="M127" s="11">
        <v>0.18021201413427562</v>
      </c>
      <c r="N127" s="11">
        <v>0.42756183745583037</v>
      </c>
      <c r="O127" s="11">
        <v>6.0070671378091883E-2</v>
      </c>
      <c r="P127" s="11">
        <v>7.0671378091872791E-3</v>
      </c>
      <c r="Q127" s="11">
        <v>0</v>
      </c>
      <c r="R127" s="11">
        <v>2.8268551236749116E-2</v>
      </c>
      <c r="S127" s="11">
        <v>0</v>
      </c>
      <c r="T127" s="11">
        <v>0</v>
      </c>
      <c r="U127" s="11">
        <v>0.46643109540636052</v>
      </c>
      <c r="V127" s="11">
        <v>0.31802120141342766</v>
      </c>
      <c r="W127" s="12"/>
      <c r="X127" s="10" t="s">
        <v>185</v>
      </c>
      <c r="Y127" s="14" t="s">
        <v>797</v>
      </c>
      <c r="Z127" s="10" t="s">
        <v>187</v>
      </c>
      <c r="AA127" s="334" t="s">
        <v>899</v>
      </c>
      <c r="AB127" s="335" t="s">
        <v>185</v>
      </c>
      <c r="AC127" s="336" t="s">
        <v>285</v>
      </c>
      <c r="AD127" s="334">
        <v>38883</v>
      </c>
    </row>
    <row r="128" spans="1:30" s="337" customFormat="1" ht="15.6" x14ac:dyDescent="0.25">
      <c r="A128" s="10" t="s">
        <v>900</v>
      </c>
      <c r="B128" s="10" t="s">
        <v>901</v>
      </c>
      <c r="C128" s="10" t="s">
        <v>902</v>
      </c>
      <c r="D128" s="10" t="s">
        <v>195</v>
      </c>
      <c r="E128" s="13">
        <v>78611</v>
      </c>
      <c r="F128" s="10" t="s">
        <v>196</v>
      </c>
      <c r="G128" s="10" t="s">
        <v>248</v>
      </c>
      <c r="H128" s="10" t="s">
        <v>5</v>
      </c>
      <c r="I128" s="333">
        <v>1.3684210526315801</v>
      </c>
      <c r="J128" s="11">
        <v>1.0600706713780919E-2</v>
      </c>
      <c r="K128" s="11">
        <v>0.15194346289752647</v>
      </c>
      <c r="L128" s="11">
        <v>0.25088339222614831</v>
      </c>
      <c r="M128" s="11">
        <v>7.7738515901060068E-2</v>
      </c>
      <c r="N128" s="11">
        <v>0.3674911660777388</v>
      </c>
      <c r="O128" s="11">
        <v>0.11307420494699644</v>
      </c>
      <c r="P128" s="11">
        <v>7.0671378091872791E-3</v>
      </c>
      <c r="Q128" s="11">
        <v>3.5335689045936395E-3</v>
      </c>
      <c r="R128" s="11">
        <v>1.4134275618374558E-2</v>
      </c>
      <c r="S128" s="11">
        <v>0</v>
      </c>
      <c r="T128" s="11">
        <v>0</v>
      </c>
      <c r="U128" s="11">
        <v>0.47703180212014218</v>
      </c>
      <c r="V128" s="11">
        <v>0.28975265017667862</v>
      </c>
      <c r="W128" s="12"/>
      <c r="X128" s="10" t="s">
        <v>185</v>
      </c>
      <c r="Y128" s="14" t="s">
        <v>797</v>
      </c>
      <c r="Z128" s="10" t="s">
        <v>187</v>
      </c>
      <c r="AA128" s="334" t="s">
        <v>903</v>
      </c>
      <c r="AB128" s="335" t="s">
        <v>451</v>
      </c>
      <c r="AC128" s="336" t="s">
        <v>285</v>
      </c>
      <c r="AD128" s="334">
        <v>43374</v>
      </c>
    </row>
    <row r="129" spans="1:37" s="337" customFormat="1" ht="15.6" x14ac:dyDescent="0.25">
      <c r="A129" s="10" t="s">
        <v>498</v>
      </c>
      <c r="B129" s="10" t="s">
        <v>499</v>
      </c>
      <c r="C129" s="10" t="s">
        <v>500</v>
      </c>
      <c r="D129" s="10" t="s">
        <v>43</v>
      </c>
      <c r="E129" s="13">
        <v>36507</v>
      </c>
      <c r="F129" s="10" t="s">
        <v>204</v>
      </c>
      <c r="G129" s="10" t="s">
        <v>205</v>
      </c>
      <c r="H129" s="10" t="s">
        <v>184</v>
      </c>
      <c r="I129" s="333">
        <v>2.2448979591836702</v>
      </c>
      <c r="J129" s="11">
        <v>2.1201413427561835E-2</v>
      </c>
      <c r="K129" s="11">
        <v>9.5406360424028266E-2</v>
      </c>
      <c r="L129" s="11">
        <v>0.22968197879858648</v>
      </c>
      <c r="M129" s="11">
        <v>4.2402826855123671E-2</v>
      </c>
      <c r="N129" s="11">
        <v>0.23674911660777379</v>
      </c>
      <c r="O129" s="11">
        <v>0.13427561837455829</v>
      </c>
      <c r="P129" s="11">
        <v>1.7667844522968199E-2</v>
      </c>
      <c r="Q129" s="11">
        <v>0</v>
      </c>
      <c r="R129" s="11">
        <v>0</v>
      </c>
      <c r="S129" s="11">
        <v>1.0600706713780919E-2</v>
      </c>
      <c r="T129" s="11">
        <v>1.0600706713780919E-2</v>
      </c>
      <c r="U129" s="11">
        <v>0.36749116607773863</v>
      </c>
      <c r="V129" s="11">
        <v>0.29681978798586572</v>
      </c>
      <c r="W129" s="12"/>
      <c r="X129" s="10" t="s">
        <v>185</v>
      </c>
      <c r="Y129" s="14" t="s">
        <v>797</v>
      </c>
      <c r="Z129" s="10" t="s">
        <v>187</v>
      </c>
      <c r="AA129" s="334" t="s">
        <v>782</v>
      </c>
      <c r="AB129" s="335" t="s">
        <v>451</v>
      </c>
      <c r="AC129" s="336" t="s">
        <v>285</v>
      </c>
      <c r="AD129" s="334">
        <v>43354</v>
      </c>
    </row>
    <row r="130" spans="1:37" s="337" customFormat="1" ht="15.6" x14ac:dyDescent="0.25">
      <c r="A130" s="10" t="s">
        <v>506</v>
      </c>
      <c r="B130" s="10" t="s">
        <v>507</v>
      </c>
      <c r="C130" s="10" t="s">
        <v>508</v>
      </c>
      <c r="D130" s="10" t="s">
        <v>217</v>
      </c>
      <c r="E130" s="13">
        <v>39046</v>
      </c>
      <c r="F130" s="10" t="s">
        <v>204</v>
      </c>
      <c r="G130" s="10" t="s">
        <v>248</v>
      </c>
      <c r="H130" s="10" t="s">
        <v>184</v>
      </c>
      <c r="I130" s="333">
        <v>2.2093023255814002</v>
      </c>
      <c r="J130" s="11">
        <v>7.0671378091872791E-3</v>
      </c>
      <c r="K130" s="11">
        <v>0.12720848056537101</v>
      </c>
      <c r="L130" s="11">
        <v>0.16607773851590102</v>
      </c>
      <c r="M130" s="11">
        <v>4.9469964664310952E-2</v>
      </c>
      <c r="N130" s="11">
        <v>0.2190812720848056</v>
      </c>
      <c r="O130" s="11">
        <v>0.10247349823321554</v>
      </c>
      <c r="P130" s="11">
        <v>0</v>
      </c>
      <c r="Q130" s="11">
        <v>2.8268551236749116E-2</v>
      </c>
      <c r="R130" s="11">
        <v>0</v>
      </c>
      <c r="S130" s="11">
        <v>0</v>
      </c>
      <c r="T130" s="11">
        <v>0</v>
      </c>
      <c r="U130" s="11">
        <v>0.34982332155477031</v>
      </c>
      <c r="V130" s="11">
        <v>0.28975265017667839</v>
      </c>
      <c r="W130" s="12"/>
      <c r="X130" s="10" t="s">
        <v>185</v>
      </c>
      <c r="Y130" s="14" t="s">
        <v>797</v>
      </c>
      <c r="Z130" s="10" t="s">
        <v>187</v>
      </c>
      <c r="AA130" s="334" t="s">
        <v>904</v>
      </c>
      <c r="AB130" s="335" t="s">
        <v>451</v>
      </c>
      <c r="AC130" s="336" t="s">
        <v>285</v>
      </c>
      <c r="AD130" s="334">
        <v>43370</v>
      </c>
    </row>
    <row r="131" spans="1:37" s="356" customFormat="1" ht="15.6" x14ac:dyDescent="0.3">
      <c r="A131" s="10" t="s">
        <v>905</v>
      </c>
      <c r="B131" s="10" t="s">
        <v>906</v>
      </c>
      <c r="C131" s="10" t="s">
        <v>907</v>
      </c>
      <c r="D131" s="10" t="s">
        <v>908</v>
      </c>
      <c r="E131" s="13">
        <v>59404</v>
      </c>
      <c r="F131" s="10" t="s">
        <v>345</v>
      </c>
      <c r="G131" s="10" t="s">
        <v>248</v>
      </c>
      <c r="H131" s="10" t="s">
        <v>184</v>
      </c>
      <c r="I131" s="333">
        <v>3.6153846153846199</v>
      </c>
      <c r="J131" s="11">
        <v>9.8939929328621903E-2</v>
      </c>
      <c r="K131" s="11">
        <v>0.19081272084805651</v>
      </c>
      <c r="L131" s="11">
        <v>5.3003533568904596E-2</v>
      </c>
      <c r="M131" s="11">
        <v>0</v>
      </c>
      <c r="N131" s="11">
        <v>0.10247349823321555</v>
      </c>
      <c r="O131" s="11">
        <v>0.22261484098939927</v>
      </c>
      <c r="P131" s="11">
        <v>0</v>
      </c>
      <c r="Q131" s="11">
        <v>1.7667844522968199E-2</v>
      </c>
      <c r="R131" s="11">
        <v>1.0600706713780919E-2</v>
      </c>
      <c r="S131" s="11">
        <v>0</v>
      </c>
      <c r="T131" s="11">
        <v>1.0600706713780919E-2</v>
      </c>
      <c r="U131" s="11">
        <v>0.32155477031802121</v>
      </c>
      <c r="V131" s="11">
        <v>0.27561837455830385</v>
      </c>
      <c r="W131" s="12"/>
      <c r="X131" s="10" t="s">
        <v>451</v>
      </c>
      <c r="Y131" s="14" t="s">
        <v>285</v>
      </c>
      <c r="Z131" s="10" t="s">
        <v>295</v>
      </c>
      <c r="AA131" s="334" t="s">
        <v>505</v>
      </c>
      <c r="AB131" s="335" t="s">
        <v>451</v>
      </c>
      <c r="AC131" s="336" t="s">
        <v>285</v>
      </c>
      <c r="AD131" s="334">
        <v>42983</v>
      </c>
      <c r="AE131" s="355"/>
      <c r="AF131" s="355"/>
      <c r="AG131" s="355"/>
      <c r="AH131" s="355"/>
      <c r="AI131" s="355"/>
      <c r="AJ131" s="355"/>
      <c r="AK131" s="355"/>
    </row>
    <row r="132" spans="1:37" s="356" customFormat="1" ht="15.6" x14ac:dyDescent="0.3">
      <c r="A132" s="10" t="s">
        <v>479</v>
      </c>
      <c r="B132" s="10" t="s">
        <v>480</v>
      </c>
      <c r="C132" s="10" t="s">
        <v>481</v>
      </c>
      <c r="D132" s="10" t="s">
        <v>421</v>
      </c>
      <c r="E132" s="13">
        <v>63379</v>
      </c>
      <c r="F132" s="10" t="s">
        <v>34</v>
      </c>
      <c r="G132" s="10" t="s">
        <v>205</v>
      </c>
      <c r="H132" s="10" t="s">
        <v>184</v>
      </c>
      <c r="I132" s="333">
        <v>1.76</v>
      </c>
      <c r="J132" s="11">
        <v>1.4134275618374558E-2</v>
      </c>
      <c r="K132" s="11">
        <v>2.1201413427561839E-2</v>
      </c>
      <c r="L132" s="11">
        <v>0.22261484098939921</v>
      </c>
      <c r="M132" s="11">
        <v>3.5335689045936397E-2</v>
      </c>
      <c r="N132" s="11">
        <v>0.20141342756183739</v>
      </c>
      <c r="O132" s="11">
        <v>6.0070671378091862E-2</v>
      </c>
      <c r="P132" s="11">
        <v>1.0600706713780919E-2</v>
      </c>
      <c r="Q132" s="11">
        <v>2.1201413427561839E-2</v>
      </c>
      <c r="R132" s="11">
        <v>5.3003533568904589E-2</v>
      </c>
      <c r="S132" s="11">
        <v>5.3003533568904589E-2</v>
      </c>
      <c r="T132" s="11">
        <v>3.5335689045936395E-3</v>
      </c>
      <c r="U132" s="11">
        <v>0.1837455830388692</v>
      </c>
      <c r="V132" s="11">
        <v>0.26501766784452296</v>
      </c>
      <c r="W132" s="349"/>
      <c r="X132" s="10" t="s">
        <v>451</v>
      </c>
      <c r="Y132" s="14" t="s">
        <v>285</v>
      </c>
      <c r="Z132" s="10" t="s">
        <v>295</v>
      </c>
      <c r="AA132" s="334" t="s">
        <v>482</v>
      </c>
      <c r="AB132" s="335" t="s">
        <v>451</v>
      </c>
      <c r="AC132" s="336" t="s">
        <v>285</v>
      </c>
      <c r="AD132" s="334">
        <v>42983</v>
      </c>
      <c r="AE132" s="355"/>
      <c r="AF132" s="355"/>
      <c r="AG132" s="355"/>
      <c r="AH132" s="355"/>
      <c r="AI132" s="355"/>
      <c r="AJ132" s="355"/>
      <c r="AK132" s="355"/>
    </row>
    <row r="133" spans="1:37" s="356" customFormat="1" ht="15.6" x14ac:dyDescent="0.3">
      <c r="A133" s="10" t="s">
        <v>909</v>
      </c>
      <c r="B133" s="10" t="s">
        <v>910</v>
      </c>
      <c r="C133" s="10" t="s">
        <v>911</v>
      </c>
      <c r="D133" s="10" t="s">
        <v>195</v>
      </c>
      <c r="E133" s="13">
        <v>76701</v>
      </c>
      <c r="F133" s="10" t="s">
        <v>240</v>
      </c>
      <c r="G133" s="10" t="s">
        <v>205</v>
      </c>
      <c r="H133" s="10" t="s">
        <v>184</v>
      </c>
      <c r="I133" s="333">
        <v>1.375</v>
      </c>
      <c r="J133" s="11">
        <v>7.773851590106004E-2</v>
      </c>
      <c r="K133" s="11">
        <v>9.1872791519434643E-2</v>
      </c>
      <c r="L133" s="11">
        <v>5.3003533568904582E-2</v>
      </c>
      <c r="M133" s="11">
        <v>6.0070671378091856E-2</v>
      </c>
      <c r="N133" s="11">
        <v>9.8939929328621889E-2</v>
      </c>
      <c r="O133" s="11">
        <v>0.13780918727915192</v>
      </c>
      <c r="P133" s="11">
        <v>0</v>
      </c>
      <c r="Q133" s="11">
        <v>4.5936395759717315E-2</v>
      </c>
      <c r="R133" s="11">
        <v>2.1201413427561839E-2</v>
      </c>
      <c r="S133" s="11">
        <v>3.533568904593639E-2</v>
      </c>
      <c r="T133" s="11">
        <v>1.4134275618374558E-2</v>
      </c>
      <c r="U133" s="11">
        <v>0.21201413427561827</v>
      </c>
      <c r="V133" s="11">
        <v>0.11660777385159009</v>
      </c>
      <c r="W133" s="349"/>
      <c r="X133" s="10" t="s">
        <v>185</v>
      </c>
      <c r="Y133" s="14" t="s">
        <v>285</v>
      </c>
      <c r="Z133" s="10" t="s">
        <v>286</v>
      </c>
      <c r="AA133" s="334" t="s">
        <v>912</v>
      </c>
      <c r="AB133" s="335" t="s">
        <v>185</v>
      </c>
      <c r="AC133" s="336" t="s">
        <v>285</v>
      </c>
      <c r="AD133" s="334">
        <v>39105</v>
      </c>
      <c r="AE133" s="355"/>
      <c r="AF133" s="355"/>
      <c r="AG133" s="355"/>
      <c r="AH133" s="355"/>
      <c r="AI133" s="355"/>
      <c r="AJ133" s="355"/>
      <c r="AK133" s="355"/>
    </row>
    <row r="134" spans="1:37" ht="15.6" x14ac:dyDescent="0.3">
      <c r="A134" s="10" t="s">
        <v>27</v>
      </c>
      <c r="B134" s="10" t="s">
        <v>913</v>
      </c>
      <c r="C134" s="10" t="s">
        <v>914</v>
      </c>
      <c r="D134" s="10" t="s">
        <v>277</v>
      </c>
      <c r="E134" s="13">
        <v>32839</v>
      </c>
      <c r="F134" s="10" t="s">
        <v>29</v>
      </c>
      <c r="G134" s="10" t="s">
        <v>248</v>
      </c>
      <c r="H134" s="10" t="s">
        <v>184</v>
      </c>
      <c r="I134" s="333">
        <v>1.65217391304348</v>
      </c>
      <c r="J134" s="11">
        <v>2.826855123674912E-2</v>
      </c>
      <c r="K134" s="11">
        <v>7.0671378091872794E-2</v>
      </c>
      <c r="L134" s="11">
        <v>0.13780918727915192</v>
      </c>
      <c r="M134" s="11">
        <v>4.2402826855123678E-2</v>
      </c>
      <c r="N134" s="11">
        <v>0.12367491166077738</v>
      </c>
      <c r="O134" s="11">
        <v>0.14134275618374559</v>
      </c>
      <c r="P134" s="11">
        <v>7.0671378091872791E-3</v>
      </c>
      <c r="Q134" s="11">
        <v>7.0671378091872791E-3</v>
      </c>
      <c r="R134" s="11">
        <v>0</v>
      </c>
      <c r="S134" s="11">
        <v>3.5335689045936395E-3</v>
      </c>
      <c r="T134" s="11">
        <v>0</v>
      </c>
      <c r="U134" s="11">
        <v>0.2756183745583039</v>
      </c>
      <c r="V134" s="11">
        <v>0.20141342756183739</v>
      </c>
      <c r="W134" s="349"/>
      <c r="X134" s="10" t="s">
        <v>185</v>
      </c>
      <c r="Y134" s="14" t="s">
        <v>797</v>
      </c>
      <c r="Z134" s="10" t="s">
        <v>187</v>
      </c>
      <c r="AA134" s="334" t="s">
        <v>915</v>
      </c>
      <c r="AB134" s="335" t="s">
        <v>451</v>
      </c>
      <c r="AC134" s="336" t="s">
        <v>285</v>
      </c>
      <c r="AD134" s="334">
        <v>43364</v>
      </c>
    </row>
    <row r="135" spans="1:37" ht="15.6" x14ac:dyDescent="0.3">
      <c r="A135" s="10" t="s">
        <v>531</v>
      </c>
      <c r="B135" s="10" t="s">
        <v>532</v>
      </c>
      <c r="C135" s="10" t="s">
        <v>46</v>
      </c>
      <c r="D135" s="10" t="s">
        <v>191</v>
      </c>
      <c r="E135" s="13">
        <v>30720</v>
      </c>
      <c r="F135" s="10" t="s">
        <v>192</v>
      </c>
      <c r="G135" s="10" t="s">
        <v>205</v>
      </c>
      <c r="H135" s="10" t="s">
        <v>184</v>
      </c>
      <c r="I135" s="333">
        <v>2.0333333333333301</v>
      </c>
      <c r="J135" s="11">
        <v>0</v>
      </c>
      <c r="K135" s="11">
        <v>1.0600706713780919E-2</v>
      </c>
      <c r="L135" s="11">
        <v>9.5406360424028253E-2</v>
      </c>
      <c r="M135" s="11">
        <v>0.12367491166077736</v>
      </c>
      <c r="N135" s="11">
        <v>0.16254416961130735</v>
      </c>
      <c r="O135" s="11">
        <v>6.0070671378091869E-2</v>
      </c>
      <c r="P135" s="11">
        <v>0</v>
      </c>
      <c r="Q135" s="11">
        <v>7.0671378091872791E-3</v>
      </c>
      <c r="R135" s="11">
        <v>0</v>
      </c>
      <c r="S135" s="11">
        <v>0</v>
      </c>
      <c r="T135" s="11">
        <v>0</v>
      </c>
      <c r="U135" s="11">
        <v>0.22968197879858648</v>
      </c>
      <c r="V135" s="11">
        <v>0.17667844522968193</v>
      </c>
      <c r="W135" s="349"/>
      <c r="X135" s="10" t="s">
        <v>451</v>
      </c>
      <c r="Y135" s="14" t="s">
        <v>285</v>
      </c>
      <c r="Z135" s="10" t="s">
        <v>295</v>
      </c>
      <c r="AA135" s="334" t="s">
        <v>533</v>
      </c>
      <c r="AB135" s="335" t="s">
        <v>451</v>
      </c>
      <c r="AC135" s="336" t="s">
        <v>285</v>
      </c>
      <c r="AD135" s="334">
        <v>42993</v>
      </c>
    </row>
    <row r="136" spans="1:37" ht="15.6" x14ac:dyDescent="0.3">
      <c r="A136" s="10" t="s">
        <v>916</v>
      </c>
      <c r="B136" s="10" t="s">
        <v>917</v>
      </c>
      <c r="C136" s="10" t="s">
        <v>918</v>
      </c>
      <c r="D136" s="10" t="s">
        <v>433</v>
      </c>
      <c r="E136" s="13">
        <v>28052</v>
      </c>
      <c r="F136" s="10" t="s">
        <v>192</v>
      </c>
      <c r="G136" s="10" t="s">
        <v>205</v>
      </c>
      <c r="H136" s="10" t="s">
        <v>184</v>
      </c>
      <c r="I136" s="333">
        <v>1.7692307692307701</v>
      </c>
      <c r="J136" s="11">
        <v>0.11660777385159009</v>
      </c>
      <c r="K136" s="11">
        <v>2.1201413427561835E-2</v>
      </c>
      <c r="L136" s="11">
        <v>3.1802120141342753E-2</v>
      </c>
      <c r="M136" s="11">
        <v>2.1201413427561835E-2</v>
      </c>
      <c r="N136" s="11">
        <v>4.9469964664310959E-2</v>
      </c>
      <c r="O136" s="11">
        <v>0.13427561837455829</v>
      </c>
      <c r="P136" s="11">
        <v>0</v>
      </c>
      <c r="Q136" s="11">
        <v>7.0671378091872791E-3</v>
      </c>
      <c r="R136" s="11">
        <v>0</v>
      </c>
      <c r="S136" s="11">
        <v>0</v>
      </c>
      <c r="T136" s="11">
        <v>0</v>
      </c>
      <c r="U136" s="11">
        <v>0.19081272084805648</v>
      </c>
      <c r="V136" s="11">
        <v>0.11307420494699645</v>
      </c>
      <c r="W136" s="349"/>
      <c r="X136" s="10" t="s">
        <v>451</v>
      </c>
      <c r="Y136" s="14" t="s">
        <v>285</v>
      </c>
      <c r="Z136" s="10" t="s">
        <v>295</v>
      </c>
      <c r="AA136" s="334" t="s">
        <v>919</v>
      </c>
      <c r="AB136" s="335" t="s">
        <v>451</v>
      </c>
      <c r="AC136" s="336" t="s">
        <v>285</v>
      </c>
      <c r="AD136" s="334">
        <v>42993</v>
      </c>
    </row>
    <row r="137" spans="1:37" ht="15.6" x14ac:dyDescent="0.3">
      <c r="A137" s="10" t="s">
        <v>920</v>
      </c>
      <c r="B137" s="10" t="s">
        <v>921</v>
      </c>
      <c r="C137" s="10" t="s">
        <v>922</v>
      </c>
      <c r="D137" s="10" t="s">
        <v>195</v>
      </c>
      <c r="E137" s="13">
        <v>76903</v>
      </c>
      <c r="F137" s="10" t="s">
        <v>266</v>
      </c>
      <c r="G137" s="10" t="s">
        <v>248</v>
      </c>
      <c r="H137" s="10" t="s">
        <v>184</v>
      </c>
      <c r="I137" s="333">
        <v>37</v>
      </c>
      <c r="J137" s="11">
        <v>0</v>
      </c>
      <c r="K137" s="11">
        <v>0.13074204946996468</v>
      </c>
      <c r="L137" s="11">
        <v>1.0600706713780919E-2</v>
      </c>
      <c r="M137" s="11">
        <v>0</v>
      </c>
      <c r="N137" s="11">
        <v>0.13074204946996468</v>
      </c>
      <c r="O137" s="11">
        <v>1.0600706713780919E-2</v>
      </c>
      <c r="P137" s="11">
        <v>0</v>
      </c>
      <c r="Q137" s="11">
        <v>0</v>
      </c>
      <c r="R137" s="11">
        <v>0</v>
      </c>
      <c r="S137" s="11">
        <v>0.13074204946996468</v>
      </c>
      <c r="T137" s="11">
        <v>0</v>
      </c>
      <c r="U137" s="11">
        <v>1.0600706713780919E-2</v>
      </c>
      <c r="V137" s="11">
        <v>0</v>
      </c>
      <c r="W137" s="349"/>
      <c r="X137" s="10" t="s">
        <v>185</v>
      </c>
      <c r="Y137" s="14" t="s">
        <v>285</v>
      </c>
      <c r="Z137" s="10" t="s">
        <v>286</v>
      </c>
      <c r="AA137" s="334" t="s">
        <v>923</v>
      </c>
      <c r="AB137" s="335" t="s">
        <v>185</v>
      </c>
      <c r="AC137" s="336" t="s">
        <v>285</v>
      </c>
      <c r="AD137" s="334">
        <v>39290</v>
      </c>
    </row>
    <row r="138" spans="1:37" ht="15.6" x14ac:dyDescent="0.3">
      <c r="A138" s="10" t="s">
        <v>924</v>
      </c>
      <c r="B138" s="10" t="s">
        <v>925</v>
      </c>
      <c r="C138" s="10" t="s">
        <v>926</v>
      </c>
      <c r="D138" s="10" t="s">
        <v>927</v>
      </c>
      <c r="E138" s="13">
        <v>5488</v>
      </c>
      <c r="F138" s="10" t="s">
        <v>318</v>
      </c>
      <c r="G138" s="10" t="s">
        <v>248</v>
      </c>
      <c r="H138" s="10" t="s">
        <v>184</v>
      </c>
      <c r="I138" s="333">
        <v>1.7777777777777799</v>
      </c>
      <c r="J138" s="11">
        <v>9.5406360424028239E-2</v>
      </c>
      <c r="K138" s="11">
        <v>7.0671378091872791E-3</v>
      </c>
      <c r="L138" s="11">
        <v>1.7667844522968199E-2</v>
      </c>
      <c r="M138" s="11">
        <v>0</v>
      </c>
      <c r="N138" s="11">
        <v>4.5936395759717315E-2</v>
      </c>
      <c r="O138" s="11">
        <v>7.4204946996466403E-2</v>
      </c>
      <c r="P138" s="11">
        <v>0</v>
      </c>
      <c r="Q138" s="11">
        <v>0</v>
      </c>
      <c r="R138" s="11">
        <v>1.0600706713780919E-2</v>
      </c>
      <c r="S138" s="11">
        <v>1.4134275618374558E-2</v>
      </c>
      <c r="T138" s="11">
        <v>0</v>
      </c>
      <c r="U138" s="11">
        <v>9.5406360424028239E-2</v>
      </c>
      <c r="V138" s="11">
        <v>0.1095406360424028</v>
      </c>
      <c r="W138" s="349"/>
      <c r="X138" s="10" t="s">
        <v>451</v>
      </c>
      <c r="Y138" s="14" t="s">
        <v>285</v>
      </c>
      <c r="Z138" s="10" t="s">
        <v>295</v>
      </c>
      <c r="AA138" s="334" t="s">
        <v>928</v>
      </c>
      <c r="AB138" s="335" t="s">
        <v>451</v>
      </c>
      <c r="AC138" s="336" t="s">
        <v>285</v>
      </c>
      <c r="AD138" s="334">
        <v>42969</v>
      </c>
    </row>
    <row r="139" spans="1:37" ht="15.6" x14ac:dyDescent="0.3">
      <c r="A139" s="10" t="s">
        <v>929</v>
      </c>
      <c r="B139" s="10" t="s">
        <v>930</v>
      </c>
      <c r="C139" s="10" t="s">
        <v>931</v>
      </c>
      <c r="D139" s="10" t="s">
        <v>433</v>
      </c>
      <c r="E139" s="13">
        <v>28025</v>
      </c>
      <c r="F139" s="10" t="s">
        <v>192</v>
      </c>
      <c r="G139" s="10" t="s">
        <v>205</v>
      </c>
      <c r="H139" s="10" t="s">
        <v>184</v>
      </c>
      <c r="I139" s="333">
        <v>1.6153846153846201</v>
      </c>
      <c r="J139" s="11">
        <v>2.826855123674912E-2</v>
      </c>
      <c r="K139" s="11">
        <v>7.0671378091872791E-3</v>
      </c>
      <c r="L139" s="11">
        <v>2.8268551236749116E-2</v>
      </c>
      <c r="M139" s="11">
        <v>2.1201413427561835E-2</v>
      </c>
      <c r="N139" s="11">
        <v>6.0070671378091876E-2</v>
      </c>
      <c r="O139" s="11">
        <v>2.4734982332155479E-2</v>
      </c>
      <c r="P139" s="11">
        <v>0</v>
      </c>
      <c r="Q139" s="11">
        <v>0</v>
      </c>
      <c r="R139" s="11">
        <v>0</v>
      </c>
      <c r="S139" s="11">
        <v>0</v>
      </c>
      <c r="T139" s="11">
        <v>1.0600706713780919E-2</v>
      </c>
      <c r="U139" s="11">
        <v>7.4204946996466431E-2</v>
      </c>
      <c r="V139" s="11">
        <v>7.067137809187278E-2</v>
      </c>
      <c r="W139" s="349"/>
      <c r="X139" s="10" t="s">
        <v>451</v>
      </c>
      <c r="Y139" s="14" t="s">
        <v>285</v>
      </c>
      <c r="Z139" s="10" t="s">
        <v>295</v>
      </c>
      <c r="AA139" s="334" t="s">
        <v>919</v>
      </c>
      <c r="AB139" s="335" t="s">
        <v>451</v>
      </c>
      <c r="AC139" s="336" t="s">
        <v>285</v>
      </c>
      <c r="AD139" s="334">
        <v>42993</v>
      </c>
    </row>
    <row r="140" spans="1:37" ht="15.6" x14ac:dyDescent="0.3">
      <c r="A140" s="10" t="s">
        <v>540</v>
      </c>
      <c r="B140" s="10" t="s">
        <v>541</v>
      </c>
      <c r="C140" s="10" t="s">
        <v>542</v>
      </c>
      <c r="D140" s="10" t="s">
        <v>195</v>
      </c>
      <c r="E140" s="13">
        <v>75455</v>
      </c>
      <c r="F140" s="10" t="s">
        <v>266</v>
      </c>
      <c r="G140" s="10" t="s">
        <v>248</v>
      </c>
      <c r="H140" s="10" t="s">
        <v>184</v>
      </c>
      <c r="I140" s="333">
        <v>1.3076923076923099</v>
      </c>
      <c r="J140" s="11">
        <v>0</v>
      </c>
      <c r="K140" s="11">
        <v>2.1201413427561839E-2</v>
      </c>
      <c r="L140" s="11">
        <v>3.8869257950530034E-2</v>
      </c>
      <c r="M140" s="11">
        <v>1.0600706713780918E-2</v>
      </c>
      <c r="N140" s="11">
        <v>7.067137809187278E-2</v>
      </c>
      <c r="O140" s="11">
        <v>0</v>
      </c>
      <c r="P140" s="11">
        <v>0</v>
      </c>
      <c r="Q140" s="11">
        <v>0</v>
      </c>
      <c r="R140" s="11">
        <v>0</v>
      </c>
      <c r="S140" s="11">
        <v>1.0600706713780919E-2</v>
      </c>
      <c r="T140" s="11">
        <v>0</v>
      </c>
      <c r="U140" s="11">
        <v>6.0070671378091862E-2</v>
      </c>
      <c r="V140" s="11">
        <v>4.2402826855123671E-2</v>
      </c>
      <c r="W140" s="349"/>
      <c r="X140" s="10" t="s">
        <v>451</v>
      </c>
      <c r="Y140" s="14" t="s">
        <v>285</v>
      </c>
      <c r="Z140" s="10" t="s">
        <v>295</v>
      </c>
      <c r="AA140" s="334" t="s">
        <v>543</v>
      </c>
      <c r="AB140" s="335" t="s">
        <v>451</v>
      </c>
      <c r="AC140" s="336" t="s">
        <v>285</v>
      </c>
      <c r="AD140" s="334">
        <v>42228</v>
      </c>
    </row>
    <row r="141" spans="1:37" ht="15.6" x14ac:dyDescent="0.3">
      <c r="A141" s="10" t="s">
        <v>932</v>
      </c>
      <c r="B141" s="10" t="s">
        <v>933</v>
      </c>
      <c r="C141" s="10" t="s">
        <v>934</v>
      </c>
      <c r="D141" s="10" t="s">
        <v>195</v>
      </c>
      <c r="E141" s="13">
        <v>76513</v>
      </c>
      <c r="F141" s="10" t="s">
        <v>240</v>
      </c>
      <c r="G141" s="10" t="s">
        <v>205</v>
      </c>
      <c r="H141" s="10" t="s">
        <v>184</v>
      </c>
      <c r="I141" s="333">
        <v>0.9</v>
      </c>
      <c r="J141" s="11">
        <v>3.5335689045936395E-3</v>
      </c>
      <c r="K141" s="11">
        <v>1.0600706713780918E-2</v>
      </c>
      <c r="L141" s="11">
        <v>2.1201413427561839E-2</v>
      </c>
      <c r="M141" s="11">
        <v>7.0671378091872791E-3</v>
      </c>
      <c r="N141" s="11">
        <v>3.8869257950530027E-2</v>
      </c>
      <c r="O141" s="11">
        <v>0</v>
      </c>
      <c r="P141" s="11">
        <v>0</v>
      </c>
      <c r="Q141" s="11">
        <v>3.5335689045936395E-3</v>
      </c>
      <c r="R141" s="11">
        <v>0</v>
      </c>
      <c r="S141" s="11">
        <v>1.0600706713780919E-2</v>
      </c>
      <c r="T141" s="11">
        <v>0</v>
      </c>
      <c r="U141" s="11">
        <v>3.180212014134276E-2</v>
      </c>
      <c r="V141" s="11">
        <v>3.180212014134276E-2</v>
      </c>
      <c r="W141" s="349"/>
      <c r="X141" s="10" t="s">
        <v>206</v>
      </c>
      <c r="Y141" s="349"/>
      <c r="Z141" s="349"/>
      <c r="AA141" s="352"/>
      <c r="AB141" s="335" t="s">
        <v>206</v>
      </c>
      <c r="AC141" s="349"/>
      <c r="AD141" s="352"/>
    </row>
    <row r="142" spans="1:37" ht="15.6" x14ac:dyDescent="0.3">
      <c r="A142" s="10" t="s">
        <v>935</v>
      </c>
      <c r="B142" s="10" t="s">
        <v>936</v>
      </c>
      <c r="C142" s="10" t="s">
        <v>937</v>
      </c>
      <c r="D142" s="10" t="s">
        <v>335</v>
      </c>
      <c r="E142" s="13">
        <v>60155</v>
      </c>
      <c r="F142" s="10" t="s">
        <v>34</v>
      </c>
      <c r="G142" s="10" t="s">
        <v>328</v>
      </c>
      <c r="H142" s="10" t="s">
        <v>184</v>
      </c>
      <c r="I142" s="333">
        <v>2.37341772151899E-3</v>
      </c>
      <c r="J142" s="11">
        <v>0</v>
      </c>
      <c r="K142" s="11">
        <v>3.5335689045936395E-3</v>
      </c>
      <c r="L142" s="11">
        <v>2.4734982332155479E-2</v>
      </c>
      <c r="M142" s="11">
        <v>3.5335689045936395E-3</v>
      </c>
      <c r="N142" s="11">
        <v>2.1201413427561839E-2</v>
      </c>
      <c r="O142" s="11">
        <v>1.0600706713780919E-2</v>
      </c>
      <c r="P142" s="11">
        <v>0</v>
      </c>
      <c r="Q142" s="11">
        <v>0</v>
      </c>
      <c r="R142" s="11">
        <v>1.0600706713780919E-2</v>
      </c>
      <c r="S142" s="11">
        <v>0</v>
      </c>
      <c r="T142" s="11">
        <v>0</v>
      </c>
      <c r="U142" s="11">
        <v>2.1201413427561835E-2</v>
      </c>
      <c r="V142" s="11">
        <v>3.180212014134276E-2</v>
      </c>
      <c r="W142" s="349"/>
      <c r="X142" s="10" t="s">
        <v>206</v>
      </c>
      <c r="Y142" s="349"/>
      <c r="Z142" s="349"/>
      <c r="AA142" s="352"/>
      <c r="AB142" s="335" t="s">
        <v>206</v>
      </c>
      <c r="AC142" s="349"/>
      <c r="AD142" s="352"/>
    </row>
    <row r="143" spans="1:37" ht="15.6" x14ac:dyDescent="0.3">
      <c r="A143" s="10" t="s">
        <v>938</v>
      </c>
      <c r="B143" s="10" t="s">
        <v>939</v>
      </c>
      <c r="C143" s="10" t="s">
        <v>940</v>
      </c>
      <c r="D143" s="10" t="s">
        <v>272</v>
      </c>
      <c r="E143" s="13">
        <v>22960</v>
      </c>
      <c r="F143" s="10" t="s">
        <v>273</v>
      </c>
      <c r="G143" s="10" t="s">
        <v>205</v>
      </c>
      <c r="H143" s="10" t="s">
        <v>184</v>
      </c>
      <c r="I143" s="333">
        <v>2</v>
      </c>
      <c r="J143" s="11">
        <v>0</v>
      </c>
      <c r="K143" s="11">
        <v>0</v>
      </c>
      <c r="L143" s="11">
        <v>1.7667844522968199E-2</v>
      </c>
      <c r="M143" s="11">
        <v>0</v>
      </c>
      <c r="N143" s="11">
        <v>1.7667844522968199E-2</v>
      </c>
      <c r="O143" s="11">
        <v>0</v>
      </c>
      <c r="P143" s="11">
        <v>0</v>
      </c>
      <c r="Q143" s="11">
        <v>0</v>
      </c>
      <c r="R143" s="11">
        <v>0</v>
      </c>
      <c r="S143" s="11">
        <v>1.0600706713780919E-2</v>
      </c>
      <c r="T143" s="11">
        <v>0</v>
      </c>
      <c r="U143" s="11">
        <v>7.0671378091872791E-3</v>
      </c>
      <c r="V143" s="11">
        <v>7.0671378091872791E-3</v>
      </c>
      <c r="W143" s="349"/>
      <c r="X143" s="10" t="s">
        <v>206</v>
      </c>
      <c r="Y143" s="349"/>
      <c r="Z143" s="349"/>
      <c r="AA143" s="352"/>
      <c r="AB143" s="335" t="s">
        <v>206</v>
      </c>
      <c r="AC143" s="349"/>
      <c r="AD143" s="352"/>
    </row>
    <row r="144" spans="1:37" ht="15.6" x14ac:dyDescent="0.3">
      <c r="A144" s="357"/>
      <c r="B144" s="357"/>
      <c r="C144" s="357"/>
      <c r="D144" s="357"/>
      <c r="E144" s="358"/>
      <c r="F144" s="357"/>
      <c r="G144" s="357"/>
      <c r="H144" s="357"/>
      <c r="I144" s="359"/>
      <c r="J144" s="360"/>
      <c r="K144" s="360"/>
      <c r="L144" s="360"/>
      <c r="M144" s="360"/>
      <c r="N144" s="360"/>
      <c r="O144" s="360"/>
      <c r="P144" s="360"/>
      <c r="Q144" s="360"/>
      <c r="R144" s="360"/>
      <c r="S144" s="360"/>
      <c r="T144" s="360"/>
      <c r="U144" s="360"/>
      <c r="V144" s="360"/>
      <c r="W144" s="182"/>
      <c r="X144" s="357"/>
      <c r="Y144" s="182"/>
      <c r="Z144" s="182"/>
      <c r="AA144" s="192"/>
      <c r="AB144" s="361"/>
      <c r="AC144" s="182"/>
      <c r="AD144" s="192"/>
    </row>
    <row r="145" spans="1:30" ht="15.6" x14ac:dyDescent="0.3">
      <c r="A145" s="362" t="s">
        <v>941</v>
      </c>
      <c r="B145" s="362"/>
      <c r="C145" s="362"/>
      <c r="D145" s="362"/>
      <c r="E145" s="362"/>
      <c r="F145" s="363"/>
      <c r="G145" s="364"/>
      <c r="H145" s="365"/>
      <c r="I145" s="362"/>
      <c r="J145" s="362"/>
      <c r="K145" s="362"/>
      <c r="L145" s="362"/>
      <c r="M145" s="363"/>
      <c r="N145" s="355"/>
      <c r="O145" s="355"/>
      <c r="P145" s="355"/>
      <c r="Q145" s="355"/>
      <c r="R145" s="355"/>
      <c r="S145" s="355"/>
      <c r="T145" s="355"/>
      <c r="U145" s="355"/>
      <c r="V145" s="355"/>
      <c r="W145" s="355"/>
      <c r="X145" s="355"/>
      <c r="Y145" s="355"/>
      <c r="Z145" s="355"/>
      <c r="AA145" s="355"/>
      <c r="AB145" s="355"/>
      <c r="AC145" s="355"/>
      <c r="AD145" s="355"/>
    </row>
    <row r="146" spans="1:30" ht="15.6" x14ac:dyDescent="0.3">
      <c r="A146" s="362" t="s">
        <v>942</v>
      </c>
      <c r="B146" s="362"/>
      <c r="C146" s="362"/>
      <c r="D146" s="362"/>
      <c r="E146" s="362"/>
      <c r="F146" s="363"/>
      <c r="G146" s="364"/>
      <c r="H146" s="365"/>
      <c r="I146" s="362"/>
      <c r="J146" s="362"/>
      <c r="K146" s="362"/>
      <c r="L146" s="362"/>
      <c r="M146" s="363"/>
      <c r="N146" s="355"/>
      <c r="O146" s="355"/>
      <c r="P146" s="355"/>
      <c r="Q146" s="355"/>
      <c r="R146" s="355"/>
      <c r="S146" s="355"/>
      <c r="T146" s="355"/>
      <c r="U146" s="355"/>
      <c r="V146" s="355"/>
      <c r="W146" s="355"/>
      <c r="X146" s="355"/>
      <c r="Y146" s="355"/>
      <c r="Z146" s="355"/>
      <c r="AA146" s="355"/>
      <c r="AB146" s="355"/>
      <c r="AC146" s="355"/>
      <c r="AD146" s="355"/>
    </row>
    <row r="147" spans="1:30" ht="15.6" x14ac:dyDescent="0.3">
      <c r="A147" s="182" t="s">
        <v>943</v>
      </c>
    </row>
  </sheetData>
  <mergeCells count="15">
    <mergeCell ref="Q3:T3"/>
    <mergeCell ref="U3:X3"/>
    <mergeCell ref="Y3:AB3"/>
    <mergeCell ref="AC3:AD3"/>
    <mergeCell ref="A4:V4"/>
    <mergeCell ref="J5:M5"/>
    <mergeCell ref="N5:Q5"/>
    <mergeCell ref="R5:U5"/>
    <mergeCell ref="W5:AD5"/>
    <mergeCell ref="A1:D1"/>
    <mergeCell ref="A2:D2"/>
    <mergeCell ref="A3:D3"/>
    <mergeCell ref="E3:H3"/>
    <mergeCell ref="I3:L3"/>
    <mergeCell ref="M3:P3"/>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CBF7-014B-476F-9594-0DF2B7CF7D9C}">
  <dimension ref="A1:F23"/>
  <sheetViews>
    <sheetView workbookViewId="0">
      <selection sqref="A1:F1"/>
    </sheetView>
  </sheetViews>
  <sheetFormatPr defaultRowHeight="14.4" x14ac:dyDescent="0.3"/>
  <cols>
    <col min="1" max="1" width="45.5546875" customWidth="1"/>
    <col min="2" max="2" width="19" customWidth="1"/>
  </cols>
  <sheetData>
    <row r="1" spans="1:6" ht="25.8" x14ac:dyDescent="0.3">
      <c r="A1" s="242" t="s">
        <v>49</v>
      </c>
      <c r="B1" s="242"/>
      <c r="C1" s="242"/>
      <c r="D1" s="242"/>
      <c r="E1" s="242"/>
      <c r="F1" s="242"/>
    </row>
    <row r="3" spans="1:6" ht="15" customHeight="1" x14ac:dyDescent="0.3">
      <c r="A3" s="262" t="s">
        <v>961</v>
      </c>
      <c r="B3" s="263"/>
      <c r="C3" s="263"/>
      <c r="D3" s="263"/>
      <c r="E3" s="263"/>
    </row>
    <row r="4" spans="1:6" x14ac:dyDescent="0.3">
      <c r="A4" s="123" t="s">
        <v>960</v>
      </c>
      <c r="B4" s="123" t="s">
        <v>959</v>
      </c>
    </row>
    <row r="5" spans="1:6" ht="15" thickBot="1" x14ac:dyDescent="0.35">
      <c r="A5" s="372" t="s">
        <v>958</v>
      </c>
      <c r="B5" s="371">
        <v>100</v>
      </c>
    </row>
    <row r="6" spans="1:6" ht="15" thickTop="1" x14ac:dyDescent="0.3">
      <c r="A6" s="369" t="s">
        <v>957</v>
      </c>
      <c r="B6" s="370">
        <v>21</v>
      </c>
    </row>
    <row r="7" spans="1:6" x14ac:dyDescent="0.3">
      <c r="A7" s="154" t="s">
        <v>956</v>
      </c>
      <c r="B7" s="124">
        <v>7</v>
      </c>
    </row>
    <row r="8" spans="1:6" x14ac:dyDescent="0.3">
      <c r="A8" s="154" t="s">
        <v>955</v>
      </c>
      <c r="B8" s="124">
        <v>14</v>
      </c>
    </row>
    <row r="9" spans="1:6" x14ac:dyDescent="0.3">
      <c r="A9" s="369" t="s">
        <v>954</v>
      </c>
      <c r="B9" s="369">
        <v>21</v>
      </c>
    </row>
    <row r="10" spans="1:6" x14ac:dyDescent="0.3">
      <c r="A10" s="368" t="s">
        <v>953</v>
      </c>
      <c r="B10" s="367">
        <v>6</v>
      </c>
    </row>
    <row r="11" spans="1:6" x14ac:dyDescent="0.3">
      <c r="A11" s="368" t="s">
        <v>952</v>
      </c>
      <c r="B11" s="367">
        <v>5</v>
      </c>
    </row>
    <row r="12" spans="1:6" x14ac:dyDescent="0.3">
      <c r="A12" s="368" t="s">
        <v>951</v>
      </c>
      <c r="B12" s="367">
        <v>2</v>
      </c>
    </row>
    <row r="13" spans="1:6" x14ac:dyDescent="0.3">
      <c r="A13" s="368" t="s">
        <v>950</v>
      </c>
      <c r="B13" s="367">
        <v>2</v>
      </c>
    </row>
    <row r="14" spans="1:6" x14ac:dyDescent="0.3">
      <c r="A14" s="368" t="s">
        <v>949</v>
      </c>
      <c r="B14" s="367">
        <v>2</v>
      </c>
    </row>
    <row r="15" spans="1:6" x14ac:dyDescent="0.3">
      <c r="A15" s="368" t="s">
        <v>948</v>
      </c>
      <c r="B15" s="367">
        <v>1</v>
      </c>
    </row>
    <row r="16" spans="1:6" x14ac:dyDescent="0.3">
      <c r="A16" s="368" t="s">
        <v>947</v>
      </c>
      <c r="B16" s="367">
        <v>1</v>
      </c>
    </row>
    <row r="17" spans="1:2" x14ac:dyDescent="0.3">
      <c r="A17" s="368" t="s">
        <v>946</v>
      </c>
      <c r="B17" s="367">
        <v>1</v>
      </c>
    </row>
    <row r="18" spans="1:2" x14ac:dyDescent="0.3">
      <c r="A18" s="368" t="s">
        <v>945</v>
      </c>
      <c r="B18" s="367">
        <v>1</v>
      </c>
    </row>
    <row r="20" spans="1:2" x14ac:dyDescent="0.3">
      <c r="A20" s="366" t="s">
        <v>944</v>
      </c>
      <c r="B20" s="366"/>
    </row>
    <row r="21" spans="1:2" x14ac:dyDescent="0.3">
      <c r="A21" s="366"/>
      <c r="B21" s="366"/>
    </row>
    <row r="22" spans="1:2" x14ac:dyDescent="0.3">
      <c r="A22" s="366"/>
      <c r="B22" s="366"/>
    </row>
    <row r="23" spans="1:2" x14ac:dyDescent="0.3">
      <c r="A23" s="366"/>
      <c r="B23" s="366"/>
    </row>
  </sheetData>
  <mergeCells count="3">
    <mergeCell ref="A1:F1"/>
    <mergeCell ref="A3:E3"/>
    <mergeCell ref="A20:B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0495-627B-459A-A0ED-8E329D775A11}">
  <dimension ref="A1:H44"/>
  <sheetViews>
    <sheetView topLeftCell="A7" zoomScale="70" zoomScaleNormal="70" workbookViewId="0">
      <selection activeCell="I36" sqref="I36"/>
    </sheetView>
  </sheetViews>
  <sheetFormatPr defaultRowHeight="14.4" x14ac:dyDescent="0.3"/>
  <cols>
    <col min="1" max="1" width="22.5546875" customWidth="1"/>
    <col min="2" max="2" width="16.6640625" customWidth="1"/>
    <col min="3" max="3" width="38" customWidth="1"/>
    <col min="4" max="4" width="34.88671875" customWidth="1"/>
    <col min="7" max="7" width="8.88671875" customWidth="1"/>
  </cols>
  <sheetData>
    <row r="1" spans="1:8" ht="15" customHeight="1" thickBot="1" x14ac:dyDescent="0.35">
      <c r="A1" s="396" t="s">
        <v>984</v>
      </c>
      <c r="B1" s="396"/>
      <c r="C1" s="405"/>
      <c r="D1" s="404"/>
      <c r="E1" s="404"/>
      <c r="F1" s="404"/>
      <c r="G1" s="404"/>
      <c r="H1" s="403"/>
    </row>
    <row r="2" spans="1:8" ht="122.4" customHeight="1" thickBot="1" x14ac:dyDescent="0.35">
      <c r="A2" s="402" t="s">
        <v>983</v>
      </c>
      <c r="B2" s="401"/>
      <c r="C2" s="401"/>
      <c r="D2" s="401"/>
      <c r="E2" s="401"/>
      <c r="F2" s="401"/>
      <c r="G2" s="401"/>
      <c r="H2" s="400"/>
    </row>
    <row r="3" spans="1:8" ht="15" thickBot="1" x14ac:dyDescent="0.35"/>
    <row r="4" spans="1:8" ht="15" thickBot="1" x14ac:dyDescent="0.35">
      <c r="A4" s="399" t="s">
        <v>982</v>
      </c>
      <c r="B4" s="398"/>
      <c r="C4" s="398"/>
      <c r="D4" s="397"/>
    </row>
    <row r="5" spans="1:8" ht="29.4" thickBot="1" x14ac:dyDescent="0.35">
      <c r="A5" s="396" t="s">
        <v>977</v>
      </c>
      <c r="B5" s="395" t="s">
        <v>976</v>
      </c>
      <c r="C5" s="395" t="s">
        <v>975</v>
      </c>
      <c r="D5" s="395" t="s">
        <v>974</v>
      </c>
    </row>
    <row r="6" spans="1:8" ht="15" thickBot="1" x14ac:dyDescent="0.35">
      <c r="A6" s="388" t="s">
        <v>973</v>
      </c>
      <c r="B6" s="387">
        <v>55</v>
      </c>
      <c r="C6" s="387">
        <v>12.36</v>
      </c>
      <c r="D6" s="387">
        <v>36.24</v>
      </c>
    </row>
    <row r="7" spans="1:8" ht="15" thickBot="1" x14ac:dyDescent="0.35">
      <c r="A7" s="388" t="s">
        <v>972</v>
      </c>
      <c r="B7" s="387">
        <v>9</v>
      </c>
      <c r="C7" s="387">
        <v>40.78</v>
      </c>
      <c r="D7" s="387">
        <v>74.78</v>
      </c>
    </row>
    <row r="8" spans="1:8" ht="15" thickBot="1" x14ac:dyDescent="0.35">
      <c r="A8" s="388" t="s">
        <v>971</v>
      </c>
      <c r="B8" s="387">
        <v>235</v>
      </c>
      <c r="C8" s="387">
        <v>13.41</v>
      </c>
      <c r="D8" s="387">
        <v>14.48</v>
      </c>
    </row>
    <row r="9" spans="1:8" ht="29.4" thickBot="1" x14ac:dyDescent="0.35">
      <c r="A9" s="390" t="s">
        <v>970</v>
      </c>
      <c r="B9" s="387">
        <v>13</v>
      </c>
      <c r="C9" s="387">
        <v>17.850000000000001</v>
      </c>
      <c r="D9" s="387">
        <v>22.62</v>
      </c>
    </row>
    <row r="10" spans="1:8" ht="15" thickBot="1" x14ac:dyDescent="0.35">
      <c r="A10" s="388" t="s">
        <v>969</v>
      </c>
      <c r="B10" s="387">
        <v>1</v>
      </c>
      <c r="C10" s="387">
        <v>22</v>
      </c>
      <c r="D10" s="387">
        <v>51</v>
      </c>
    </row>
    <row r="11" spans="1:8" ht="15" thickBot="1" x14ac:dyDescent="0.35">
      <c r="A11" s="385" t="s">
        <v>968</v>
      </c>
      <c r="B11" s="384">
        <v>313</v>
      </c>
      <c r="C11" s="384">
        <v>14.23</v>
      </c>
      <c r="D11" s="384">
        <v>20.49</v>
      </c>
    </row>
    <row r="12" spans="1:8" x14ac:dyDescent="0.3">
      <c r="A12" s="374"/>
    </row>
    <row r="13" spans="1:8" x14ac:dyDescent="0.3">
      <c r="A13" s="382" t="s">
        <v>981</v>
      </c>
      <c r="B13" s="382"/>
      <c r="C13" s="382"/>
      <c r="D13" s="382"/>
      <c r="E13" s="382"/>
      <c r="F13" s="382"/>
      <c r="G13" s="382"/>
      <c r="H13" s="382"/>
    </row>
    <row r="14" spans="1:8" ht="15" thickBot="1" x14ac:dyDescent="0.35">
      <c r="A14" s="374"/>
    </row>
    <row r="15" spans="1:8" ht="15" thickBot="1" x14ac:dyDescent="0.35">
      <c r="A15" s="399" t="s">
        <v>980</v>
      </c>
      <c r="B15" s="398"/>
      <c r="C15" s="398"/>
      <c r="D15" s="397"/>
    </row>
    <row r="16" spans="1:8" ht="29.4" thickBot="1" x14ac:dyDescent="0.35">
      <c r="A16" s="396" t="s">
        <v>977</v>
      </c>
      <c r="B16" s="395" t="s">
        <v>976</v>
      </c>
      <c r="C16" s="395" t="s">
        <v>975</v>
      </c>
      <c r="D16" s="395" t="s">
        <v>974</v>
      </c>
    </row>
    <row r="17" spans="1:8" ht="15" thickBot="1" x14ac:dyDescent="0.35">
      <c r="A17" s="388" t="s">
        <v>973</v>
      </c>
      <c r="B17" s="387">
        <v>41</v>
      </c>
      <c r="C17" s="387">
        <v>14.46</v>
      </c>
      <c r="D17" s="387">
        <v>19.63</v>
      </c>
    </row>
    <row r="18" spans="1:8" ht="15" thickBot="1" x14ac:dyDescent="0.35">
      <c r="A18" s="388" t="s">
        <v>972</v>
      </c>
      <c r="B18" s="387">
        <v>10</v>
      </c>
      <c r="C18" s="387">
        <v>26.3</v>
      </c>
      <c r="D18" s="387">
        <v>29.5</v>
      </c>
    </row>
    <row r="19" spans="1:8" ht="15" thickBot="1" x14ac:dyDescent="0.35">
      <c r="A19" s="388" t="s">
        <v>971</v>
      </c>
      <c r="B19" s="387">
        <v>231</v>
      </c>
      <c r="C19" s="387">
        <v>10.48</v>
      </c>
      <c r="D19" s="387">
        <v>12.6</v>
      </c>
    </row>
    <row r="20" spans="1:8" ht="29.4" thickBot="1" x14ac:dyDescent="0.35">
      <c r="A20" s="390" t="s">
        <v>970</v>
      </c>
      <c r="B20" s="387">
        <v>12</v>
      </c>
      <c r="C20" s="387">
        <v>20.83</v>
      </c>
      <c r="D20" s="387">
        <v>25.5</v>
      </c>
    </row>
    <row r="21" spans="1:8" ht="15" thickBot="1" x14ac:dyDescent="0.35">
      <c r="A21" s="388" t="s">
        <v>969</v>
      </c>
      <c r="B21" s="387">
        <v>2</v>
      </c>
      <c r="C21" s="387">
        <v>11</v>
      </c>
      <c r="D21" s="387">
        <v>19.5</v>
      </c>
    </row>
    <row r="22" spans="1:8" ht="15" thickBot="1" x14ac:dyDescent="0.35">
      <c r="A22" s="385" t="s">
        <v>968</v>
      </c>
      <c r="B22" s="384">
        <v>296</v>
      </c>
      <c r="C22" s="384">
        <v>11.99</v>
      </c>
      <c r="D22" s="384">
        <v>14.72</v>
      </c>
    </row>
    <row r="24" spans="1:8" x14ac:dyDescent="0.3">
      <c r="A24" s="382" t="s">
        <v>979</v>
      </c>
      <c r="B24" s="382"/>
      <c r="C24" s="382"/>
      <c r="D24" s="382"/>
      <c r="E24" s="382"/>
      <c r="F24" s="382"/>
      <c r="G24" s="382"/>
      <c r="H24" s="382"/>
    </row>
    <row r="25" spans="1:8" ht="15" thickBot="1" x14ac:dyDescent="0.35">
      <c r="A25" s="381"/>
      <c r="B25" s="381"/>
      <c r="C25" s="381"/>
      <c r="D25" s="381"/>
      <c r="E25" s="381"/>
      <c r="F25" s="381"/>
      <c r="G25" s="381"/>
      <c r="H25" s="381"/>
    </row>
    <row r="26" spans="1:8" ht="15" thickBot="1" x14ac:dyDescent="0.35">
      <c r="A26" s="399" t="s">
        <v>978</v>
      </c>
      <c r="B26" s="398"/>
      <c r="C26" s="398"/>
      <c r="D26" s="397"/>
    </row>
    <row r="27" spans="1:8" ht="29.4" thickBot="1" x14ac:dyDescent="0.35">
      <c r="A27" s="396" t="s">
        <v>977</v>
      </c>
      <c r="B27" s="395" t="s">
        <v>976</v>
      </c>
      <c r="C27" s="395" t="s">
        <v>975</v>
      </c>
      <c r="D27" s="395" t="s">
        <v>974</v>
      </c>
      <c r="E27" s="392"/>
      <c r="F27" s="391"/>
      <c r="G27" s="391"/>
      <c r="H27" s="391"/>
    </row>
    <row r="28" spans="1:8" ht="15" customHeight="1" thickBot="1" x14ac:dyDescent="0.35">
      <c r="A28" s="388" t="s">
        <v>973</v>
      </c>
      <c r="B28" s="387">
        <v>52</v>
      </c>
      <c r="C28" s="386">
        <v>9.884615385</v>
      </c>
      <c r="D28" s="386">
        <v>11.42222222</v>
      </c>
      <c r="E28" s="394"/>
      <c r="F28" s="393"/>
      <c r="G28" s="393"/>
      <c r="H28" s="393"/>
    </row>
    <row r="29" spans="1:8" ht="15" thickBot="1" x14ac:dyDescent="0.35">
      <c r="A29" s="388" t="s">
        <v>972</v>
      </c>
      <c r="B29" s="387">
        <v>5</v>
      </c>
      <c r="C29" s="386">
        <v>15.2</v>
      </c>
      <c r="D29" s="386">
        <v>15.2</v>
      </c>
    </row>
    <row r="30" spans="1:8" ht="15" thickBot="1" x14ac:dyDescent="0.35">
      <c r="A30" s="388" t="s">
        <v>971</v>
      </c>
      <c r="B30" s="387">
        <v>111</v>
      </c>
      <c r="C30" s="386">
        <v>7.4864864860000004</v>
      </c>
      <c r="D30" s="386">
        <v>7.6944444440000002</v>
      </c>
      <c r="E30" s="392"/>
      <c r="F30" s="391"/>
      <c r="G30" s="391"/>
      <c r="H30" s="391"/>
    </row>
    <row r="31" spans="1:8" ht="29.4" thickBot="1" x14ac:dyDescent="0.35">
      <c r="A31" s="390" t="s">
        <v>970</v>
      </c>
      <c r="B31" s="387">
        <v>19</v>
      </c>
      <c r="C31" s="386">
        <v>7.0526315789999998</v>
      </c>
      <c r="D31" s="386">
        <v>7.4444444440000002</v>
      </c>
      <c r="E31" s="389"/>
      <c r="F31" s="389"/>
      <c r="G31" s="389"/>
      <c r="H31" s="389"/>
    </row>
    <row r="32" spans="1:8" ht="15" thickBot="1" x14ac:dyDescent="0.35">
      <c r="A32" s="388" t="s">
        <v>969</v>
      </c>
      <c r="B32" s="387">
        <v>39</v>
      </c>
      <c r="C32" s="386">
        <v>17.410256409999999</v>
      </c>
      <c r="D32" s="386">
        <v>19.399999999999999</v>
      </c>
      <c r="E32" s="320"/>
    </row>
    <row r="33" spans="1:8" ht="15" thickBot="1" x14ac:dyDescent="0.35">
      <c r="A33" s="385" t="s">
        <v>968</v>
      </c>
      <c r="B33" s="384">
        <v>226</v>
      </c>
      <c r="C33" s="383">
        <v>11.406797971999998</v>
      </c>
      <c r="D33" s="383">
        <v>12.232222221599999</v>
      </c>
    </row>
    <row r="34" spans="1:8" ht="17.399999999999999" customHeight="1" x14ac:dyDescent="0.3"/>
    <row r="35" spans="1:8" x14ac:dyDescent="0.3">
      <c r="A35" s="382" t="s">
        <v>967</v>
      </c>
      <c r="B35" s="382"/>
      <c r="C35" s="382"/>
      <c r="D35" s="382"/>
      <c r="E35" s="382"/>
      <c r="F35" s="382"/>
      <c r="G35" s="382"/>
      <c r="H35" s="382"/>
    </row>
    <row r="36" spans="1:8" x14ac:dyDescent="0.3">
      <c r="A36" s="381" t="s">
        <v>966</v>
      </c>
      <c r="B36" s="381"/>
      <c r="C36" s="381"/>
      <c r="D36" s="381"/>
      <c r="E36" s="381"/>
      <c r="F36" s="381"/>
      <c r="G36" s="381"/>
      <c r="H36" s="381"/>
    </row>
    <row r="38" spans="1:8" x14ac:dyDescent="0.3">
      <c r="A38" s="378" t="s">
        <v>965</v>
      </c>
      <c r="B38" s="377"/>
      <c r="C38" s="377"/>
      <c r="D38" s="377"/>
      <c r="E38" s="377"/>
      <c r="F38" s="377"/>
      <c r="G38" s="377"/>
      <c r="H38" s="377"/>
    </row>
    <row r="39" spans="1:8" ht="254.1" customHeight="1" x14ac:dyDescent="0.3">
      <c r="A39" s="380" t="s">
        <v>964</v>
      </c>
      <c r="B39" s="379"/>
      <c r="C39" s="379"/>
      <c r="D39" s="379"/>
      <c r="E39" s="379"/>
      <c r="F39" s="379"/>
      <c r="G39" s="379"/>
      <c r="H39" s="379"/>
    </row>
    <row r="41" spans="1:8" x14ac:dyDescent="0.3">
      <c r="A41" s="378" t="s">
        <v>963</v>
      </c>
      <c r="B41" s="377"/>
      <c r="C41" s="377"/>
      <c r="D41" s="377"/>
      <c r="E41" s="377"/>
      <c r="F41" s="377"/>
      <c r="G41" s="377"/>
      <c r="H41" s="377"/>
    </row>
    <row r="42" spans="1:8" ht="409.6" customHeight="1" x14ac:dyDescent="0.3">
      <c r="A42" s="376" t="s">
        <v>962</v>
      </c>
      <c r="B42" s="375"/>
      <c r="C42" s="375"/>
      <c r="D42" s="375"/>
      <c r="E42" s="375"/>
      <c r="F42" s="375"/>
      <c r="G42" s="375"/>
      <c r="H42" s="375"/>
    </row>
    <row r="43" spans="1:8" x14ac:dyDescent="0.3">
      <c r="A43" s="374"/>
    </row>
    <row r="44" spans="1:8" x14ac:dyDescent="0.3">
      <c r="A44" s="373"/>
    </row>
  </sheetData>
  <mergeCells count="11">
    <mergeCell ref="A35:H35"/>
    <mergeCell ref="A38:H38"/>
    <mergeCell ref="A39:H39"/>
    <mergeCell ref="A41:H41"/>
    <mergeCell ref="A42:H42"/>
    <mergeCell ref="A26:D26"/>
    <mergeCell ref="A2:H2"/>
    <mergeCell ref="A4:D4"/>
    <mergeCell ref="A13:H13"/>
    <mergeCell ref="A15:D15"/>
    <mergeCell ref="A24:H2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8" ma:contentTypeDescription="Create a new document." ma:contentTypeScope="" ma:versionID="2157cb927db315634722c37bb3eaa630">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4a94ac7d75b8cc129e3930f8350b72d"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D90D9C5A-8DE7-42DF-82A7-5D9ACEA6B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9225b539-7b15-42b2-871d-c20cb6e17ae7"/>
    <ds:schemaRef ds:uri="4fb1db5d-19c2-4c8a-82e5-c8fdf1b06038"/>
    <ds:schemaRef ds:uri="51f64f43-848e-4f71-a29c-5b27507519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 </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Arroyo, Julissa</cp:lastModifiedBy>
  <cp:lastPrinted>2020-02-10T19:14:43Z</cp:lastPrinted>
  <dcterms:created xsi:type="dcterms:W3CDTF">2020-01-31T18:40:16Z</dcterms:created>
  <dcterms:modified xsi:type="dcterms:W3CDTF">2022-07-21T16:04:18Z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