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jkearns\AppData\Local\Microsoft\Windows\INetCache\Content.Outlook\N2K1QFGZ\"/>
    </mc:Choice>
  </mc:AlternateContent>
  <xr:revisionPtr revIDLastSave="0" documentId="13_ncr:1_{5E0CAEB5-86DC-403C-A32E-3AAD44EA2648}" xr6:coauthVersionLast="47" xr6:coauthVersionMax="47" xr10:uidLastSave="{00000000-0000-0000-0000-000000000000}"/>
  <bookViews>
    <workbookView xWindow="-120" yWindow="-120" windowWidth="29040" windowHeight="15840" tabRatio="668" xr2:uid="{00000000-000D-0000-FFFF-FFFF00000000}"/>
  </bookViews>
  <sheets>
    <sheet name="Header" sheetId="9" r:id="rId1"/>
    <sheet name="ATD FY23 YTD" sheetId="20" r:id="rId2"/>
    <sheet name="Detention FY23" sheetId="23" r:id="rId3"/>
    <sheet name=" ICLOS and Detainees" sheetId="24" r:id="rId4"/>
    <sheet name="Monthly Bond Statistics" sheetId="25" r:id="rId5"/>
    <sheet name="Semiannual" sheetId="26" r:id="rId6"/>
    <sheet name="Facilities FY23 " sheetId="18" r:id="rId7"/>
    <sheet name="Trans. Detainee Pop. FY23 YTD " sheetId="19" r:id="rId8"/>
    <sheet name="Vulnerable &amp; Special Population" sheetId="22" r:id="rId9"/>
    <sheet name="Footnotes" sheetId="27"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5" l="1"/>
  <c r="M6" i="25"/>
  <c r="L6" i="25"/>
  <c r="K6" i="25"/>
  <c r="J6" i="25"/>
  <c r="I6" i="25"/>
  <c r="H6" i="25"/>
  <c r="G6" i="25"/>
  <c r="F6" i="25"/>
  <c r="E6" i="25"/>
  <c r="D6" i="25"/>
  <c r="C6" i="25"/>
  <c r="B6" i="25"/>
  <c r="BI47" i="24"/>
  <c r="BH47" i="24"/>
  <c r="BG47" i="24"/>
  <c r="BF47" i="24"/>
  <c r="BE47" i="24"/>
  <c r="BD47" i="24"/>
  <c r="BC47" i="24"/>
  <c r="BB47" i="24"/>
  <c r="BA47" i="24"/>
  <c r="AZ47" i="24"/>
  <c r="AY47" i="24"/>
  <c r="AX47" i="24"/>
  <c r="AW47" i="24"/>
  <c r="AV47" i="24"/>
  <c r="AU47" i="24"/>
  <c r="AT47" i="24"/>
  <c r="AS47" i="24"/>
  <c r="AR47" i="24"/>
  <c r="AQ47" i="24"/>
  <c r="AP47" i="24"/>
  <c r="AO47" i="24"/>
  <c r="AN47" i="24"/>
  <c r="AM47" i="24"/>
  <c r="AL47" i="24"/>
  <c r="AK47" i="24"/>
  <c r="AJ47" i="24"/>
  <c r="AI47" i="24"/>
  <c r="AH47" i="24"/>
  <c r="AG47" i="24"/>
  <c r="AF47" i="24"/>
  <c r="AE47" i="24"/>
  <c r="AD47" i="24"/>
  <c r="AC47" i="24"/>
  <c r="AB47" i="24"/>
  <c r="AA47" i="24"/>
  <c r="Z47" i="24"/>
  <c r="Y47" i="24"/>
  <c r="X47" i="24"/>
  <c r="W47" i="24"/>
  <c r="V47" i="24"/>
  <c r="U47" i="24"/>
  <c r="T47" i="24"/>
  <c r="S47" i="24"/>
  <c r="R47" i="24"/>
  <c r="Q47" i="24"/>
  <c r="P47" i="24"/>
  <c r="O47" i="24"/>
  <c r="N47" i="24"/>
  <c r="M47" i="24"/>
  <c r="L47" i="24"/>
  <c r="K47" i="24"/>
  <c r="J47" i="24"/>
  <c r="I47" i="24"/>
  <c r="H47" i="24"/>
  <c r="G47" i="24"/>
  <c r="F47" i="24"/>
  <c r="E47" i="24"/>
  <c r="D47" i="24"/>
  <c r="C47" i="24"/>
  <c r="B47" i="24"/>
  <c r="BI46" i="24"/>
  <c r="BH46" i="24"/>
  <c r="BG46" i="24"/>
  <c r="BF46" i="24"/>
  <c r="BE46" i="24"/>
  <c r="BD46" i="24"/>
  <c r="BC46" i="24"/>
  <c r="BB46" i="24"/>
  <c r="BA46" i="24"/>
  <c r="AZ46" i="24"/>
  <c r="AY46" i="24"/>
  <c r="AX46" i="24"/>
  <c r="AW46" i="24"/>
  <c r="AV46" i="24"/>
  <c r="AU46" i="24"/>
  <c r="AT46" i="24"/>
  <c r="AS46" i="24"/>
  <c r="AR46" i="24"/>
  <c r="AQ46" i="24"/>
  <c r="AP46" i="24"/>
  <c r="AO46" i="24"/>
  <c r="AN46" i="24"/>
  <c r="AM46" i="24"/>
  <c r="AL46" i="24"/>
  <c r="AK46" i="24"/>
  <c r="AJ46" i="24"/>
  <c r="AI46" i="24"/>
  <c r="AH46" i="24"/>
  <c r="AG46" i="24"/>
  <c r="AF46" i="24"/>
  <c r="AE46" i="24"/>
  <c r="AD46" i="24"/>
  <c r="AC46" i="24"/>
  <c r="AB46" i="24"/>
  <c r="AA46" i="24"/>
  <c r="Z46" i="24"/>
  <c r="Y46" i="24"/>
  <c r="X46" i="24"/>
  <c r="W46" i="24"/>
  <c r="V46" i="24"/>
  <c r="U46" i="24"/>
  <c r="T46" i="24"/>
  <c r="S46" i="24"/>
  <c r="R46" i="24"/>
  <c r="Q46" i="24"/>
  <c r="P46" i="24"/>
  <c r="O46" i="24"/>
  <c r="N46" i="24"/>
  <c r="M46" i="24"/>
  <c r="L46" i="24"/>
  <c r="K46" i="24"/>
  <c r="J46" i="24"/>
  <c r="I46" i="24"/>
  <c r="H46" i="24"/>
  <c r="G46" i="24"/>
  <c r="F46" i="24"/>
  <c r="E46" i="24"/>
  <c r="D46" i="24"/>
  <c r="C46" i="24"/>
  <c r="B46" i="24"/>
  <c r="BI45" i="24"/>
  <c r="BH45" i="24"/>
  <c r="BG45" i="24"/>
  <c r="BF45" i="24"/>
  <c r="BE45" i="24"/>
  <c r="BD45" i="24"/>
  <c r="BC45" i="24"/>
  <c r="BB45" i="24"/>
  <c r="BA45" i="24"/>
  <c r="AZ45" i="24"/>
  <c r="AY45" i="24"/>
  <c r="AX45" i="24"/>
  <c r="AW45" i="24"/>
  <c r="AV45" i="24"/>
  <c r="AU45" i="24"/>
  <c r="AT45" i="24"/>
  <c r="AS45" i="24"/>
  <c r="AR45" i="24"/>
  <c r="AQ45" i="24"/>
  <c r="AP45" i="24"/>
  <c r="AO45" i="24"/>
  <c r="AN45" i="24"/>
  <c r="AM45" i="24"/>
  <c r="AL45" i="24"/>
  <c r="AK45" i="24"/>
  <c r="AJ45" i="24"/>
  <c r="AI45" i="24"/>
  <c r="AH45" i="24"/>
  <c r="AG45" i="24"/>
  <c r="AF45" i="24"/>
  <c r="AE45" i="24"/>
  <c r="AD45" i="24"/>
  <c r="AC45" i="24"/>
  <c r="AB45" i="24"/>
  <c r="AA45" i="24"/>
  <c r="Z45" i="24"/>
  <c r="Y45" i="24"/>
  <c r="X45" i="24"/>
  <c r="W45" i="24"/>
  <c r="V45" i="24"/>
  <c r="U45" i="24"/>
  <c r="T45" i="24"/>
  <c r="S45" i="24"/>
  <c r="R45" i="24"/>
  <c r="Q45" i="24"/>
  <c r="P45" i="24"/>
  <c r="O45" i="24"/>
  <c r="N45" i="24"/>
  <c r="M45" i="24"/>
  <c r="L45" i="24"/>
  <c r="K45" i="24"/>
  <c r="J45" i="24"/>
  <c r="I45" i="24"/>
  <c r="H45" i="24"/>
  <c r="G45" i="24"/>
  <c r="F45" i="24"/>
  <c r="E45" i="24"/>
  <c r="D45" i="24"/>
  <c r="C45" i="24"/>
  <c r="B45" i="24"/>
  <c r="BI44" i="24"/>
  <c r="BI48" i="24" s="1"/>
  <c r="BH44" i="24"/>
  <c r="BH48" i="24" s="1"/>
  <c r="BG44" i="24"/>
  <c r="BG48" i="24" s="1"/>
  <c r="BF44" i="24"/>
  <c r="BF48" i="24" s="1"/>
  <c r="BE44" i="24"/>
  <c r="BE48" i="24" s="1"/>
  <c r="BD44" i="24"/>
  <c r="BD48" i="24" s="1"/>
  <c r="BC44" i="24"/>
  <c r="BC48" i="24" s="1"/>
  <c r="BB44" i="24"/>
  <c r="BB48" i="24" s="1"/>
  <c r="BA44" i="24"/>
  <c r="BA48" i="24" s="1"/>
  <c r="AZ44" i="24"/>
  <c r="AZ48" i="24" s="1"/>
  <c r="AY44" i="24"/>
  <c r="AY48" i="24" s="1"/>
  <c r="AX44" i="24"/>
  <c r="AX48" i="24" s="1"/>
  <c r="AW44" i="24"/>
  <c r="AW48" i="24" s="1"/>
  <c r="AV44" i="24"/>
  <c r="AV48" i="24" s="1"/>
  <c r="AU44" i="24"/>
  <c r="AU48" i="24" s="1"/>
  <c r="AT44" i="24"/>
  <c r="AT48" i="24" s="1"/>
  <c r="AS44" i="24"/>
  <c r="AS48" i="24" s="1"/>
  <c r="AR44" i="24"/>
  <c r="AR48" i="24" s="1"/>
  <c r="AQ44" i="24"/>
  <c r="AQ48" i="24" s="1"/>
  <c r="AP44" i="24"/>
  <c r="AP48" i="24" s="1"/>
  <c r="AO44" i="24"/>
  <c r="AO48" i="24" s="1"/>
  <c r="AN44" i="24"/>
  <c r="AN48" i="24" s="1"/>
  <c r="AM44" i="24"/>
  <c r="AM48" i="24" s="1"/>
  <c r="AL44" i="24"/>
  <c r="AL48" i="24" s="1"/>
  <c r="AK44" i="24"/>
  <c r="AK48" i="24" s="1"/>
  <c r="AJ44" i="24"/>
  <c r="AJ48" i="24" s="1"/>
  <c r="AI44" i="24"/>
  <c r="AI48" i="24" s="1"/>
  <c r="AH44" i="24"/>
  <c r="AH48" i="24" s="1"/>
  <c r="AG44" i="24"/>
  <c r="AG48" i="24" s="1"/>
  <c r="AF44" i="24"/>
  <c r="AF48" i="24" s="1"/>
  <c r="AE44" i="24"/>
  <c r="AE48" i="24" s="1"/>
  <c r="AD44" i="24"/>
  <c r="AD48" i="24" s="1"/>
  <c r="AC44" i="24"/>
  <c r="AC48" i="24" s="1"/>
  <c r="AB44" i="24"/>
  <c r="AB48" i="24" s="1"/>
  <c r="AA44" i="24"/>
  <c r="AA48" i="24" s="1"/>
  <c r="Z44" i="24"/>
  <c r="Z48" i="24" s="1"/>
  <c r="Y44" i="24"/>
  <c r="Y48" i="24" s="1"/>
  <c r="X44" i="24"/>
  <c r="X48" i="24" s="1"/>
  <c r="W44" i="24"/>
  <c r="W48" i="24" s="1"/>
  <c r="V44" i="24"/>
  <c r="V48" i="24" s="1"/>
  <c r="U44" i="24"/>
  <c r="U48" i="24" s="1"/>
  <c r="T44" i="24"/>
  <c r="T48" i="24" s="1"/>
  <c r="S44" i="24"/>
  <c r="S48" i="24" s="1"/>
  <c r="R44" i="24"/>
  <c r="R48" i="24" s="1"/>
  <c r="Q44" i="24"/>
  <c r="Q48" i="24" s="1"/>
  <c r="P44" i="24"/>
  <c r="P48" i="24" s="1"/>
  <c r="O44" i="24"/>
  <c r="O48" i="24" s="1"/>
  <c r="N44" i="24"/>
  <c r="N48" i="24" s="1"/>
  <c r="M44" i="24"/>
  <c r="M48" i="24" s="1"/>
  <c r="L44" i="24"/>
  <c r="L48" i="24" s="1"/>
  <c r="K44" i="24"/>
  <c r="K48" i="24" s="1"/>
  <c r="J44" i="24"/>
  <c r="J48" i="24" s="1"/>
  <c r="I44" i="24"/>
  <c r="I48" i="24" s="1"/>
  <c r="H44" i="24"/>
  <c r="H48" i="24" s="1"/>
  <c r="G44" i="24"/>
  <c r="G48" i="24" s="1"/>
  <c r="F44" i="24"/>
  <c r="F48" i="24" s="1"/>
  <c r="E44" i="24"/>
  <c r="E48" i="24" s="1"/>
  <c r="D44" i="24"/>
  <c r="D48" i="24" s="1"/>
  <c r="C44" i="24"/>
  <c r="C48" i="24" s="1"/>
  <c r="B44" i="24"/>
  <c r="B48" i="24" s="1"/>
  <c r="BH30" i="24"/>
  <c r="BG30" i="24"/>
  <c r="BF30" i="24"/>
  <c r="BE30" i="24"/>
  <c r="BD30" i="24"/>
  <c r="BC30" i="24"/>
  <c r="BB30" i="24"/>
  <c r="BA30" i="24"/>
  <c r="AZ30" i="24"/>
  <c r="AY30" i="24"/>
  <c r="AX30" i="24"/>
  <c r="AW30" i="24"/>
  <c r="AV30" i="24"/>
  <c r="AU30" i="24"/>
  <c r="AT30" i="24"/>
  <c r="AS30" i="24"/>
  <c r="AR30" i="24"/>
  <c r="AQ30" i="24"/>
  <c r="M30" i="24"/>
  <c r="L30" i="24"/>
  <c r="K30" i="24"/>
  <c r="J30" i="24"/>
  <c r="I30" i="24"/>
  <c r="H30" i="24"/>
  <c r="G30" i="24"/>
  <c r="F30" i="24"/>
  <c r="E30" i="24"/>
  <c r="D30" i="24"/>
  <c r="C30" i="24"/>
  <c r="B30" i="24"/>
  <c r="M24" i="24"/>
  <c r="L24" i="24"/>
  <c r="K24" i="24"/>
  <c r="J24" i="24"/>
  <c r="I24" i="24"/>
  <c r="H24" i="24"/>
  <c r="G24" i="24"/>
  <c r="F24" i="24"/>
  <c r="E24" i="24"/>
  <c r="D24" i="24"/>
  <c r="C24" i="24"/>
  <c r="B24" i="24"/>
  <c r="O131" i="23"/>
  <c r="O130" i="23"/>
  <c r="O129" i="23"/>
  <c r="O128" i="23"/>
  <c r="O127" i="23"/>
  <c r="O126" i="23"/>
  <c r="N122" i="23"/>
  <c r="N121" i="23"/>
  <c r="N120" i="23"/>
  <c r="O62" i="23"/>
  <c r="O61" i="23"/>
  <c r="O60" i="23"/>
  <c r="N59" i="23"/>
  <c r="M59" i="23"/>
  <c r="L59" i="23"/>
  <c r="K59" i="23"/>
  <c r="J59" i="23"/>
  <c r="I59" i="23"/>
  <c r="H59" i="23"/>
  <c r="G59" i="23"/>
  <c r="F59" i="23"/>
  <c r="E59" i="23"/>
  <c r="D59" i="23"/>
  <c r="O59" i="23" s="1"/>
  <c r="C59" i="23"/>
  <c r="O58" i="23"/>
  <c r="O57" i="23"/>
  <c r="O56" i="23"/>
  <c r="N55" i="23"/>
  <c r="M55" i="23"/>
  <c r="L55" i="23"/>
  <c r="K55" i="23"/>
  <c r="J55" i="23"/>
  <c r="I55" i="23"/>
  <c r="H55" i="23"/>
  <c r="G55" i="23"/>
  <c r="F55" i="23"/>
  <c r="E55" i="23"/>
  <c r="D55" i="23"/>
  <c r="O55" i="23" s="1"/>
  <c r="C55" i="23"/>
  <c r="O54" i="23"/>
  <c r="O53" i="23"/>
  <c r="O52" i="23"/>
  <c r="N51" i="23"/>
  <c r="M51" i="23"/>
  <c r="L51" i="23"/>
  <c r="K51" i="23"/>
  <c r="J51" i="23"/>
  <c r="I51" i="23"/>
  <c r="H51" i="23"/>
  <c r="G51" i="23"/>
  <c r="F51" i="23"/>
  <c r="E51" i="23"/>
  <c r="D51" i="23"/>
  <c r="O51" i="23" s="1"/>
  <c r="C51" i="23"/>
  <c r="O50" i="23"/>
  <c r="O49" i="23"/>
  <c r="O48" i="23"/>
  <c r="N47" i="23"/>
  <c r="M47" i="23"/>
  <c r="L47" i="23"/>
  <c r="K47" i="23"/>
  <c r="J47" i="23"/>
  <c r="I47" i="23"/>
  <c r="H47" i="23"/>
  <c r="G47" i="23"/>
  <c r="F47" i="23"/>
  <c r="E47" i="23"/>
  <c r="D47" i="23"/>
  <c r="O47" i="23" s="1"/>
  <c r="C47" i="23"/>
  <c r="O46" i="23"/>
  <c r="O45" i="23"/>
  <c r="O44" i="23"/>
  <c r="N43" i="23"/>
  <c r="M43" i="23"/>
  <c r="L43" i="23"/>
  <c r="K43" i="23"/>
  <c r="J43" i="23"/>
  <c r="I43" i="23"/>
  <c r="H43" i="23"/>
  <c r="G43" i="23"/>
  <c r="F43" i="23"/>
  <c r="E43" i="23"/>
  <c r="D43" i="23"/>
  <c r="O43" i="23" s="1"/>
  <c r="C43" i="23"/>
  <c r="O42" i="23"/>
  <c r="O41" i="23"/>
  <c r="O40" i="23"/>
  <c r="N39" i="23"/>
  <c r="N38" i="23" s="1"/>
  <c r="M39" i="23"/>
  <c r="M38" i="23" s="1"/>
  <c r="L39" i="23"/>
  <c r="L38" i="23" s="1"/>
  <c r="K39" i="23"/>
  <c r="J39" i="23"/>
  <c r="I39" i="23"/>
  <c r="H39" i="23"/>
  <c r="G39" i="23"/>
  <c r="G38" i="23" s="1"/>
  <c r="F39" i="23"/>
  <c r="F38" i="23" s="1"/>
  <c r="E39" i="23"/>
  <c r="E38" i="23" s="1"/>
  <c r="D39" i="23"/>
  <c r="D38" i="23" s="1"/>
  <c r="C39" i="23"/>
  <c r="K38" i="23"/>
  <c r="J38" i="23"/>
  <c r="I38" i="23"/>
  <c r="H38" i="23"/>
  <c r="C38" i="23"/>
  <c r="E31" i="23"/>
  <c r="E30" i="23"/>
  <c r="J29" i="23"/>
  <c r="D29" i="23"/>
  <c r="C29" i="23"/>
  <c r="B29" i="23"/>
  <c r="E29" i="23" s="1"/>
  <c r="F23" i="23"/>
  <c r="E23" i="23"/>
  <c r="C23" i="23"/>
  <c r="V22" i="23"/>
  <c r="F22" i="23"/>
  <c r="E22" i="23" s="1"/>
  <c r="C22" i="23"/>
  <c r="V21" i="23"/>
  <c r="F21" i="23"/>
  <c r="E21" i="23"/>
  <c r="C21" i="23"/>
  <c r="U20" i="23"/>
  <c r="T20" i="23"/>
  <c r="S20" i="23"/>
  <c r="R20" i="23"/>
  <c r="Q20" i="23"/>
  <c r="P20" i="23"/>
  <c r="O20" i="23"/>
  <c r="N20" i="23"/>
  <c r="V20" i="23" s="1"/>
  <c r="M20" i="23"/>
  <c r="L20" i="23"/>
  <c r="K20" i="23"/>
  <c r="J20" i="23"/>
  <c r="D20" i="23"/>
  <c r="F20" i="23" s="1"/>
  <c r="C20" i="23" s="1"/>
  <c r="B20" i="23"/>
  <c r="D14" i="23"/>
  <c r="D13" i="23"/>
  <c r="D12" i="23"/>
  <c r="D11" i="23"/>
  <c r="O10" i="23"/>
  <c r="D10" i="23"/>
  <c r="C10" i="23"/>
  <c r="O38" i="23" l="1"/>
  <c r="O39" i="23"/>
  <c r="E20" i="23"/>
</calcChain>
</file>

<file path=xl/sharedStrings.xml><?xml version="1.0" encoding="utf-8"?>
<sst xmlns="http://schemas.openxmlformats.org/spreadsheetml/2006/main" count="2590" uniqueCount="953">
  <si>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</si>
  <si>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</si>
  <si>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</si>
  <si>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</si>
  <si>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</si>
  <si>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</si>
  <si>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</si>
  <si>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</si>
  <si>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</si>
  <si>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</si>
  <si>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</si>
  <si>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</si>
  <si>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</si>
  <si>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</si>
  <si>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</si>
  <si>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</si>
  <si>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</si>
  <si>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</si>
  <si>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</si>
  <si>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</si>
  <si>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</si>
  <si>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</si>
  <si>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</si>
  <si>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</si>
  <si>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</si>
  <si>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</si>
  <si>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</si>
  <si>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</si>
  <si>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</si>
  <si>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</si>
  <si>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</si>
  <si>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</si>
  <si>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</si>
  <si>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</si>
  <si>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</si>
  <si>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</si>
  <si>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</si>
  <si>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</si>
  <si>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</si>
  <si>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GEAUGA COUNTY JAIL</t>
  </si>
  <si>
    <t>AL</t>
  </si>
  <si>
    <t>HENDERSON</t>
  </si>
  <si>
    <t>DALTON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</si>
  <si>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</si>
  <si>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</si>
  <si>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</si>
  <si>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</si>
  <si>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</si>
  <si>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</si>
  <si>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</si>
  <si>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</si>
  <si>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</si>
  <si>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</si>
  <si>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</si>
  <si>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</si>
  <si>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</si>
  <si>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</si>
  <si>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</si>
  <si>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</si>
  <si>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</si>
  <si>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</si>
  <si>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</si>
  <si>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</si>
  <si>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</si>
  <si>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</si>
  <si>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</si>
  <si>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</si>
  <si>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</si>
  <si>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</si>
  <si>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</si>
  <si>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</si>
  <si>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</si>
  <si>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</si>
  <si>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</si>
  <si>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</si>
  <si>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</si>
  <si>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</si>
  <si>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</si>
  <si>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</si>
  <si>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</si>
  <si>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</si>
  <si>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</si>
  <si>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</si>
  <si>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</si>
  <si>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</si>
  <si>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</si>
  <si>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</si>
  <si>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</si>
  <si>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</si>
  <si>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</si>
  <si>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</si>
  <si>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</si>
  <si>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</si>
  <si>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</si>
  <si>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</si>
  <si>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</si>
  <si>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</si>
  <si>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</si>
  <si>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</si>
  <si>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</si>
  <si>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</si>
  <si>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</si>
  <si>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</si>
  <si>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</si>
  <si>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</si>
  <si>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</si>
  <si>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</si>
  <si>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</si>
  <si>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</si>
  <si>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</si>
  <si>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</si>
  <si>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</si>
  <si>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</si>
  <si>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</si>
  <si>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</si>
  <si>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</si>
  <si>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</si>
  <si>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</si>
  <si>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</si>
  <si>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</si>
  <si>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</si>
  <si>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</si>
  <si>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</si>
  <si>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</si>
  <si>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</si>
  <si>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</si>
  <si>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</si>
  <si>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</si>
  <si>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</si>
  <si>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</si>
  <si>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</si>
  <si>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</si>
  <si>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</si>
  <si>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</si>
  <si>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</si>
  <si>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</si>
  <si>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</si>
  <si>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</si>
  <si>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</si>
  <si>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</si>
  <si>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</si>
  <si>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</si>
  <si>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</si>
  <si>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</si>
  <si>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</si>
  <si>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</si>
  <si>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</si>
  <si>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</si>
  <si>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</si>
  <si>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</si>
  <si>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</si>
  <si>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</si>
  <si>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</si>
  <si>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</si>
  <si>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</si>
  <si>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</si>
  <si>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</si>
  <si>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</si>
  <si>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</si>
  <si>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</si>
  <si>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</si>
  <si>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</si>
  <si>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</si>
  <si>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</si>
  <si>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</si>
  <si>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</si>
  <si>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</si>
  <si>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</si>
  <si>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</si>
  <si>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</si>
  <si>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</si>
  <si>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</si>
  <si>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</si>
  <si>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</si>
  <si>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</si>
  <si>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</si>
  <si>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</si>
  <si>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</si>
  <si>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</si>
  <si>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</si>
  <si>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</si>
  <si>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</si>
  <si>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</si>
  <si>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</si>
  <si>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</si>
  <si>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</si>
  <si>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</si>
  <si>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</si>
  <si>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</si>
  <si>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</si>
  <si>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</si>
  <si>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</si>
  <si>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</si>
  <si>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</si>
  <si>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</si>
  <si>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</si>
  <si>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</si>
  <si>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</si>
  <si>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</si>
  <si>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</si>
  <si>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</si>
  <si>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</si>
  <si>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</si>
  <si>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</si>
  <si>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</si>
  <si>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</si>
  <si>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</si>
  <si>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</si>
  <si>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</si>
  <si>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</si>
  <si>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</si>
  <si>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</si>
  <si>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</si>
  <si>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</si>
  <si>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</si>
  <si>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</si>
  <si>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</si>
  <si>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</si>
  <si>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</si>
  <si>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</si>
  <si>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</si>
  <si>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</si>
  <si>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</si>
  <si>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</si>
  <si>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</si>
  <si>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</si>
  <si>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</si>
  <si>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</si>
  <si>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</si>
  <si>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</si>
  <si>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</si>
  <si>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</si>
  <si>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</si>
  <si>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</si>
  <si>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</si>
  <si>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</si>
  <si>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</si>
  <si>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</si>
  <si>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</si>
  <si>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</si>
  <si>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</si>
  <si>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</si>
  <si>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</si>
  <si>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</si>
  <si>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</si>
  <si>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</si>
  <si>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</si>
  <si>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</si>
  <si>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</si>
  <si>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</si>
  <si>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</si>
  <si>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</si>
  <si>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</si>
  <si>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</si>
  <si>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</si>
  <si>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</si>
  <si>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</si>
  <si>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</si>
  <si>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</si>
  <si>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</si>
  <si>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</si>
  <si>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</si>
  <si>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</si>
  <si>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</si>
  <si>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</si>
  <si>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</si>
  <si>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</si>
  <si>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</si>
  <si>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</si>
  <si>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</si>
  <si>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</si>
  <si>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</si>
  <si>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</si>
  <si>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</si>
  <si>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</si>
  <si>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</si>
  <si>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</si>
  <si>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</si>
  <si>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</si>
  <si>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</si>
  <si>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</si>
  <si>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</si>
  <si>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</si>
  <si>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</si>
  <si>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</si>
  <si>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</si>
  <si>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</si>
  <si>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</si>
  <si>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</si>
  <si>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</si>
  <si>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</si>
  <si>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</si>
  <si>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</si>
  <si>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</si>
  <si>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</si>
  <si>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</si>
  <si>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</si>
  <si>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</si>
  <si>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</si>
  <si>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</si>
  <si>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</si>
  <si>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</si>
  <si>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</si>
  <si>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</si>
  <si>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</si>
  <si>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</si>
  <si>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</si>
  <si>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</si>
  <si>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</si>
  <si>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</si>
  <si>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</si>
  <si>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</si>
  <si>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</si>
  <si>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</si>
  <si>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</si>
  <si>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</si>
  <si>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</si>
  <si>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</si>
  <si>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</si>
  <si>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</si>
  <si>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</si>
  <si>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</si>
  <si>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</si>
  <si>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</si>
  <si>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</si>
  <si>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</si>
  <si>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</si>
  <si>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</si>
  <si>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</si>
  <si>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</si>
  <si>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</si>
  <si>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</si>
  <si>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</si>
  <si>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</si>
  <si>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</si>
  <si>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</si>
  <si>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</si>
  <si>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</si>
  <si>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</si>
  <si>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</si>
  <si>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</si>
  <si>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</si>
  <si>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</si>
  <si>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</si>
  <si>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</si>
  <si>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</si>
  <si>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</si>
  <si>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</si>
  <si>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</si>
  <si>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</si>
  <si>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</si>
  <si>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</si>
  <si>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</si>
  <si>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</si>
  <si>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</si>
  <si>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</si>
  <si>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</si>
  <si>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</si>
  <si>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</si>
  <si>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</si>
  <si>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</si>
  <si>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</si>
  <si>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</si>
  <si>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</si>
  <si>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</si>
  <si>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</si>
  <si>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</si>
  <si>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</si>
  <si>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</si>
  <si>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</si>
  <si>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</si>
  <si>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</si>
  <si>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</si>
  <si>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</si>
  <si>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</si>
  <si>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</si>
  <si>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</si>
  <si>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</si>
  <si>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</si>
  <si>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</si>
  <si>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</si>
  <si>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</si>
  <si>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</si>
  <si>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</si>
  <si>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</si>
  <si>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</si>
  <si>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</si>
  <si>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</si>
  <si>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</si>
  <si>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</si>
  <si>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</si>
  <si>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</si>
  <si>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</si>
  <si>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</si>
  <si>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</si>
  <si>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</si>
  <si>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</si>
  <si>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</si>
  <si>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</si>
  <si>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</si>
  <si>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</si>
  <si>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</si>
  <si>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</si>
  <si>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</si>
  <si>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</si>
  <si>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</si>
  <si>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</si>
  <si>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</si>
  <si>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CHARLESTON COUNTY DETENTION CENTER</t>
  </si>
  <si>
    <t>3841 LEEDS AVENUE</t>
  </si>
  <si>
    <t>NORTH CHARLESTON</t>
  </si>
  <si>
    <t>SC</t>
  </si>
  <si>
    <t>COLLIER COUNTY NAPLES JAIL CENTER</t>
  </si>
  <si>
    <t>3301 TAMIAMI TRAIL EAST</t>
  </si>
  <si>
    <t>NAPLES</t>
  </si>
  <si>
    <t>WASHINGTON COUNTY JAIL (PURGATORY CORRECTIONAL FAC</t>
  </si>
  <si>
    <t>HURRICANE</t>
  </si>
  <si>
    <t>SAIPAN DEPARTMENT OF CORRECTIONS (SUSUPE)</t>
  </si>
  <si>
    <t>TEKKEN ST., SUSUPE VILLAGE</t>
  </si>
  <si>
    <t>SAIPAN</t>
  </si>
  <si>
    <t>MP</t>
  </si>
  <si>
    <t>GRAND FORKS COUNTY CORRECTIONAL FACILITY</t>
  </si>
  <si>
    <t>1701 NORTH WASHINGTON ST</t>
  </si>
  <si>
    <t>GRAND FORKS</t>
  </si>
  <si>
    <t>ND</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</si>
  <si>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</si>
  <si>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</si>
  <si>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</si>
  <si>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</si>
  <si>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</si>
  <si>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</si>
  <si>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</si>
  <si>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</si>
  <si>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</si>
  <si>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</si>
  <si>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</si>
  <si>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</si>
  <si>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</si>
  <si>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</si>
  <si>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</si>
  <si>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ID</t>
  </si>
  <si>
    <t>9/17/2018</t>
  </si>
  <si>
    <t>POTTAWATTAMIE COUNTY JAIL</t>
  </si>
  <si>
    <t>1400 BIG LAKE ROAD</t>
  </si>
  <si>
    <t>COUNCIL BLUFFS</t>
  </si>
  <si>
    <t>5001 Maloneyville Rd</t>
  </si>
  <si>
    <t>Knoxville</t>
  </si>
  <si>
    <t>TN</t>
  </si>
  <si>
    <t>LA PAZ COUNTY ADULT DETENTION FACILITY</t>
  </si>
  <si>
    <t>1109 ARIZONA AVE.</t>
  </si>
  <si>
    <t>PARKER</t>
  </si>
  <si>
    <t>EAST HIDALGO DETENTION CENTER</t>
  </si>
  <si>
    <t>1330 HIGHWAY 107</t>
  </si>
  <si>
    <t>LA VILLA</t>
  </si>
  <si>
    <t>FAYETTE COUNTY DETENTION CENTER</t>
  </si>
  <si>
    <t>600 OLD FRANKFORD CR</t>
  </si>
  <si>
    <t>LEXINGTON</t>
  </si>
  <si>
    <t>8/14/2018</t>
  </si>
  <si>
    <t>WHITFIELD COUNTY JAIL</t>
  </si>
  <si>
    <t>805 PROFESSIONAL BLVD</t>
  </si>
  <si>
    <t>10/16/2018</t>
  </si>
  <si>
    <t>SALT LAKE COUNTY METRO JAIL</t>
  </si>
  <si>
    <t>3415 SOUTH 900 WEST</t>
  </si>
  <si>
    <t>SALT LAKE CITY</t>
  </si>
  <si>
    <t>SD</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</si>
  <si>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</si>
  <si>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</si>
  <si>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</si>
  <si>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</si>
  <si>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</si>
  <si>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</si>
  <si>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</si>
  <si>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</si>
  <si>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</si>
  <si>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</si>
  <si>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</si>
  <si>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</si>
  <si>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</si>
  <si>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</si>
  <si>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</si>
  <si>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</si>
  <si>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</si>
  <si>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</si>
  <si>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</si>
  <si>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</si>
  <si>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</si>
  <si>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</si>
  <si>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</si>
  <si>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</si>
  <si>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</si>
  <si>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</si>
  <si>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</si>
  <si>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</si>
  <si>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</si>
  <si>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</si>
  <si>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</si>
  <si>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</si>
  <si>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</si>
  <si>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</si>
  <si>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</si>
  <si>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</si>
  <si>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</si>
  <si>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</si>
  <si>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</si>
  <si>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</si>
  <si>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</si>
  <si>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</si>
  <si>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</si>
  <si>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</si>
  <si>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</si>
  <si>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</si>
  <si>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</si>
  <si>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</si>
  <si>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</si>
  <si>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</si>
  <si>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</si>
  <si>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</si>
  <si>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</si>
  <si>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</si>
  <si>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</si>
  <si>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</si>
  <si>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</si>
  <si>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</si>
  <si>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</si>
  <si>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</si>
  <si>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</si>
  <si>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</si>
  <si>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</si>
  <si>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</si>
  <si>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</si>
  <si>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</si>
  <si>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</si>
  <si>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</si>
  <si>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</si>
  <si>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</si>
  <si>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</si>
  <si>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</si>
  <si>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</si>
  <si>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</si>
  <si>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</si>
  <si>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</si>
  <si>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</si>
  <si>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</si>
  <si>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</si>
  <si>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</si>
  <si>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Data from OBP Report, 12.04.2022 Unofficial</t>
  </si>
  <si>
    <t>Data from BI Inc. Participants Report, 12.31.2022</t>
  </si>
  <si>
    <t>Active ATD Participants and Average Length in Program, FY23,  as of 12/31/2022, by AOR and Technology</t>
  </si>
  <si>
    <t>[3] (BCORCPA) BERKS COUNTY RESIDENTIAL CENTER houses single adults and no longer house family units as of 11/27/21.</t>
  </si>
  <si>
    <t>[2] (KRNRCTX) KARNES COUNTY IMMIGRATION PROCESSING CENTER houses single adults and no longer house family units as of 11/10/21.</t>
  </si>
  <si>
    <t>[1] (STFRCTX) SOUTH TEXAS FAMILY RESIDENTIAL CENTER houses single adults and no longer house family units as of 12/11/21.</t>
  </si>
  <si>
    <t>LIVE OAK</t>
  </si>
  <si>
    <t xml:space="preserve"> 200 OHIO AVE S</t>
  </si>
  <si>
    <t>SUWANNEE COUNTY JAIL</t>
  </si>
  <si>
    <t>1/20/2022</t>
  </si>
  <si>
    <t>NDS 2019</t>
  </si>
  <si>
    <t>RAPID CITY</t>
  </si>
  <si>
    <t>307 SAINT JOSEPH STREET</t>
  </si>
  <si>
    <t>PENNINGTON COUNTY JAIL (SOUTH DAKOTA)</t>
  </si>
  <si>
    <t>SALEM</t>
  </si>
  <si>
    <t>5885 W RIVER RD</t>
  </si>
  <si>
    <t>WESTERN VIRGINIA REGIONAL JAIL</t>
  </si>
  <si>
    <t>12/3/2021</t>
  </si>
  <si>
    <t>BRONSON</t>
  </si>
  <si>
    <t>9150 NE 80TH AVE</t>
  </si>
  <si>
    <t>LEVY COUNTY JAIL</t>
  </si>
  <si>
    <t>11/19/2021</t>
  </si>
  <si>
    <t>LEITCHFIELD</t>
  </si>
  <si>
    <t>320 SHAW STATION ROAD</t>
  </si>
  <si>
    <t>GRAYSON COUNTY JAIL</t>
  </si>
  <si>
    <t>CROSS JUNCTION</t>
  </si>
  <si>
    <t>1463 NEW HOPE RD.</t>
  </si>
  <si>
    <t>TIMBER RIDGE SCHOOL</t>
  </si>
  <si>
    <t>MT</t>
  </si>
  <si>
    <t>GREAT FALLS</t>
  </si>
  <si>
    <t>3800 ULM NORTH FRONTAGE ROAD</t>
  </si>
  <si>
    <t>CASCADE COUNTY JAIL (MONTANA)</t>
  </si>
  <si>
    <t>2/18/2022</t>
  </si>
  <si>
    <t>Meets Standards</t>
  </si>
  <si>
    <t>2/26/2022</t>
  </si>
  <si>
    <t>7/15/2021</t>
  </si>
  <si>
    <t>11/8/2021</t>
  </si>
  <si>
    <t>HLG</t>
  </si>
  <si>
    <t>10/28/2021</t>
  </si>
  <si>
    <t>11/3/2021</t>
  </si>
  <si>
    <t>12/7/2021</t>
  </si>
  <si>
    <t>12/20/2021</t>
  </si>
  <si>
    <t>PLATTSBURGH</t>
  </si>
  <si>
    <t>25 MCCARTHY DRIVE</t>
  </si>
  <si>
    <t>CLINTON COUNTY JAIL</t>
  </si>
  <si>
    <t>12/31/2021</t>
  </si>
  <si>
    <t>10/21/2021</t>
  </si>
  <si>
    <t>12/17/2020</t>
  </si>
  <si>
    <t>9/5/2018</t>
  </si>
  <si>
    <t>VT</t>
  </si>
  <si>
    <t>SWANTON</t>
  </si>
  <si>
    <t>3649 LOWER NEWTON ROAD</t>
  </si>
  <si>
    <t>NORTHWEST STATE CORRECTIONAL CENTER</t>
  </si>
  <si>
    <t>12/28/2021</t>
  </si>
  <si>
    <t>BAY ST. LOUIS</t>
  </si>
  <si>
    <t>8450 HIGHWAY 90</t>
  </si>
  <si>
    <t>HANCOCK CO PUB SFTY CPLX</t>
  </si>
  <si>
    <t>12/8/2021</t>
  </si>
  <si>
    <t>MOUNTAIN HOME</t>
  </si>
  <si>
    <t>2255 E. 8TH NORTH</t>
  </si>
  <si>
    <t>ELMORE COUNTY JAIL</t>
  </si>
  <si>
    <t>2/10/2022</t>
  </si>
  <si>
    <t>750 SOUTH 5300 WEST</t>
  </si>
  <si>
    <t>8/11/2022</t>
  </si>
  <si>
    <t>3/24/2021</t>
  </si>
  <si>
    <t>12/30/2021</t>
  </si>
  <si>
    <t>11/16/2021</t>
  </si>
  <si>
    <t>12/13/2021</t>
  </si>
  <si>
    <t>CARROLLTON</t>
  </si>
  <si>
    <t>188 CEMETERY ST</t>
  </si>
  <si>
    <t>PICKENS COUNTY DET CTR</t>
  </si>
  <si>
    <t>12/10/2021</t>
  </si>
  <si>
    <t>6/16/2022</t>
  </si>
  <si>
    <t>11/18/2021</t>
  </si>
  <si>
    <t>PBNDS 2011 - 2016 Revisions</t>
  </si>
  <si>
    <t>2/17/2022</t>
  </si>
  <si>
    <t>4/14/2022</t>
  </si>
  <si>
    <t>7/29/2021</t>
  </si>
  <si>
    <t>6/3/2022</t>
  </si>
  <si>
    <t>7/14/2022</t>
  </si>
  <si>
    <t>12/16/2021</t>
  </si>
  <si>
    <t>6/23/2022</t>
  </si>
  <si>
    <t>12/9/2021</t>
  </si>
  <si>
    <t>FRS Standards</t>
  </si>
  <si>
    <t>2/12/2021</t>
  </si>
  <si>
    <t>1040 BERKS RD</t>
  </si>
  <si>
    <r>
      <t>BERKS COUNTY RESIDENTIAL CENTER</t>
    </r>
    <r>
      <rPr>
        <vertAlign val="superscript"/>
        <sz val="12"/>
        <color rgb="FF000000"/>
        <rFont val="Times New Roman"/>
        <family val="1"/>
      </rPr>
      <t>3</t>
    </r>
  </si>
  <si>
    <t>9/30/2021</t>
  </si>
  <si>
    <t>9/23/2021</t>
  </si>
  <si>
    <t>7/22/2022</t>
  </si>
  <si>
    <t>5/5/2022</t>
  </si>
  <si>
    <t>4/8/2021</t>
  </si>
  <si>
    <t>8/4/2022</t>
  </si>
  <si>
    <t>11/10/2022</t>
  </si>
  <si>
    <t>5/19/2022</t>
  </si>
  <si>
    <t>4/7/2022</t>
  </si>
  <si>
    <t>3/3/2022</t>
  </si>
  <si>
    <t>4/21/2022</t>
  </si>
  <si>
    <t>11/5/2021</t>
  </si>
  <si>
    <t>10450 RANCHO ROAD</t>
  </si>
  <si>
    <t>DESERT VIEW</t>
  </si>
  <si>
    <t>8/18/2022</t>
  </si>
  <si>
    <t>MCFARLAND</t>
  </si>
  <si>
    <t>611 FRONTAGE RD</t>
  </si>
  <si>
    <t>GOLDEN STATE ANNEX</t>
  </si>
  <si>
    <t>12/17/2021</t>
  </si>
  <si>
    <t>4/28/2022</t>
  </si>
  <si>
    <t>7/28/2022</t>
  </si>
  <si>
    <t>3/17/2022</t>
  </si>
  <si>
    <t>2/3/2022</t>
  </si>
  <si>
    <t>5/26/2022</t>
  </si>
  <si>
    <t>8/25/2022</t>
  </si>
  <si>
    <t>500 HILBIG RD</t>
  </si>
  <si>
    <t>JOE CORLEY PROCESSING CTR</t>
  </si>
  <si>
    <t>1100 BOWLING ROAD</t>
  </si>
  <si>
    <t>CCA, FLORENCE CORRECTIONAL CENTER</t>
  </si>
  <si>
    <t>3/31/2022</t>
  </si>
  <si>
    <t>T. DON HUTTO DETENTION CENTER</t>
  </si>
  <si>
    <t>4/21/2021</t>
  </si>
  <si>
    <t>2/25/2022</t>
  </si>
  <si>
    <t>1/6/2022</t>
  </si>
  <si>
    <t>3026 HWY 252 EAST</t>
  </si>
  <si>
    <t>FOLKSTON MAIN IPC</t>
  </si>
  <si>
    <t>3/10/2022</t>
  </si>
  <si>
    <t>5/12/2022</t>
  </si>
  <si>
    <t>1/27/2022</t>
  </si>
  <si>
    <t>1/13/2022</t>
  </si>
  <si>
    <t>10/7/2021</t>
  </si>
  <si>
    <t>11/4/2021</t>
  </si>
  <si>
    <t>11/17/2021</t>
  </si>
  <si>
    <t>409 FM 1144</t>
  </si>
  <si>
    <r>
      <t>KARNES COUNTY IMMIGRATION PROCESSING CENTER</t>
    </r>
    <r>
      <rPr>
        <vertAlign val="superscript"/>
        <sz val="12"/>
        <color rgb="FF000000"/>
        <rFont val="Times New Roman"/>
        <family val="1"/>
      </rPr>
      <t>2</t>
    </r>
  </si>
  <si>
    <t>CENTRAL LOUISIANA ICE PROCESSING CENTER (CLIPC)</t>
  </si>
  <si>
    <t>PHILIPSBURG</t>
  </si>
  <si>
    <t>555 GEO Drive</t>
  </si>
  <si>
    <t>MOSHANNON VALLEY CORRECTIONAL</t>
  </si>
  <si>
    <t>12/2/2021</t>
  </si>
  <si>
    <t>6/15/2022</t>
  </si>
  <si>
    <t>300 EL RANCHO WAY</t>
  </si>
  <si>
    <r>
      <t>SOUTH TEXAS FAMILY RESIDENTIAL CENTER</t>
    </r>
    <r>
      <rPr>
        <vertAlign val="superscript"/>
        <sz val="12"/>
        <color rgb="FF000000"/>
        <rFont val="Times New Roman"/>
        <family val="1"/>
      </rPr>
      <t>1</t>
    </r>
  </si>
  <si>
    <t>FY23 ALOS</t>
  </si>
  <si>
    <t>Source: ICE Integrated Decision Support (IIDS), 12/27/2022</t>
  </si>
  <si>
    <t>FY23 ADP: Mandatory</t>
  </si>
  <si>
    <t>FY23 ADP: ICE Threat Level</t>
  </si>
  <si>
    <t>FY23 ADP: Criminality</t>
  </si>
  <si>
    <t>FY23 ADP: Detainee Classification Level</t>
  </si>
  <si>
    <t xml:space="preserve">ICE FACILITIES DATA, FY23 </t>
  </si>
  <si>
    <t>These statistics are made available to the public pursuant to H.R. 1158 Sec. 218 - Department of Homeland Security Appropriations Act, 2020. ) *The information in this report is subject to change.</t>
  </si>
  <si>
    <t xml:space="preserve">* Data are based on an individuals self-identification as transgender and are subject to change daily, depending on the number of individuals booked in and out of ICE custody. </t>
  </si>
  <si>
    <t>Philadelphia Area of Responsibility</t>
  </si>
  <si>
    <t>Phoenix Area of Responsibility</t>
  </si>
  <si>
    <t>San Francisco Area of Responsibility</t>
  </si>
  <si>
    <t>Buffalo Area of Responsibility</t>
  </si>
  <si>
    <t>Dallas Area of Responsibility</t>
  </si>
  <si>
    <t>Seattle Area of Responsibility</t>
  </si>
  <si>
    <t>New Orleans Area of Responsibility</t>
  </si>
  <si>
    <t>Miami Area of Responsibility</t>
  </si>
  <si>
    <t>Houston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</si>
  <si>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</si>
  <si>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</si>
  <si>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</si>
  <si>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</si>
  <si>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</si>
  <si>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</si>
  <si>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</si>
  <si>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1/03/2023</t>
  </si>
  <si>
    <t>ICE Enforcement and Removal Operations Data, FY2023</t>
  </si>
  <si>
    <t>Court Data from BI Inc.</t>
  </si>
  <si>
    <t>FY23 thru December Court Appearance: Final Hearings*</t>
  </si>
  <si>
    <t>Court Data from BI Inc. *Only Participants with court tracking assigned</t>
  </si>
  <si>
    <t>FY23 thru December Court Appearance: Total Hearings*</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</si>
  <si>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</si>
  <si>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</si>
  <si>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</si>
  <si>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</si>
  <si>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344 unique detainees. Some detainees have multiple placements within FY23 Q1 (377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</si>
  <si>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</si>
  <si>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</si>
  <si>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</si>
  <si>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</si>
  <si>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</si>
  <si>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</si>
  <si>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</si>
  <si>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</si>
  <si>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</si>
  <si>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</si>
  <si>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</si>
  <si>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</si>
  <si>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</si>
  <si>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</si>
  <si>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</si>
  <si>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</si>
  <si>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</si>
  <si>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</si>
  <si>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</si>
  <si>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</si>
  <si>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</si>
  <si>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</si>
  <si>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</si>
  <si>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</si>
  <si>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</si>
  <si>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</si>
  <si>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</si>
  <si>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</si>
  <si>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</si>
  <si>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</si>
  <si>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</si>
  <si>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</si>
  <si>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</si>
  <si>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</si>
  <si>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</si>
  <si>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</si>
  <si>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</si>
  <si>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</si>
  <si>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</si>
  <si>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</si>
  <si>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</si>
  <si>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</si>
  <si>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</si>
  <si>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</si>
  <si>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</si>
  <si>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</si>
  <si>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</si>
  <si>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</si>
  <si>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</si>
  <si>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</si>
  <si>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</si>
  <si>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</si>
  <si>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</si>
  <si>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</si>
  <si>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</si>
  <si>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</si>
  <si>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</si>
  <si>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</si>
  <si>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</si>
  <si>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</si>
  <si>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</si>
  <si>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</si>
  <si>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</si>
  <si>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</si>
  <si>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</si>
  <si>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</si>
  <si>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</si>
  <si>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</si>
  <si>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</si>
  <si>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</si>
  <si>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</si>
  <si>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</si>
  <si>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</si>
  <si>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</si>
  <si>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</si>
  <si>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</si>
  <si>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</si>
  <si>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</si>
  <si>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</si>
  <si>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</si>
  <si>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</si>
  <si>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</si>
  <si>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</si>
  <si>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</si>
  <si>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</si>
  <si>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</si>
  <si>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</si>
  <si>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</si>
  <si>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</si>
  <si>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</si>
  <si>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</si>
  <si>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</si>
  <si>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</si>
  <si>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</si>
  <si>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</si>
  <si>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</si>
  <si>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</si>
  <si>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</si>
  <si>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</si>
  <si>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</si>
  <si>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</si>
  <si>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</si>
  <si>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</si>
  <si>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</si>
  <si>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</si>
  <si>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</si>
  <si>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</si>
  <si>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</si>
  <si>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</si>
  <si>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</si>
  <si>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</si>
  <si>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</si>
  <si>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</si>
  <si>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</si>
  <si>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</si>
  <si>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</si>
  <si>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</si>
  <si>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</si>
  <si>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</si>
  <si>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</si>
  <si>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</si>
  <si>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</si>
  <si>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</si>
  <si>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</si>
  <si>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</si>
  <si>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</si>
  <si>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</si>
  <si>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</si>
  <si>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</si>
  <si>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</si>
  <si>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</si>
  <si>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</si>
  <si>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</si>
  <si>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</si>
  <si>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</si>
  <si>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</si>
  <si>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</si>
  <si>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</si>
  <si>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</si>
  <si>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</si>
  <si>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</si>
  <si>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</si>
  <si>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</si>
  <si>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</si>
  <si>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</si>
  <si>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</si>
  <si>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</si>
  <si>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</si>
  <si>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</si>
  <si>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</si>
  <si>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</si>
  <si>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</si>
  <si>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</si>
  <si>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</si>
  <si>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</si>
  <si>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</si>
  <si>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12/31/2022 (IIDS v.2.0 run date 01/02/2023; EID as of 12/31/2022).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</si>
  <si>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</si>
  <si>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</si>
  <si>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</si>
  <si>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</si>
  <si>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12/31/2022 (IIDS v.2.0 run date 01/02/2023; EID as of 12/31/2022).</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</si>
  <si>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</si>
  <si>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</si>
  <si>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</si>
  <si>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12/31/2022 (IIDS v.2.0 run date 01/02/2023; EID as of 12/31/2022).</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</si>
  <si>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</si>
  <si>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</si>
  <si>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01/01/2023 (IIDS v.2.0 run date 01/02/2023; EID as of 01/01/2023).</t>
  </si>
  <si>
    <t>Processing dispositions of Other may include, but are not limited to, Non Citizens processed under Administrative Removal, Visa Waiver Program Removal, Stowaway or Crewmember.</t>
  </si>
  <si>
    <t>FY2023 ICE Initial Book-Ins</t>
  </si>
  <si>
    <t>FY2023 ICE Book-ins data is updated through 12/31/2022 (IIDS v.2.0 run date 01/02/2023; EID as of 12/31/2022).</t>
  </si>
  <si>
    <t>USCIS Average Time from USCIS Fear Decision Service Date to ICE Release (In Days) &amp; Non-Citizens with USCIS-Established Fear Decisions in an ICE Detention Facility</t>
  </si>
  <si>
    <t>Non Citizens Currently in ICE Detention Facilities data are a snapshot as of 01/01/2023 (IIDS v.2.0 run date 01/02/2023; EID as of 01/01/2023).</t>
  </si>
  <si>
    <t>USCIS provided data containing APSO (Asylum Pre Screening Officer) cases clocked during FY2020 - FY2023. Data were received on 01/03/2023.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</si>
  <si>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</si>
  <si>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</si>
  <si>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167,284 records in the USCIS provided data, the breakdown of the fear screening determinations is as follows; 80,562 positive fear screening determinations, 44,614 negative fear screening determinations and 42,108 without an identified determination. Of the 80,562 with positive fear screening determinations; 61,516 have Persecution Claim Established and 19,046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</si>
  <si>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</si>
  <si>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167,284 unique fear determinations and 5,725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</si>
  <si>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</si>
  <si>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</si>
  <si>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</si>
  <si>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</si>
  <si>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</si>
  <si>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</si>
  <si>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12/31/2022 (IIDS v.2.0 run date 01/03/2023; EID as of 01/02/2023).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</si>
  <si>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</si>
  <si>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</si>
  <si>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12/01/2021 - 01/02/2023 . Data were received on 01/03/2023.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</si>
  <si>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</si>
  <si>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</si>
  <si>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</si>
  <si>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</si>
  <si>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01/02/2023 (IIDS v.2.0 run date 01/03/2023; EID as of 01/02/2023).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</si>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</sst>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1F497D"/>
      <name val="Symbol"/>
      <family val="1"/>
      <charset val="2"/>
    </font>
    <font>
      <sz val="11"/>
      <color rgb="FF1F497D"/>
      <name val="Calibri"/>
      <family val="2"/>
      <scheme val="minor"/>
    </font>
    <font>
      <sz val="10"/>
      <color indexed="8"/>
      <name val="Arial"/>
      <family val="2"/>
    </font>
    <font>
      <vertAlign val="superscript"/>
      <sz val="12"/>
      <color rgb="FF000000"/>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1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10" borderId="16" xfId="0" applyFont="1" applyFill="1" applyBorder="1" applyAlignment="1">
      <alignment vertical="center"/>
    </xf>
    <xf numFmtId="3" fontId="28" fillId="10" borderId="16" xfId="0" applyNumberFormat="1" applyFont="1" applyFill="1" applyBorder="1" applyAlignment="1">
      <alignment vertical="center"/>
    </xf>
    <xf numFmtId="167" fontId="28" fillId="10" borderId="16" xfId="0" applyNumberFormat="1" applyFont="1" applyFill="1" applyBorder="1" applyAlignment="1">
      <alignment vertical="center"/>
    </xf>
    <xf numFmtId="169" fontId="0" fillId="0" borderId="1" xfId="5" applyNumberFormat="1" applyFont="1" applyBorder="1" applyAlignment="1">
      <alignment horizontal="right"/>
    </xf>
    <xf numFmtId="3" fontId="33" fillId="9" borderId="1" xfId="0" applyNumberFormat="1" applyFont="1" applyFill="1" applyBorder="1" applyAlignment="1">
      <alignment horizontal="right"/>
    </xf>
    <xf numFmtId="0" fontId="0" fillId="0" borderId="1" xfId="0" applyBorder="1" applyAlignment="1">
      <alignment horizontal="right"/>
    </xf>
    <xf numFmtId="3" fontId="0" fillId="0" borderId="1" xfId="0" applyNumberFormat="1" applyBorder="1" applyAlignment="1">
      <alignment horizontal="right"/>
    </xf>
    <xf numFmtId="0" fontId="32" fillId="8" borderId="1" xfId="0" applyFont="1" applyFill="1" applyBorder="1" applyAlignment="1">
      <alignment horizontal="left"/>
    </xf>
    <xf numFmtId="0" fontId="34" fillId="0" borderId="1" xfId="0" applyFont="1" applyBorder="1" applyAlignment="1">
      <alignment horizontal="left"/>
    </xf>
    <xf numFmtId="0" fontId="0" fillId="0" borderId="1" xfId="0" applyBorder="1" applyAlignment="1">
      <alignment horizontal="left"/>
    </xf>
    <xf numFmtId="0" fontId="34" fillId="0" borderId="1" xfId="0" applyFont="1" applyBorder="1" applyAlignment="1">
      <alignment horizontal="right"/>
    </xf>
    <xf numFmtId="0" fontId="33" fillId="9" borderId="1" xfId="0" applyFont="1" applyFill="1" applyBorder="1" applyAlignment="1">
      <alignment horizontal="left"/>
    </xf>
    <xf numFmtId="0" fontId="21" fillId="6" borderId="0" xfId="3" applyFont="1" applyFill="1" applyAlignment="1">
      <alignment vertical="center" wrapText="1"/>
    </xf>
    <xf numFmtId="0" fontId="5" fillId="2" borderId="0" xfId="3" applyFont="1" applyFill="1" applyAlignment="1">
      <alignment vertical="center" wrapText="1"/>
    </xf>
    <xf numFmtId="0" fontId="5" fillId="6" borderId="0" xfId="3" applyFont="1" applyFill="1" applyAlignment="1">
      <alignment horizontal="left" vertical="center" wrapText="1"/>
    </xf>
    <xf numFmtId="169" fontId="1" fillId="9" borderId="1" xfId="5" applyNumberFormat="1" applyFont="1" applyFill="1" applyBorder="1" applyAlignment="1">
      <alignment horizontal="right"/>
    </xf>
    <xf numFmtId="3" fontId="0" fillId="0" borderId="1" xfId="0" applyNumberFormat="1" applyBorder="1"/>
    <xf numFmtId="168" fontId="0" fillId="0" borderId="1" xfId="0" applyNumberFormat="1" applyBorder="1"/>
    <xf numFmtId="0" fontId="16"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33" fillId="0" borderId="1" xfId="0" applyFont="1" applyBorder="1" applyAlignment="1">
      <alignment horizontal="left"/>
    </xf>
    <xf numFmtId="3" fontId="33" fillId="0" borderId="1" xfId="0" applyNumberFormat="1" applyFont="1" applyBorder="1" applyAlignment="1">
      <alignment horizontal="right"/>
    </xf>
    <xf numFmtId="10" fontId="33" fillId="0" borderId="1" xfId="0" applyNumberFormat="1" applyFont="1" applyBorder="1" applyAlignment="1">
      <alignment horizontal="right"/>
    </xf>
    <xf numFmtId="169" fontId="33" fillId="9" borderId="1" xfId="5" applyNumberFormat="1" applyFont="1" applyFill="1" applyBorder="1" applyAlignment="1">
      <alignment horizontal="right"/>
    </xf>
    <xf numFmtId="0" fontId="37" fillId="0" borderId="0" xfId="0" applyFont="1" applyAlignment="1">
      <alignment vertical="center"/>
    </xf>
    <xf numFmtId="0" fontId="6" fillId="0" borderId="0" xfId="0" applyFont="1"/>
    <xf numFmtId="0" fontId="30" fillId="0" borderId="0" xfId="0"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6" fillId="0" borderId="1" xfId="0" applyFont="1" applyBorder="1"/>
    <xf numFmtId="14" fontId="6" fillId="0" borderId="1" xfId="0" applyNumberFormat="1" applyFont="1" applyBorder="1" applyAlignment="1">
      <alignment horizontal="right" vertical="center"/>
    </xf>
    <xf numFmtId="14" fontId="6" fillId="0" borderId="1" xfId="0" applyNumberFormat="1" applyFont="1" applyBorder="1" applyAlignment="1">
      <alignment horizontal="left" vertical="center"/>
    </xf>
    <xf numFmtId="14" fontId="12" fillId="0" borderId="1" xfId="0" applyNumberFormat="1" applyFont="1" applyBorder="1" applyAlignment="1">
      <alignment vertical="center"/>
    </xf>
    <xf numFmtId="3" fontId="12" fillId="0" borderId="1" xfId="1" applyNumberFormat="1" applyFont="1" applyFill="1" applyBorder="1" applyAlignment="1">
      <alignment vertical="center"/>
    </xf>
    <xf numFmtId="1" fontId="11" fillId="4" borderId="17"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1" fontId="11" fillId="4" borderId="18" xfId="0"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0" fillId="0" borderId="19" xfId="0" applyBorder="1"/>
    <xf numFmtId="0" fontId="39" fillId="0" borderId="19"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24" fillId="5" borderId="0" xfId="2" applyFont="1" applyFill="1" applyAlignment="1">
      <alignment horizontal="left" vertical="top"/>
    </xf>
    <xf numFmtId="0" fontId="22" fillId="2" borderId="0" xfId="0" applyFont="1" applyFill="1" applyAlignment="1">
      <alignment horizontal="left" vertical="center" wrapText="1"/>
    </xf>
    <xf numFmtId="0" fontId="23" fillId="2" borderId="0" xfId="0" applyFont="1" applyFill="1" applyAlignment="1">
      <alignment horizontal="left" vertical="center" wrapText="1"/>
    </xf>
    <xf numFmtId="2" fontId="0" fillId="0" borderId="0" xfId="0" applyNumberFormat="1"/>
    <xf numFmtId="0" fontId="32" fillId="8" borderId="1" xfId="0" applyFont="1" applyFill="1" applyBorder="1"/>
    <xf numFmtId="0" fontId="33" fillId="0" borderId="0" xfId="0" applyFont="1" applyAlignment="1">
      <alignment horizontal="right"/>
    </xf>
    <xf numFmtId="0" fontId="33" fillId="0" borderId="0" xfId="0" applyFont="1" applyAlignment="1">
      <alignment horizontal="left"/>
    </xf>
    <xf numFmtId="0" fontId="34" fillId="0" borderId="0" xfId="0" applyFont="1" applyAlignment="1">
      <alignment horizontal="left"/>
    </xf>
    <xf numFmtId="3" fontId="0" fillId="9" borderId="1" xfId="0" applyNumberFormat="1" applyFill="1" applyBorder="1" applyAlignment="1">
      <alignment horizontal="right"/>
    </xf>
    <xf numFmtId="0" fontId="0" fillId="9" borderId="1" xfId="0" applyFill="1" applyBorder="1" applyAlignment="1">
      <alignment horizontal="left"/>
    </xf>
    <xf numFmtId="0" fontId="5" fillId="0" borderId="0" xfId="3" applyFont="1" applyAlignment="1">
      <alignment vertical="center" wrapText="1"/>
    </xf>
    <xf numFmtId="0" fontId="40" fillId="0" borderId="0" xfId="0" applyFont="1" applyAlignment="1">
      <alignment horizontal="left" vertical="top" wrapText="1"/>
    </xf>
    <xf numFmtId="0" fontId="39" fillId="0" borderId="0" xfId="0" applyFont="1"/>
    <xf numFmtId="2" fontId="41" fillId="11" borderId="20" xfId="0" applyNumberFormat="1" applyFont="1" applyFill="1" applyBorder="1" applyAlignment="1">
      <alignment horizontal="right" vertical="center"/>
    </xf>
    <xf numFmtId="0" fontId="41" fillId="11" borderId="20" xfId="0" applyFont="1" applyFill="1" applyBorder="1" applyAlignment="1">
      <alignment horizontal="right" vertical="center"/>
    </xf>
    <xf numFmtId="0" fontId="41" fillId="11" borderId="21" xfId="0" applyFont="1" applyFill="1" applyBorder="1" applyAlignment="1">
      <alignment vertical="center"/>
    </xf>
    <xf numFmtId="2" fontId="42" fillId="0" borderId="20" xfId="0" applyNumberFormat="1" applyFont="1" applyBorder="1" applyAlignment="1">
      <alignment horizontal="right" vertical="center"/>
    </xf>
    <xf numFmtId="0" fontId="42" fillId="0" borderId="20" xfId="0" applyFont="1" applyBorder="1" applyAlignment="1">
      <alignment horizontal="right" vertical="center"/>
    </xf>
    <xf numFmtId="0" fontId="42" fillId="0" borderId="21" xfId="0" applyFont="1" applyBorder="1" applyAlignment="1">
      <alignment vertical="center"/>
    </xf>
    <xf numFmtId="0" fontId="42" fillId="0" borderId="21" xfId="0" applyFont="1" applyBorder="1" applyAlignment="1">
      <alignment vertical="center" wrapText="1"/>
    </xf>
    <xf numFmtId="0" fontId="41" fillId="11" borderId="22" xfId="0" applyFont="1" applyFill="1" applyBorder="1" applyAlignment="1">
      <alignment vertical="center" wrapText="1"/>
    </xf>
    <xf numFmtId="0" fontId="41" fillId="11" borderId="16" xfId="0" applyFont="1" applyFill="1" applyBorder="1" applyAlignment="1">
      <alignment vertical="center"/>
    </xf>
    <xf numFmtId="0" fontId="39" fillId="0" borderId="0" xfId="0" applyFont="1" applyAlignment="1">
      <alignment horizontal="left" vertical="center"/>
    </xf>
    <xf numFmtId="0" fontId="0" fillId="0" borderId="7" xfId="0" applyBorder="1"/>
    <xf numFmtId="0" fontId="41" fillId="0" borderId="0" xfId="0" applyFont="1" applyAlignment="1">
      <alignment horizontal="left" vertical="center"/>
    </xf>
    <xf numFmtId="0" fontId="41" fillId="0" borderId="7" xfId="0" applyFont="1" applyBorder="1" applyAlignment="1">
      <alignment horizontal="left" vertical="center"/>
    </xf>
    <xf numFmtId="0" fontId="0" fillId="0" borderId="0" xfId="0" applyAlignment="1">
      <alignment horizontal="left" vertical="top" wrapText="1"/>
    </xf>
    <xf numFmtId="0" fontId="0" fillId="0" borderId="7" xfId="0" applyBorder="1" applyAlignment="1">
      <alignment horizontal="left" vertical="top" wrapText="1"/>
    </xf>
    <xf numFmtId="0" fontId="0" fillId="0" borderId="0" xfId="0" applyAlignment="1">
      <alignment vertical="center"/>
    </xf>
    <xf numFmtId="0" fontId="41" fillId="11" borderId="22" xfId="0" applyFont="1" applyFill="1" applyBorder="1" applyAlignment="1">
      <alignment vertical="center"/>
    </xf>
    <xf numFmtId="0" fontId="41" fillId="11" borderId="23" xfId="0" applyFont="1" applyFill="1" applyBorder="1" applyAlignment="1">
      <alignment vertical="center"/>
    </xf>
    <xf numFmtId="0" fontId="41" fillId="11" borderId="24" xfId="0" applyFont="1" applyFill="1" applyBorder="1" applyAlignment="1">
      <alignment vertical="center"/>
    </xf>
    <xf numFmtId="0" fontId="9" fillId="2" borderId="0" xfId="0" applyFont="1" applyFill="1" applyAlignment="1">
      <alignment horizontal="left" vertical="center" wrapText="1"/>
    </xf>
    <xf numFmtId="0" fontId="6" fillId="0" borderId="5"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7"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7"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7" xfId="0" applyFont="1" applyFill="1" applyBorder="1" applyAlignment="1">
      <alignment horizontal="center"/>
    </xf>
    <xf numFmtId="3" fontId="2" fillId="2" borderId="0" xfId="0" applyNumberFormat="1" applyFont="1" applyFill="1"/>
    <xf numFmtId="0" fontId="2" fillId="5" borderId="30"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31" xfId="0" applyNumberFormat="1" applyFont="1" applyFill="1" applyBorder="1"/>
    <xf numFmtId="3" fontId="9" fillId="2" borderId="0" xfId="0" applyNumberFormat="1" applyFont="1" applyFill="1" applyAlignment="1">
      <alignment horizontal="center"/>
    </xf>
    <xf numFmtId="3" fontId="9" fillId="2" borderId="27"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32" xfId="1" applyNumberFormat="1" applyFont="1" applyFill="1" applyBorder="1" applyAlignment="1"/>
    <xf numFmtId="164" fontId="2" fillId="2" borderId="5" xfId="1" applyNumberFormat="1" applyFont="1" applyFill="1" applyBorder="1" applyAlignment="1">
      <alignment horizontal="left"/>
    </xf>
    <xf numFmtId="164" fontId="2" fillId="0" borderId="29"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7"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40" xfId="0" applyFont="1" applyFill="1" applyBorder="1" applyAlignment="1">
      <alignment vertical="center" wrapText="1"/>
    </xf>
    <xf numFmtId="0" fontId="9" fillId="0" borderId="27" xfId="0" applyFont="1" applyBorder="1" applyAlignment="1">
      <alignment horizontal="center"/>
    </xf>
    <xf numFmtId="164" fontId="2" fillId="4" borderId="31" xfId="1" applyNumberFormat="1" applyFont="1" applyFill="1" applyBorder="1" applyAlignment="1"/>
    <xf numFmtId="164" fontId="2" fillId="0" borderId="31" xfId="1" applyNumberFormat="1" applyFont="1" applyFill="1" applyBorder="1" applyAlignment="1"/>
    <xf numFmtId="3" fontId="9" fillId="0" borderId="27" xfId="0" applyNumberFormat="1" applyFont="1" applyBorder="1" applyAlignment="1">
      <alignment horizontal="center"/>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7" xfId="0" applyFont="1" applyFill="1" applyBorder="1"/>
    <xf numFmtId="0" fontId="16" fillId="3" borderId="5" xfId="0" applyFont="1" applyFill="1" applyBorder="1" applyAlignment="1">
      <alignment horizontal="center" vertical="center" wrapText="1"/>
    </xf>
    <xf numFmtId="0" fontId="9" fillId="5" borderId="30"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7" xfId="0" applyNumberFormat="1" applyFont="1" applyFill="1" applyBorder="1"/>
    <xf numFmtId="164" fontId="9" fillId="12" borderId="3" xfId="1" applyNumberFormat="1" applyFont="1" applyFill="1" applyBorder="1" applyAlignment="1">
      <alignment horizontal="left"/>
    </xf>
    <xf numFmtId="164" fontId="2" fillId="12"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6" fillId="12" borderId="1" xfId="1" applyNumberFormat="1" applyFont="1" applyFill="1" applyBorder="1" applyAlignment="1">
      <alignment horizontal="right"/>
    </xf>
    <xf numFmtId="164" fontId="9" fillId="12" borderId="1" xfId="1" applyNumberFormat="1" applyFont="1" applyFill="1" applyBorder="1" applyAlignment="1">
      <alignment horizontal="left"/>
    </xf>
    <xf numFmtId="164" fontId="2" fillId="1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16" fontId="9" fillId="2" borderId="27"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7"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7" xfId="0" applyNumberFormat="1" applyFont="1" applyFill="1" applyBorder="1"/>
    <xf numFmtId="4" fontId="2" fillId="2" borderId="0" xfId="0" applyNumberFormat="1" applyFont="1" applyFill="1"/>
    <xf numFmtId="0" fontId="2" fillId="0" borderId="27" xfId="0" applyFont="1" applyBorder="1"/>
    <xf numFmtId="16" fontId="2" fillId="0" borderId="27"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8" fillId="10" borderId="28" xfId="0" applyFont="1" applyFill="1" applyBorder="1"/>
    <xf numFmtId="0" fontId="48" fillId="10" borderId="34" xfId="0" applyFont="1" applyFill="1" applyBorder="1"/>
    <xf numFmtId="0" fontId="48" fillId="10" borderId="29" xfId="0" applyFont="1" applyFill="1" applyBorder="1"/>
    <xf numFmtId="0" fontId="48" fillId="13" borderId="28" xfId="0" applyFont="1" applyFill="1" applyBorder="1"/>
    <xf numFmtId="0" fontId="48" fillId="13" borderId="34" xfId="0" applyFont="1" applyFill="1" applyBorder="1"/>
    <xf numFmtId="0" fontId="48" fillId="13" borderId="29" xfId="0" applyFont="1" applyFill="1" applyBorder="1"/>
    <xf numFmtId="0" fontId="48" fillId="14" borderId="28" xfId="0" applyFont="1" applyFill="1" applyBorder="1"/>
    <xf numFmtId="0" fontId="48" fillId="14" borderId="34" xfId="0" applyFont="1" applyFill="1" applyBorder="1"/>
    <xf numFmtId="0" fontId="48" fillId="14" borderId="29" xfId="0" applyFont="1" applyFill="1" applyBorder="1"/>
    <xf numFmtId="0" fontId="48" fillId="10" borderId="1" xfId="0" applyFont="1" applyFill="1" applyBorder="1" applyAlignment="1">
      <alignment horizontal="center"/>
    </xf>
    <xf numFmtId="0" fontId="48" fillId="13" borderId="1" xfId="0" applyFont="1" applyFill="1" applyBorder="1" applyAlignment="1">
      <alignment horizontal="center"/>
    </xf>
    <xf numFmtId="0" fontId="48" fillId="14" borderId="1" xfId="0" applyFont="1" applyFill="1" applyBorder="1" applyAlignment="1">
      <alignment horizontal="center"/>
    </xf>
    <xf numFmtId="0" fontId="48" fillId="0" borderId="1" xfId="0" applyFont="1" applyBorder="1"/>
    <xf numFmtId="172" fontId="49" fillId="2" borderId="1" xfId="1" applyNumberFormat="1" applyFont="1" applyFill="1" applyBorder="1" applyAlignment="1">
      <alignment horizontal="left"/>
    </xf>
    <xf numFmtId="171" fontId="49" fillId="2" borderId="1" xfId="1" applyNumberFormat="1" applyFont="1" applyFill="1" applyBorder="1" applyAlignment="1">
      <alignment horizontal="left"/>
    </xf>
    <xf numFmtId="171" fontId="49" fillId="0" borderId="1" xfId="1" applyNumberFormat="1" applyFont="1" applyFill="1" applyBorder="1" applyAlignment="1">
      <alignment horizontal="left"/>
    </xf>
    <xf numFmtId="0" fontId="48" fillId="0" borderId="46" xfId="0" applyFont="1" applyBorder="1"/>
    <xf numFmtId="172" fontId="49" fillId="2" borderId="46" xfId="1" applyNumberFormat="1" applyFont="1" applyFill="1" applyBorder="1" applyAlignment="1">
      <alignment horizontal="left"/>
    </xf>
    <xf numFmtId="171" fontId="49" fillId="2" borderId="46" xfId="1" applyNumberFormat="1" applyFont="1" applyFill="1" applyBorder="1" applyAlignment="1">
      <alignment horizontal="left"/>
    </xf>
    <xf numFmtId="0" fontId="47" fillId="5" borderId="3" xfId="0" applyFont="1" applyFill="1" applyBorder="1"/>
    <xf numFmtId="172" fontId="49" fillId="2" borderId="3" xfId="1" applyNumberFormat="1" applyFont="1" applyFill="1" applyBorder="1" applyAlignment="1">
      <alignment horizontal="left"/>
    </xf>
    <xf numFmtId="171" fontId="49" fillId="2" borderId="3" xfId="1" applyNumberFormat="1" applyFont="1" applyFill="1" applyBorder="1" applyAlignment="1">
      <alignment horizontal="left"/>
    </xf>
    <xf numFmtId="0" fontId="33" fillId="0" borderId="0" xfId="0" applyFont="1"/>
    <xf numFmtId="14" fontId="6" fillId="0" borderId="0" xfId="0" applyNumberFormat="1" applyFont="1"/>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3" fontId="6" fillId="0" borderId="0" xfId="0" applyNumberFormat="1" applyFont="1"/>
    <xf numFmtId="164" fontId="49" fillId="2" borderId="46" xfId="1" applyNumberFormat="1" applyFont="1" applyFill="1" applyBorder="1" applyAlignment="1">
      <alignment horizontal="left"/>
    </xf>
    <xf numFmtId="164" fontId="49" fillId="2" borderId="3" xfId="1" applyNumberFormat="1" applyFont="1" applyFill="1" applyBorder="1" applyAlignment="1">
      <alignment horizontal="left"/>
    </xf>
    <xf numFmtId="0" fontId="27" fillId="3" borderId="10" xfId="0" applyFont="1" applyFill="1" applyBorder="1" applyAlignment="1">
      <alignment horizontal="center" vertical="center" wrapText="1"/>
    </xf>
    <xf numFmtId="173" fontId="27" fillId="15" borderId="26" xfId="0" applyNumberFormat="1" applyFont="1" applyFill="1" applyBorder="1" applyAlignment="1">
      <alignment horizontal="center" vertical="center" wrapText="1"/>
    </xf>
    <xf numFmtId="173" fontId="27" fillId="3" borderId="26" xfId="0" applyNumberFormat="1"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164" fontId="28" fillId="12"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64" fontId="28" fillId="12"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7"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9" xfId="0" applyFont="1" applyFill="1" applyBorder="1" applyAlignment="1">
      <alignment horizontal="left" vertical="top" wrapText="1"/>
    </xf>
    <xf numFmtId="0" fontId="6" fillId="2" borderId="15" xfId="0" applyFont="1" applyFill="1" applyBorder="1" applyAlignment="1">
      <alignment horizontal="left" vertical="top" wrapText="1"/>
    </xf>
    <xf numFmtId="0" fontId="20" fillId="6" borderId="0" xfId="3" applyFont="1" applyFill="1" applyAlignment="1">
      <alignment horizontal="center" vertical="center" wrapText="1"/>
    </xf>
    <xf numFmtId="0" fontId="22" fillId="2" borderId="0" xfId="0" applyFont="1" applyFill="1" applyAlignment="1">
      <alignment horizontal="left" vertical="center" wrapText="1"/>
    </xf>
    <xf numFmtId="0" fontId="24" fillId="5" borderId="0" xfId="2" applyFont="1" applyFill="1" applyAlignment="1">
      <alignment horizontal="left" vertical="top"/>
    </xf>
    <xf numFmtId="0" fontId="24" fillId="0" borderId="0" xfId="2" applyFont="1" applyAlignment="1">
      <alignment horizontal="left" vertical="top"/>
    </xf>
    <xf numFmtId="0" fontId="22" fillId="2" borderId="0" xfId="0" applyFont="1" applyFill="1" applyAlignment="1">
      <alignment horizontal="left" wrapText="1"/>
    </xf>
    <xf numFmtId="0" fontId="23" fillId="2" borderId="0" xfId="0" applyFont="1" applyFill="1" applyAlignment="1">
      <alignment horizontal="left" vertical="center" wrapText="1"/>
    </xf>
    <xf numFmtId="0" fontId="20" fillId="6" borderId="0" xfId="3" applyFont="1" applyFill="1" applyAlignment="1">
      <alignment horizontal="left" vertical="center" wrapText="1"/>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43" fillId="2" borderId="0" xfId="0" applyFont="1" applyFill="1" applyAlignment="1">
      <alignment horizontal="left" vertical="center"/>
    </xf>
    <xf numFmtId="0" fontId="45" fillId="4" borderId="10" xfId="0" applyFont="1" applyFill="1" applyBorder="1" applyAlignment="1">
      <alignment horizontal="center" vertical="center"/>
    </xf>
    <xf numFmtId="0" fontId="45" fillId="4" borderId="26" xfId="0" applyFont="1" applyFill="1" applyBorder="1" applyAlignment="1">
      <alignment horizontal="center" vertical="center"/>
    </xf>
    <xf numFmtId="0" fontId="45" fillId="4" borderId="11"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16" fillId="3" borderId="28" xfId="0" applyFont="1" applyFill="1" applyBorder="1" applyAlignment="1">
      <alignment horizontal="center" vertical="center" wrapText="1"/>
    </xf>
    <xf numFmtId="0" fontId="16" fillId="3" borderId="29"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2" fillId="2" borderId="1" xfId="0" applyFont="1" applyFill="1" applyBorder="1"/>
    <xf numFmtId="0" fontId="2" fillId="5" borderId="4" xfId="0" applyFont="1" applyFill="1" applyBorder="1" applyAlignment="1">
      <alignment horizontal="left"/>
    </xf>
    <xf numFmtId="0" fontId="2" fillId="2" borderId="25"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9" fillId="2" borderId="0" xfId="0" applyFont="1" applyFill="1" applyAlignment="1">
      <alignment horizontal="left" vertical="center"/>
    </xf>
    <xf numFmtId="0" fontId="9" fillId="2" borderId="27"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4" borderId="33"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2" fillId="5" borderId="41" xfId="0" applyFont="1" applyFill="1" applyBorder="1" applyAlignment="1">
      <alignment horizontal="center"/>
    </xf>
    <xf numFmtId="0" fontId="2" fillId="5" borderId="31" xfId="0" applyFont="1" applyFill="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9" fillId="0" borderId="7" xfId="0" applyFont="1" applyBorder="1" applyAlignment="1">
      <alignment horizontal="left" vertical="center"/>
    </xf>
    <xf numFmtId="0" fontId="9" fillId="0" borderId="0" xfId="0" applyFont="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2" borderId="7" xfId="0" applyFont="1" applyFill="1" applyBorder="1" applyAlignment="1">
      <alignment horizontal="left" vertical="center"/>
    </xf>
    <xf numFmtId="0" fontId="48" fillId="13" borderId="28" xfId="0" applyFont="1" applyFill="1" applyBorder="1" applyAlignment="1">
      <alignment horizontal="center"/>
    </xf>
    <xf numFmtId="0" fontId="48" fillId="13" borderId="29" xfId="0" applyFont="1" applyFill="1" applyBorder="1" applyAlignment="1">
      <alignment horizontal="center"/>
    </xf>
    <xf numFmtId="0" fontId="47" fillId="4" borderId="1" xfId="0" applyFont="1" applyFill="1" applyBorder="1" applyAlignment="1">
      <alignment horizontal="center" vertical="center"/>
    </xf>
    <xf numFmtId="0" fontId="48" fillId="10" borderId="28" xfId="0" applyFont="1" applyFill="1" applyBorder="1" applyAlignment="1">
      <alignment horizontal="center"/>
    </xf>
    <xf numFmtId="0" fontId="48" fillId="10" borderId="29" xfId="0" applyFont="1" applyFill="1" applyBorder="1" applyAlignment="1">
      <alignment horizontal="center"/>
    </xf>
    <xf numFmtId="0" fontId="48" fillId="14" borderId="28" xfId="0" applyFont="1" applyFill="1" applyBorder="1" applyAlignment="1">
      <alignment horizontal="center"/>
    </xf>
    <xf numFmtId="0" fontId="48" fillId="14" borderId="29" xfId="0" applyFont="1" applyFill="1" applyBorder="1" applyAlignment="1">
      <alignment horizontal="center"/>
    </xf>
    <xf numFmtId="0" fontId="48" fillId="14" borderId="38" xfId="0" applyFont="1" applyFill="1" applyBorder="1" applyAlignment="1">
      <alignment horizontal="center"/>
    </xf>
    <xf numFmtId="0" fontId="48" fillId="14" borderId="40" xfId="0" applyFont="1" applyFill="1" applyBorder="1" applyAlignment="1">
      <alignment horizontal="center"/>
    </xf>
    <xf numFmtId="0" fontId="47" fillId="5" borderId="1" xfId="0" applyFont="1" applyFill="1" applyBorder="1" applyAlignment="1">
      <alignment horizontal="center" vertical="center"/>
    </xf>
    <xf numFmtId="0" fontId="50" fillId="0" borderId="0" xfId="0" applyFont="1" applyAlignment="1">
      <alignment wrapText="1"/>
    </xf>
    <xf numFmtId="0" fontId="28" fillId="0" borderId="0" xfId="0" applyFont="1" applyAlignment="1">
      <alignment wrapText="1"/>
    </xf>
    <xf numFmtId="0" fontId="36" fillId="0" borderId="0" xfId="0" applyFont="1" applyAlignment="1">
      <alignment horizontal="left" vertical="top" wrapText="1"/>
    </xf>
    <xf numFmtId="0" fontId="35" fillId="0" borderId="0" xfId="0" applyFont="1" applyAlignment="1">
      <alignment horizontal="left" vertical="top"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 fillId="0" borderId="0" xfId="0" applyFont="1" applyAlignment="1">
      <alignmen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41" fillId="11" borderId="7" xfId="0" applyFont="1" applyFill="1" applyBorder="1" applyAlignment="1">
      <alignment horizontal="center" vertical="center"/>
    </xf>
    <xf numFmtId="0" fontId="41" fillId="11" borderId="0" xfId="0" applyFont="1" applyFill="1" applyAlignment="1">
      <alignment horizontal="center" vertical="center"/>
    </xf>
    <xf numFmtId="0" fontId="41" fillId="11" borderId="24" xfId="0" applyFont="1" applyFill="1" applyBorder="1" applyAlignment="1">
      <alignment horizontal="center" vertical="center"/>
    </xf>
    <xf numFmtId="0" fontId="41" fillId="11" borderId="23" xfId="0" applyFont="1" applyFill="1" applyBorder="1" applyAlignment="1">
      <alignment horizontal="center" vertical="center"/>
    </xf>
    <xf numFmtId="0" fontId="41" fillId="11" borderId="22" xfId="0" applyFont="1" applyFill="1" applyBorder="1" applyAlignment="1">
      <alignment horizontal="center" vertical="center"/>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0" fillId="0" borderId="24" xfId="0" applyBorder="1"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wrapText="1"/>
    </xf>
    <xf numFmtId="0" fontId="39" fillId="0" borderId="0" xfId="0" applyFont="1" applyAlignment="1">
      <alignment horizontal="left" vertical="center"/>
    </xf>
    <xf numFmtId="0" fontId="6" fillId="2" borderId="5" xfId="0" applyFont="1" applyFill="1" applyBorder="1" applyAlignment="1">
      <alignment horizontal="center" vertical="top" wrapText="1"/>
    </xf>
    <xf numFmtId="0" fontId="24" fillId="0" borderId="0" xfId="2" applyFont="1" applyAlignment="1">
      <alignment horizontal="center" vertical="top"/>
    </xf>
    <xf numFmtId="0" fontId="6" fillId="0" borderId="5" xfId="0" applyFont="1" applyBorder="1" applyAlignment="1">
      <alignment horizontal="lef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xf>
    <xf numFmtId="0" fontId="48" fillId="0" borderId="13" xfId="0" applyFont="1" applyBorder="1" applyAlignment="1">
      <alignment horizontal="center" vertical="top" wrapText="1"/>
    </xf>
    <xf numFmtId="0" fontId="48" fillId="0" borderId="8" xfId="0" applyFont="1" applyBorder="1" applyAlignment="1">
      <alignment horizontal="center" vertical="top" wrapText="1"/>
    </xf>
    <xf numFmtId="0" fontId="48" fillId="0" borderId="2" xfId="0" applyFont="1" applyBorder="1" applyAlignment="1">
      <alignment horizontal="center" vertical="top" wrapText="1"/>
    </xf>
    <xf numFmtId="0" fontId="48" fillId="0" borderId="13" xfId="0" applyFont="1" applyBorder="1" applyAlignment="1">
      <alignment vertical="top" wrapText="1"/>
    </xf>
    <xf numFmtId="0" fontId="48" fillId="0" borderId="8" xfId="0" applyFont="1" applyBorder="1" applyAlignment="1">
      <alignment vertical="top" wrapText="1"/>
    </xf>
    <xf numFmtId="0" fontId="48" fillId="0" borderId="14" xfId="0" applyFont="1" applyBorder="1" applyAlignment="1">
      <alignmen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CC865B-C8C9-4AD2-AF65-64B13487CEBA}" name="Table_Facility_List_Staging_8_26_2013.accdb_1143" displayName="Table_Facility_List_Staging_8_26_2013.accdb_1143" ref="A7:AD122" headerRowDxfId="62" dataDxfId="60" totalsRowDxfId="58" headerRowBorderDxfId="61" tableBorderDxfId="59">
  <autoFilter ref="A7:AD122" xr:uid="{1E9B972B-205E-4BF9-BE01-16D9AC41883A}"/>
  <sortState xmlns:xlrd2="http://schemas.microsoft.com/office/spreadsheetml/2017/richdata2" ref="A8:AD116">
    <sortCondition ref="X7:X116"/>
  </sortState>
  <tableColumns count="30">
    <tableColumn id="2" xr3:uid="{10895AFD-F49E-40D9-948E-B701846377BB}" name="Name" dataDxfId="57" totalsRowDxfId="56"/>
    <tableColumn id="3" xr3:uid="{F0A027AE-C0F3-469D-9CE3-2988A7B03D71}" name="Address" dataDxfId="55" totalsRowDxfId="54"/>
    <tableColumn id="4" xr3:uid="{AB4D3FF5-9D0C-4E97-98F7-D39BD18F01A3}" name="City" dataDxfId="53" totalsRowDxfId="52"/>
    <tableColumn id="6" xr3:uid="{059B87C0-E12A-44CD-A2A5-864048BB5BB5}" name="State" dataDxfId="51"/>
    <tableColumn id="7" xr3:uid="{79165F63-6970-4F80-878B-0E5A0D9BD41A}" name="Zip" dataDxfId="50" totalsRowDxfId="49"/>
    <tableColumn id="9" xr3:uid="{741B3489-8AE9-477B-A5DE-D53AA18EFFFE}" name="AOR" dataDxfId="48" totalsRowDxfId="47"/>
    <tableColumn id="12" xr3:uid="{C87EE11E-73CC-46C5-8160-F9EC01F8A46A}" name="Type Detailed" dataDxfId="46" totalsRowDxfId="45"/>
    <tableColumn id="81" xr3:uid="{71754BA6-FBA5-4C05-BFB0-282A758F6B66}" name="Male/Female" dataDxfId="44" totalsRowDxfId="43"/>
    <tableColumn id="43" xr3:uid="{38BC0168-0264-46AE-BC38-977CAC477010}" name="FY23 ALOS" dataDxfId="42" totalsRowDxfId="41"/>
    <tableColumn id="67" xr3:uid="{5695D2F7-7B27-45C9-932B-74B6C86AD0B3}" name="Level A" dataDxfId="40" totalsRowDxfId="39"/>
    <tableColumn id="68" xr3:uid="{762AADEE-0375-46A4-8233-21EE47AF78AD}" name="Level B" dataDxfId="38" totalsRowDxfId="37"/>
    <tableColumn id="69" xr3:uid="{32C650B4-DB42-4844-A215-9A5CE105D873}" name="Level C" dataDxfId="36" totalsRowDxfId="35"/>
    <tableColumn id="70" xr3:uid="{78827C0A-AA86-455C-ACCB-3E49DC7A75E2}" name="Level D" dataDxfId="34" totalsRowDxfId="33"/>
    <tableColumn id="71" xr3:uid="{3012DB96-584B-4D22-8516-5873FCB359C9}" name="Male Crim" dataDxfId="32" totalsRowDxfId="31"/>
    <tableColumn id="72" xr3:uid="{8ACA202C-1C63-4272-8BCC-2536B7815E1D}" name="Male Non-Crim" dataDxfId="30" totalsRowDxfId="29"/>
    <tableColumn id="73" xr3:uid="{FF726A5C-C4DB-4B9A-90B8-EC9F564877E5}" name="Female Crim" dataDxfId="28" totalsRowDxfId="27"/>
    <tableColumn id="74" xr3:uid="{E9290274-E90B-4782-AC01-273DFEB6B6DC}" name="Female Non-Crim" dataDxfId="26" totalsRowDxfId="25"/>
    <tableColumn id="75" xr3:uid="{F77A62A0-AA8E-42A7-8F25-1B689F37B8E4}" name="ICE Threat Level 1" dataDxfId="24" totalsRowDxfId="23"/>
    <tableColumn id="76" xr3:uid="{4FFC1CB6-F098-4D6B-A904-E5B7164A0EC6}" name="ICE Threat Level 2" dataDxfId="22" totalsRowDxfId="21"/>
    <tableColumn id="77" xr3:uid="{42AE1F13-1AEC-4085-A24F-0E5B7E4B203B}" name="ICE Threat Level 3" dataDxfId="20" totalsRowDxfId="19"/>
    <tableColumn id="78" xr3:uid="{D96A840E-624E-4E3F-857A-F9A7636ABF82}" name="No ICE Threat Level" dataDxfId="18" totalsRowDxfId="17"/>
    <tableColumn id="79" xr3:uid="{05AE5A1E-118B-4B61-9E9E-A5B04CE85585}" name="Mandatory" dataDxfId="16" totalsRowDxfId="15"/>
    <tableColumn id="86" xr3:uid="{8CD16A7D-17BC-4DFF-9F76-A918D2D46B53}" name="Guaranteed Minimum" dataDxfId="14" totalsRowDxfId="13"/>
    <tableColumn id="124" xr3:uid="{A0CF3BB1-585B-4492-B42B-131ACD035C0D}" name="Last Inspection Type" dataDxfId="12" totalsRowDxfId="11"/>
    <tableColumn id="129" xr3:uid="{ED5A89C6-5593-4246-B901-CA1A361DEAEA}" name="Last Inspection Standard" dataDxfId="10" totalsRowDxfId="9"/>
    <tableColumn id="93" xr3:uid="{3113D64C-A15D-4095-AA04-8E729453B939}" name="Last Inspection Rating - Final" dataDxfId="8"/>
    <tableColumn id="95" xr3:uid="{F0099AAF-A63D-4222-A3CD-DE6E04695BBB}" name="Last Inspection Date" dataDxfId="7" totalsRowDxfId="6"/>
    <tableColumn id="125" xr3:uid="{DEB54A46-F1FD-4FC1-A2A4-8B2B1B9B6BB1}" name="Second to Last Inspection Type" dataDxfId="5" totalsRowDxfId="4"/>
    <tableColumn id="131" xr3:uid="{808F7F2B-13B5-4429-BA8C-0C233BB86DAC}" name="Second to Last Inspection Standard" dataDxfId="3" totalsRowDxfId="2"/>
    <tableColumn id="97" xr3:uid="{9B426976-5F3A-4B8A-B85B-59B2AD05D064}"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Normal="100" workbookViewId="0">
      <selection activeCell="A2" sqref="A2"/>
    </sheetView>
  </sheetViews>
  <sheetFormatPr defaultColWidth="0" defaultRowHeight="15" zeroHeight="1" x14ac:dyDescent="0.25"/>
  <cols>
    <col min="1" max="1" width="110.42578125" customWidth="1"/>
    <col min="2" max="16384" width="8.85546875" hidden="1"/>
  </cols>
  <sheetData>
    <row r="1" spans="1:1" ht="119.1" customHeight="1" x14ac:dyDescent="0.25">
      <c r="A1" s="14" t="s">
        <v>496</v>
      </c>
    </row>
    <row r="2" spans="1:1" ht="51.75" customHeight="1" x14ac:dyDescent="0.25">
      <c r="A2" s="13" t="s">
        <v>46</v>
      </c>
    </row>
    <row r="3" spans="1:1" ht="76.349999999999994" customHeight="1" x14ac:dyDescent="0.25">
      <c r="A3" s="13" t="s">
        <v>529</v>
      </c>
    </row>
    <row r="4" spans="1:1" ht="22.5" customHeight="1" x14ac:dyDescent="0.25">
      <c r="A4" s="13" t="s">
        <v>495</v>
      </c>
    </row>
    <row r="5" spans="1:1" ht="36.75" customHeight="1" x14ac:dyDescent="0.25">
      <c r="A5" s="13" t="s">
        <v>468</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9356-E431-4380-BEB9-D3657D563512}">
  <sheetPr>
    <pageSetUpPr fitToPage="1"/>
  </sheetPr>
  <dimension ref="A1:B151"/>
  <sheetViews>
    <sheetView showGridLines="0" topLeftCell="B1" zoomScale="80" zoomScaleNormal="80" workbookViewId="0">
      <selection sqref="A1:B1"/>
    </sheetView>
  </sheetViews>
  <sheetFormatPr defaultRowHeight="15" x14ac:dyDescent="0.25"/>
  <cols>
    <col min="1" max="1" width="26.5703125" style="1" customWidth="1"/>
    <col min="2" max="2" width="160.7109375" customWidth="1"/>
  </cols>
  <sheetData>
    <row r="1" spans="1:2" s="2" customFormat="1" ht="26.25" x14ac:dyDescent="0.25">
      <c r="A1" s="404" t="s">
        <v>45</v>
      </c>
      <c r="B1" s="404"/>
    </row>
    <row r="2" spans="1:2" s="2" customFormat="1" ht="74.25" customHeight="1" x14ac:dyDescent="0.25">
      <c r="A2" s="327" t="s">
        <v>46</v>
      </c>
      <c r="B2" s="327"/>
    </row>
    <row r="3" spans="1:2" s="2" customFormat="1" ht="48.6" customHeight="1" thickBot="1" x14ac:dyDescent="0.3">
      <c r="A3" s="15" t="s">
        <v>500</v>
      </c>
      <c r="B3" s="319"/>
    </row>
    <row r="4" spans="1:2" ht="18.75" x14ac:dyDescent="0.25">
      <c r="A4" s="16" t="s">
        <v>113</v>
      </c>
      <c r="B4" s="17" t="s">
        <v>114</v>
      </c>
    </row>
    <row r="5" spans="1:2" ht="15.75" x14ac:dyDescent="0.25">
      <c r="A5" s="133" t="s">
        <v>47</v>
      </c>
      <c r="B5" s="18" t="s">
        <v>48</v>
      </c>
    </row>
    <row r="6" spans="1:2" ht="15.75" x14ac:dyDescent="0.25">
      <c r="A6" s="133" t="s">
        <v>49</v>
      </c>
      <c r="B6" s="18" t="s">
        <v>50</v>
      </c>
    </row>
    <row r="7" spans="1:2" ht="15.75" x14ac:dyDescent="0.25">
      <c r="A7" s="133" t="s">
        <v>51</v>
      </c>
      <c r="B7" s="18" t="s">
        <v>52</v>
      </c>
    </row>
    <row r="8" spans="1:2" ht="15.75" x14ac:dyDescent="0.25">
      <c r="A8" s="133" t="s">
        <v>53</v>
      </c>
      <c r="B8" s="18" t="s">
        <v>54</v>
      </c>
    </row>
    <row r="9" spans="1:2" ht="15.75" x14ac:dyDescent="0.25">
      <c r="A9" s="133" t="s">
        <v>4</v>
      </c>
      <c r="B9" s="18" t="s">
        <v>55</v>
      </c>
    </row>
    <row r="10" spans="1:2" ht="15.75" x14ac:dyDescent="0.25">
      <c r="A10" s="133" t="s">
        <v>56</v>
      </c>
      <c r="B10" s="18" t="s">
        <v>57</v>
      </c>
    </row>
    <row r="11" spans="1:2" ht="15.75" x14ac:dyDescent="0.25">
      <c r="A11" s="133" t="s">
        <v>58</v>
      </c>
      <c r="B11" s="18" t="s">
        <v>59</v>
      </c>
    </row>
    <row r="12" spans="1:2" ht="15.75" x14ac:dyDescent="0.25">
      <c r="A12" s="133" t="s">
        <v>60</v>
      </c>
      <c r="B12" s="18" t="s">
        <v>61</v>
      </c>
    </row>
    <row r="13" spans="1:2" ht="47.25" x14ac:dyDescent="0.25">
      <c r="A13" s="133" t="s">
        <v>62</v>
      </c>
      <c r="B13" s="18" t="s">
        <v>63</v>
      </c>
    </row>
    <row r="14" spans="1:2" ht="47.25" x14ac:dyDescent="0.25">
      <c r="A14" s="133" t="s">
        <v>64</v>
      </c>
      <c r="B14" s="18" t="s">
        <v>65</v>
      </c>
    </row>
    <row r="15" spans="1:2" ht="15.75" x14ac:dyDescent="0.25">
      <c r="A15" s="133" t="s">
        <v>66</v>
      </c>
      <c r="B15" s="18" t="s">
        <v>67</v>
      </c>
    </row>
    <row r="16" spans="1:2" ht="47.25" customHeight="1" x14ac:dyDescent="0.25">
      <c r="A16" s="405" t="s">
        <v>68</v>
      </c>
      <c r="B16" s="18" t="s">
        <v>69</v>
      </c>
    </row>
    <row r="17" spans="1:2" ht="47.25" x14ac:dyDescent="0.25">
      <c r="A17" s="405"/>
      <c r="B17" s="18" t="s">
        <v>70</v>
      </c>
    </row>
    <row r="18" spans="1:2" ht="47.1" customHeight="1" x14ac:dyDescent="0.25">
      <c r="A18" s="405" t="s">
        <v>503</v>
      </c>
      <c r="B18" s="18" t="s">
        <v>504</v>
      </c>
    </row>
    <row r="19" spans="1:2" ht="47.25" x14ac:dyDescent="0.25">
      <c r="A19" s="405"/>
      <c r="B19" s="18" t="s">
        <v>505</v>
      </c>
    </row>
    <row r="20" spans="1:2" ht="201" customHeight="1" x14ac:dyDescent="0.25">
      <c r="A20" s="133" t="s">
        <v>71</v>
      </c>
      <c r="B20" s="18" t="s">
        <v>875</v>
      </c>
    </row>
    <row r="21" spans="1:2" ht="15.75" x14ac:dyDescent="0.25">
      <c r="A21" s="133" t="s">
        <v>72</v>
      </c>
      <c r="B21" s="18" t="s">
        <v>73</v>
      </c>
    </row>
    <row r="22" spans="1:2" ht="15.75" x14ac:dyDescent="0.25">
      <c r="A22" s="133" t="s">
        <v>74</v>
      </c>
      <c r="B22" s="18" t="s">
        <v>75</v>
      </c>
    </row>
    <row r="23" spans="1:2" ht="15.75" x14ac:dyDescent="0.25">
      <c r="A23" s="133" t="s">
        <v>76</v>
      </c>
      <c r="B23" s="18" t="s">
        <v>77</v>
      </c>
    </row>
    <row r="24" spans="1:2" ht="31.5" x14ac:dyDescent="0.25">
      <c r="A24" s="133" t="s">
        <v>78</v>
      </c>
      <c r="B24" s="18" t="s">
        <v>79</v>
      </c>
    </row>
    <row r="25" spans="1:2" ht="31.5" x14ac:dyDescent="0.25">
      <c r="A25" s="133" t="s">
        <v>80</v>
      </c>
      <c r="B25" s="18" t="s">
        <v>81</v>
      </c>
    </row>
    <row r="26" spans="1:2" ht="15.75" x14ac:dyDescent="0.25">
      <c r="A26" s="133" t="s">
        <v>82</v>
      </c>
      <c r="B26" s="18" t="s">
        <v>83</v>
      </c>
    </row>
    <row r="27" spans="1:2" ht="15.75" x14ac:dyDescent="0.25">
      <c r="A27" s="133" t="s">
        <v>84</v>
      </c>
      <c r="B27" s="18" t="s">
        <v>85</v>
      </c>
    </row>
    <row r="28" spans="1:2" ht="15.75" x14ac:dyDescent="0.25">
      <c r="A28" s="133" t="s">
        <v>86</v>
      </c>
      <c r="B28" s="18" t="s">
        <v>87</v>
      </c>
    </row>
    <row r="29" spans="1:2" ht="15.75" x14ac:dyDescent="0.25">
      <c r="A29" s="133" t="s">
        <v>88</v>
      </c>
      <c r="B29" s="18" t="s">
        <v>89</v>
      </c>
    </row>
    <row r="30" spans="1:2" ht="15.75" x14ac:dyDescent="0.25">
      <c r="A30" s="133" t="s">
        <v>90</v>
      </c>
      <c r="B30" s="18" t="s">
        <v>91</v>
      </c>
    </row>
    <row r="31" spans="1:2" ht="15.75" x14ac:dyDescent="0.25">
      <c r="A31" s="133" t="s">
        <v>2</v>
      </c>
      <c r="B31" s="18" t="s">
        <v>92</v>
      </c>
    </row>
    <row r="32" spans="1:2" ht="31.5" x14ac:dyDescent="0.25">
      <c r="A32" s="133" t="s">
        <v>527</v>
      </c>
      <c r="B32" s="18" t="s">
        <v>93</v>
      </c>
    </row>
    <row r="33" spans="1:2" ht="15.75" x14ac:dyDescent="0.25">
      <c r="A33" s="133" t="s">
        <v>3</v>
      </c>
      <c r="B33" s="18" t="s">
        <v>94</v>
      </c>
    </row>
    <row r="34" spans="1:2" ht="31.5" x14ac:dyDescent="0.25">
      <c r="A34" s="133" t="s">
        <v>95</v>
      </c>
      <c r="B34" s="18" t="s">
        <v>96</v>
      </c>
    </row>
    <row r="35" spans="1:2" ht="15.75" x14ac:dyDescent="0.25">
      <c r="A35" s="133" t="s">
        <v>97</v>
      </c>
      <c r="B35" s="18" t="s">
        <v>98</v>
      </c>
    </row>
    <row r="36" spans="1:2" ht="31.5" x14ac:dyDescent="0.25">
      <c r="A36" s="133" t="s">
        <v>99</v>
      </c>
      <c r="B36" s="18" t="s">
        <v>100</v>
      </c>
    </row>
    <row r="37" spans="1:2" ht="15.75" x14ac:dyDescent="0.25">
      <c r="A37" s="133" t="s">
        <v>101</v>
      </c>
      <c r="B37" s="18" t="s">
        <v>506</v>
      </c>
    </row>
    <row r="38" spans="1:2" ht="15.75" x14ac:dyDescent="0.25">
      <c r="A38" s="133" t="s">
        <v>22</v>
      </c>
      <c r="B38" s="18" t="s">
        <v>507</v>
      </c>
    </row>
    <row r="39" spans="1:2" ht="15.75" x14ac:dyDescent="0.25">
      <c r="A39" s="405" t="s">
        <v>102</v>
      </c>
      <c r="B39" s="18" t="s">
        <v>103</v>
      </c>
    </row>
    <row r="40" spans="1:2" ht="15.75" x14ac:dyDescent="0.25">
      <c r="A40" s="405"/>
      <c r="B40" s="18" t="s">
        <v>104</v>
      </c>
    </row>
    <row r="41" spans="1:2" ht="47.25" x14ac:dyDescent="0.25">
      <c r="A41" s="405"/>
      <c r="B41" s="18" t="s">
        <v>105</v>
      </c>
    </row>
    <row r="42" spans="1:2" ht="15.75" x14ac:dyDescent="0.25">
      <c r="A42" s="405"/>
      <c r="B42" s="18" t="s">
        <v>106</v>
      </c>
    </row>
    <row r="43" spans="1:2" ht="47.25" x14ac:dyDescent="0.25">
      <c r="A43" s="405"/>
      <c r="B43" s="18" t="s">
        <v>107</v>
      </c>
    </row>
    <row r="44" spans="1:2" ht="15.75" x14ac:dyDescent="0.25">
      <c r="A44" s="405"/>
      <c r="B44" s="18" t="s">
        <v>108</v>
      </c>
    </row>
    <row r="45" spans="1:2" ht="15.75" x14ac:dyDescent="0.25">
      <c r="A45" s="405"/>
      <c r="B45" s="18" t="s">
        <v>109</v>
      </c>
    </row>
    <row r="46" spans="1:2" ht="15.75" x14ac:dyDescent="0.25">
      <c r="A46" s="405"/>
      <c r="B46" s="18" t="s">
        <v>110</v>
      </c>
    </row>
    <row r="47" spans="1:2" ht="15.75" x14ac:dyDescent="0.25">
      <c r="A47" s="133" t="s">
        <v>111</v>
      </c>
      <c r="B47" s="18" t="s">
        <v>112</v>
      </c>
    </row>
    <row r="48" spans="1:2" ht="31.5" x14ac:dyDescent="0.25">
      <c r="A48" s="405" t="s">
        <v>522</v>
      </c>
      <c r="B48" s="18" t="s">
        <v>508</v>
      </c>
    </row>
    <row r="49" spans="1:2" ht="15.75" x14ac:dyDescent="0.25">
      <c r="A49" s="405"/>
      <c r="B49" s="18" t="s">
        <v>509</v>
      </c>
    </row>
    <row r="50" spans="1:2" ht="15.75" x14ac:dyDescent="0.25">
      <c r="A50" s="405"/>
      <c r="B50" s="18" t="s">
        <v>510</v>
      </c>
    </row>
    <row r="51" spans="1:2" ht="15.75" customHeight="1" x14ac:dyDescent="0.25">
      <c r="A51" s="405" t="s">
        <v>876</v>
      </c>
      <c r="B51" s="320" t="s">
        <v>877</v>
      </c>
    </row>
    <row r="52" spans="1:2" ht="15.75" x14ac:dyDescent="0.25">
      <c r="A52" s="405"/>
      <c r="B52" s="18" t="s">
        <v>511</v>
      </c>
    </row>
    <row r="53" spans="1:2" ht="35.450000000000003" customHeight="1" x14ac:dyDescent="0.25">
      <c r="A53" s="405"/>
      <c r="B53" s="18" t="s">
        <v>512</v>
      </c>
    </row>
    <row r="54" spans="1:2" ht="86.25" customHeight="1" x14ac:dyDescent="0.25">
      <c r="A54" s="405"/>
      <c r="B54" s="18" t="s">
        <v>878</v>
      </c>
    </row>
    <row r="55" spans="1:2" ht="87.6" customHeight="1" x14ac:dyDescent="0.25">
      <c r="A55" s="405"/>
      <c r="B55" s="18" t="s">
        <v>525</v>
      </c>
    </row>
    <row r="56" spans="1:2" ht="31.5" x14ac:dyDescent="0.25">
      <c r="A56" s="405"/>
      <c r="B56" s="18" t="s">
        <v>513</v>
      </c>
    </row>
    <row r="57" spans="1:2" ht="78.75" x14ac:dyDescent="0.25">
      <c r="A57" s="405"/>
      <c r="B57" s="18" t="s">
        <v>523</v>
      </c>
    </row>
    <row r="58" spans="1:2" ht="15.75" x14ac:dyDescent="0.25">
      <c r="A58" s="405"/>
      <c r="B58" s="18" t="s">
        <v>514</v>
      </c>
    </row>
    <row r="59" spans="1:2" ht="31.5" x14ac:dyDescent="0.25">
      <c r="A59" s="405"/>
      <c r="B59" s="18" t="s">
        <v>879</v>
      </c>
    </row>
    <row r="60" spans="1:2" ht="173.25" x14ac:dyDescent="0.25">
      <c r="A60" s="405"/>
      <c r="B60" s="18" t="s">
        <v>880</v>
      </c>
    </row>
    <row r="61" spans="1:2" ht="15.75" x14ac:dyDescent="0.25">
      <c r="A61" s="405" t="s">
        <v>881</v>
      </c>
      <c r="B61" s="320" t="s">
        <v>882</v>
      </c>
    </row>
    <row r="62" spans="1:2" ht="31.5" x14ac:dyDescent="0.25">
      <c r="A62" s="405"/>
      <c r="B62" s="18" t="s">
        <v>883</v>
      </c>
    </row>
    <row r="63" spans="1:2" ht="15.75" x14ac:dyDescent="0.25">
      <c r="A63" s="405"/>
      <c r="B63" s="18" t="s">
        <v>515</v>
      </c>
    </row>
    <row r="64" spans="1:2" ht="15.75" x14ac:dyDescent="0.25">
      <c r="A64" s="405"/>
      <c r="B64" s="18" t="s">
        <v>884</v>
      </c>
    </row>
    <row r="65" spans="1:2" ht="78.75" x14ac:dyDescent="0.25">
      <c r="A65" s="405"/>
      <c r="B65" s="18" t="s">
        <v>524</v>
      </c>
    </row>
    <row r="66" spans="1:2" ht="177.95" customHeight="1" x14ac:dyDescent="0.25">
      <c r="A66" s="405"/>
      <c r="B66" s="18" t="s">
        <v>880</v>
      </c>
    </row>
    <row r="67" spans="1:2" ht="15.75" x14ac:dyDescent="0.25">
      <c r="A67" s="406" t="s">
        <v>885</v>
      </c>
      <c r="B67" s="320" t="s">
        <v>886</v>
      </c>
    </row>
    <row r="68" spans="1:2" ht="15.75" x14ac:dyDescent="0.25">
      <c r="A68" s="406"/>
      <c r="B68" s="18" t="s">
        <v>516</v>
      </c>
    </row>
    <row r="69" spans="1:2" ht="50.45" customHeight="1" x14ac:dyDescent="0.25">
      <c r="A69" s="406"/>
      <c r="B69" s="18" t="s">
        <v>887</v>
      </c>
    </row>
    <row r="70" spans="1:2" ht="47.25" x14ac:dyDescent="0.25">
      <c r="A70" s="406"/>
      <c r="B70" s="18" t="s">
        <v>888</v>
      </c>
    </row>
    <row r="71" spans="1:2" ht="173.25" x14ac:dyDescent="0.25">
      <c r="A71" s="406"/>
      <c r="B71" s="18" t="s">
        <v>880</v>
      </c>
    </row>
    <row r="72" spans="1:2" ht="15.75" x14ac:dyDescent="0.25">
      <c r="A72" s="406" t="s">
        <v>526</v>
      </c>
      <c r="B72" s="320" t="s">
        <v>889</v>
      </c>
    </row>
    <row r="73" spans="1:2" ht="15.75" x14ac:dyDescent="0.25">
      <c r="A73" s="406"/>
      <c r="B73" s="18" t="s">
        <v>517</v>
      </c>
    </row>
    <row r="74" spans="1:2" ht="83.45" customHeight="1" x14ac:dyDescent="0.25">
      <c r="A74" s="406"/>
      <c r="B74" s="18" t="s">
        <v>524</v>
      </c>
    </row>
    <row r="75" spans="1:2" ht="78.75" x14ac:dyDescent="0.25">
      <c r="A75" s="406"/>
      <c r="B75" s="19" t="s">
        <v>523</v>
      </c>
    </row>
    <row r="76" spans="1:2" ht="15.75" x14ac:dyDescent="0.25">
      <c r="A76" s="406"/>
      <c r="B76" s="18" t="s">
        <v>514</v>
      </c>
    </row>
    <row r="77" spans="1:2" ht="31.5" x14ac:dyDescent="0.25">
      <c r="A77" s="406"/>
      <c r="B77" s="18" t="s">
        <v>890</v>
      </c>
    </row>
    <row r="78" spans="1:2" ht="173.25" x14ac:dyDescent="0.25">
      <c r="A78" s="406"/>
      <c r="B78" s="18" t="s">
        <v>880</v>
      </c>
    </row>
    <row r="79" spans="1:2" ht="15.75" x14ac:dyDescent="0.25">
      <c r="A79" s="407" t="s">
        <v>891</v>
      </c>
      <c r="B79" s="320" t="s">
        <v>892</v>
      </c>
    </row>
    <row r="80" spans="1:2" ht="15.75" x14ac:dyDescent="0.25">
      <c r="A80" s="407"/>
      <c r="B80" s="18" t="s">
        <v>517</v>
      </c>
    </row>
    <row r="81" spans="1:2" ht="31.5" x14ac:dyDescent="0.25">
      <c r="A81" s="407"/>
      <c r="B81" s="18" t="s">
        <v>513</v>
      </c>
    </row>
    <row r="82" spans="1:2" ht="15.75" x14ac:dyDescent="0.25">
      <c r="A82" s="407"/>
      <c r="B82" s="18" t="s">
        <v>518</v>
      </c>
    </row>
    <row r="83" spans="1:2" ht="47.25" x14ac:dyDescent="0.25">
      <c r="A83" s="407"/>
      <c r="B83" s="18" t="s">
        <v>519</v>
      </c>
    </row>
    <row r="84" spans="1:2" ht="15.75" x14ac:dyDescent="0.25">
      <c r="A84" s="407"/>
      <c r="B84" s="18" t="s">
        <v>520</v>
      </c>
    </row>
    <row r="85" spans="1:2" ht="15.75" x14ac:dyDescent="0.25">
      <c r="A85" s="407"/>
      <c r="B85" s="18" t="s">
        <v>521</v>
      </c>
    </row>
    <row r="86" spans="1:2" ht="15.75" x14ac:dyDescent="0.25">
      <c r="A86" s="407"/>
      <c r="B86" s="18" t="s">
        <v>514</v>
      </c>
    </row>
    <row r="87" spans="1:2" ht="78.75" x14ac:dyDescent="0.25">
      <c r="A87" s="407"/>
      <c r="B87" s="18" t="s">
        <v>524</v>
      </c>
    </row>
    <row r="88" spans="1:2" ht="173.25" x14ac:dyDescent="0.25">
      <c r="A88" s="407"/>
      <c r="B88" s="18" t="s">
        <v>880</v>
      </c>
    </row>
    <row r="89" spans="1:2" ht="15.6" customHeight="1" x14ac:dyDescent="0.25">
      <c r="A89" s="403" t="s">
        <v>893</v>
      </c>
      <c r="B89" s="20" t="s">
        <v>894</v>
      </c>
    </row>
    <row r="90" spans="1:2" ht="15.75" x14ac:dyDescent="0.25">
      <c r="A90" s="403"/>
      <c r="B90" s="321" t="s">
        <v>882</v>
      </c>
    </row>
    <row r="91" spans="1:2" ht="15.75" x14ac:dyDescent="0.25">
      <c r="A91" s="403"/>
      <c r="B91" s="21" t="s">
        <v>517</v>
      </c>
    </row>
    <row r="92" spans="1:2" ht="15.75" x14ac:dyDescent="0.25">
      <c r="A92" s="403"/>
      <c r="B92" s="20" t="s">
        <v>895</v>
      </c>
    </row>
    <row r="93" spans="1:2" ht="63" x14ac:dyDescent="0.25">
      <c r="A93" s="403"/>
      <c r="B93" s="21" t="s">
        <v>896</v>
      </c>
    </row>
    <row r="94" spans="1:2" ht="31.5" x14ac:dyDescent="0.25">
      <c r="A94" s="403"/>
      <c r="B94" s="21" t="s">
        <v>897</v>
      </c>
    </row>
    <row r="95" spans="1:2" ht="48.95" customHeight="1" x14ac:dyDescent="0.25">
      <c r="A95" s="403"/>
      <c r="B95" s="20" t="s">
        <v>898</v>
      </c>
    </row>
    <row r="96" spans="1:2" ht="31.5" x14ac:dyDescent="0.25">
      <c r="A96" s="403"/>
      <c r="B96" s="21" t="s">
        <v>899</v>
      </c>
    </row>
    <row r="97" spans="1:2" ht="143.44999999999999" customHeight="1" x14ac:dyDescent="0.25">
      <c r="A97" s="403"/>
      <c r="B97" s="20" t="s">
        <v>900</v>
      </c>
    </row>
    <row r="98" spans="1:2" ht="66" customHeight="1" x14ac:dyDescent="0.25">
      <c r="A98" s="403"/>
      <c r="B98" s="21" t="s">
        <v>901</v>
      </c>
    </row>
    <row r="99" spans="1:2" ht="31.5" x14ac:dyDescent="0.25">
      <c r="A99" s="403" t="s">
        <v>902</v>
      </c>
      <c r="B99" s="21" t="s">
        <v>903</v>
      </c>
    </row>
    <row r="100" spans="1:2" ht="147.94999999999999" customHeight="1" x14ac:dyDescent="0.25">
      <c r="A100" s="403"/>
      <c r="B100" s="322" t="s">
        <v>904</v>
      </c>
    </row>
    <row r="101" spans="1:2" ht="15.6" customHeight="1" x14ac:dyDescent="0.25">
      <c r="A101" s="403"/>
      <c r="B101" s="21" t="s">
        <v>905</v>
      </c>
    </row>
    <row r="102" spans="1:2" ht="176.1" customHeight="1" x14ac:dyDescent="0.25">
      <c r="A102" s="403"/>
      <c r="B102" s="323" t="s">
        <v>880</v>
      </c>
    </row>
    <row r="103" spans="1:2" ht="31.5" x14ac:dyDescent="0.25">
      <c r="A103" s="403"/>
      <c r="B103" s="324" t="s">
        <v>906</v>
      </c>
    </row>
    <row r="104" spans="1:2" ht="15.75" x14ac:dyDescent="0.25">
      <c r="A104" s="403"/>
      <c r="B104" s="21" t="s">
        <v>907</v>
      </c>
    </row>
    <row r="105" spans="1:2" ht="15.75" x14ac:dyDescent="0.25">
      <c r="A105" s="407" t="s">
        <v>908</v>
      </c>
      <c r="B105" s="20" t="s">
        <v>882</v>
      </c>
    </row>
    <row r="106" spans="1:2" ht="31.5" x14ac:dyDescent="0.25">
      <c r="A106" s="407"/>
      <c r="B106" s="18" t="s">
        <v>909</v>
      </c>
    </row>
    <row r="107" spans="1:2" ht="15.75" x14ac:dyDescent="0.25">
      <c r="A107" s="407"/>
      <c r="B107" s="18" t="s">
        <v>515</v>
      </c>
    </row>
    <row r="108" spans="1:2" ht="15.75" x14ac:dyDescent="0.25">
      <c r="A108" s="407"/>
      <c r="B108" s="18" t="s">
        <v>884</v>
      </c>
    </row>
    <row r="109" spans="1:2" ht="15.75" x14ac:dyDescent="0.25">
      <c r="A109" s="407"/>
      <c r="B109" s="20" t="s">
        <v>910</v>
      </c>
    </row>
    <row r="110" spans="1:2" ht="21" customHeight="1" x14ac:dyDescent="0.25">
      <c r="A110" s="407"/>
      <c r="B110" s="20" t="s">
        <v>911</v>
      </c>
    </row>
    <row r="111" spans="1:2" ht="31.5" x14ac:dyDescent="0.25">
      <c r="A111" s="407"/>
      <c r="B111" s="20" t="s">
        <v>912</v>
      </c>
    </row>
    <row r="112" spans="1:2" ht="31.5" x14ac:dyDescent="0.25">
      <c r="A112" s="407"/>
      <c r="B112" s="20" t="s">
        <v>913</v>
      </c>
    </row>
    <row r="113" spans="1:2" ht="15.6" customHeight="1" x14ac:dyDescent="0.25">
      <c r="A113" s="406" t="s">
        <v>914</v>
      </c>
      <c r="B113" s="19" t="s">
        <v>915</v>
      </c>
    </row>
    <row r="114" spans="1:2" ht="15.75" x14ac:dyDescent="0.25">
      <c r="A114" s="406"/>
      <c r="B114" s="20" t="s">
        <v>916</v>
      </c>
    </row>
    <row r="115" spans="1:2" ht="15.75" x14ac:dyDescent="0.25">
      <c r="A115" s="406"/>
      <c r="B115" s="20" t="s">
        <v>917</v>
      </c>
    </row>
    <row r="116" spans="1:2" ht="15.75" x14ac:dyDescent="0.25">
      <c r="A116" s="406"/>
      <c r="B116" s="20" t="s">
        <v>918</v>
      </c>
    </row>
    <row r="117" spans="1:2" ht="15.75" x14ac:dyDescent="0.25">
      <c r="A117" s="406"/>
      <c r="B117" s="20" t="s">
        <v>919</v>
      </c>
    </row>
    <row r="118" spans="1:2" ht="15.75" x14ac:dyDescent="0.25">
      <c r="A118" s="408" t="s">
        <v>920</v>
      </c>
      <c r="B118" s="20" t="s">
        <v>921</v>
      </c>
    </row>
    <row r="119" spans="1:2" ht="15.6" customHeight="1" x14ac:dyDescent="0.25">
      <c r="A119" s="409"/>
      <c r="B119" s="19" t="s">
        <v>922</v>
      </c>
    </row>
    <row r="120" spans="1:2" ht="15.75" x14ac:dyDescent="0.25">
      <c r="A120" s="409"/>
      <c r="B120" s="19" t="s">
        <v>923</v>
      </c>
    </row>
    <row r="121" spans="1:2" ht="16.5" customHeight="1" x14ac:dyDescent="0.25">
      <c r="A121" s="409"/>
      <c r="B121" s="19" t="s">
        <v>924</v>
      </c>
    </row>
    <row r="122" spans="1:2" ht="16.5" customHeight="1" x14ac:dyDescent="0.25">
      <c r="A122" s="409"/>
      <c r="B122" s="20" t="s">
        <v>925</v>
      </c>
    </row>
    <row r="123" spans="1:2" ht="16.5" customHeight="1" x14ac:dyDescent="0.25">
      <c r="A123" s="409"/>
      <c r="B123" s="19" t="s">
        <v>926</v>
      </c>
    </row>
    <row r="124" spans="1:2" ht="16.5" customHeight="1" x14ac:dyDescent="0.25">
      <c r="A124" s="409"/>
      <c r="B124" s="19" t="s">
        <v>927</v>
      </c>
    </row>
    <row r="125" spans="1:2" ht="16.5" customHeight="1" x14ac:dyDescent="0.25">
      <c r="A125" s="409"/>
      <c r="B125" s="19" t="s">
        <v>928</v>
      </c>
    </row>
    <row r="126" spans="1:2" ht="15.75" x14ac:dyDescent="0.25">
      <c r="A126" s="409"/>
      <c r="B126" s="20" t="s">
        <v>929</v>
      </c>
    </row>
    <row r="127" spans="1:2" ht="15.75" x14ac:dyDescent="0.25">
      <c r="A127" s="409"/>
      <c r="B127" s="19" t="s">
        <v>922</v>
      </c>
    </row>
    <row r="128" spans="1:2" ht="15.75" x14ac:dyDescent="0.25">
      <c r="A128" s="409"/>
      <c r="B128" s="19" t="s">
        <v>923</v>
      </c>
    </row>
    <row r="129" spans="1:2" ht="15.75" x14ac:dyDescent="0.25">
      <c r="A129" s="409"/>
      <c r="B129" s="19" t="s">
        <v>930</v>
      </c>
    </row>
    <row r="130" spans="1:2" ht="15.75" x14ac:dyDescent="0.25">
      <c r="A130" s="409"/>
      <c r="B130" s="20" t="s">
        <v>931</v>
      </c>
    </row>
    <row r="131" spans="1:2" ht="15.75" x14ac:dyDescent="0.25">
      <c r="A131" s="409"/>
      <c r="B131" s="19" t="s">
        <v>932</v>
      </c>
    </row>
    <row r="132" spans="1:2" ht="15.75" x14ac:dyDescent="0.25">
      <c r="A132" s="409"/>
      <c r="B132" s="19" t="s">
        <v>933</v>
      </c>
    </row>
    <row r="133" spans="1:2" ht="15.75" x14ac:dyDescent="0.25">
      <c r="A133" s="409"/>
      <c r="B133" s="19" t="s">
        <v>934</v>
      </c>
    </row>
    <row r="134" spans="1:2" ht="15.75" x14ac:dyDescent="0.25">
      <c r="A134" s="409"/>
      <c r="B134" s="19" t="s">
        <v>935</v>
      </c>
    </row>
    <row r="135" spans="1:2" ht="15.75" x14ac:dyDescent="0.25">
      <c r="A135" s="409"/>
      <c r="B135" s="19" t="s">
        <v>936</v>
      </c>
    </row>
    <row r="136" spans="1:2" ht="15.75" x14ac:dyDescent="0.25">
      <c r="A136" s="409"/>
      <c r="B136" s="19" t="s">
        <v>937</v>
      </c>
    </row>
    <row r="137" spans="1:2" ht="54.6" customHeight="1" x14ac:dyDescent="0.25">
      <c r="A137" s="409"/>
      <c r="B137" s="19" t="s">
        <v>938</v>
      </c>
    </row>
    <row r="138" spans="1:2" ht="15.75" x14ac:dyDescent="0.25">
      <c r="A138" s="409"/>
      <c r="B138" s="19" t="s">
        <v>939</v>
      </c>
    </row>
    <row r="139" spans="1:2" ht="31.5" x14ac:dyDescent="0.25">
      <c r="A139" s="409"/>
      <c r="B139" s="19" t="s">
        <v>940</v>
      </c>
    </row>
    <row r="140" spans="1:2" ht="15.75" x14ac:dyDescent="0.25">
      <c r="A140" s="409"/>
      <c r="B140" s="19" t="s">
        <v>511</v>
      </c>
    </row>
    <row r="141" spans="1:2" ht="31.5" x14ac:dyDescent="0.25">
      <c r="A141" s="409"/>
      <c r="B141" s="19" t="s">
        <v>941</v>
      </c>
    </row>
    <row r="142" spans="1:2" ht="94.5" x14ac:dyDescent="0.25">
      <c r="A142" s="409"/>
      <c r="B142" s="19" t="s">
        <v>942</v>
      </c>
    </row>
    <row r="143" spans="1:2" ht="15.75" x14ac:dyDescent="0.25">
      <c r="A143" s="409"/>
      <c r="B143" s="19" t="s">
        <v>943</v>
      </c>
    </row>
    <row r="144" spans="1:2" ht="31.5" x14ac:dyDescent="0.25">
      <c r="A144" s="409"/>
      <c r="B144" s="19" t="s">
        <v>944</v>
      </c>
    </row>
    <row r="145" spans="1:2" ht="15.75" x14ac:dyDescent="0.25">
      <c r="A145" s="410"/>
      <c r="B145" s="325" t="s">
        <v>945</v>
      </c>
    </row>
    <row r="146" spans="1:2" ht="15.75" x14ac:dyDescent="0.25">
      <c r="A146" s="411" t="s">
        <v>946</v>
      </c>
      <c r="B146" s="19" t="s">
        <v>947</v>
      </c>
    </row>
    <row r="147" spans="1:2" ht="15.75" x14ac:dyDescent="0.25">
      <c r="A147" s="412"/>
      <c r="B147" s="19" t="s">
        <v>948</v>
      </c>
    </row>
    <row r="148" spans="1:2" ht="15.75" x14ac:dyDescent="0.25">
      <c r="A148" s="412"/>
      <c r="B148" s="19" t="s">
        <v>949</v>
      </c>
    </row>
    <row r="149" spans="1:2" ht="15.75" x14ac:dyDescent="0.25">
      <c r="A149" s="412"/>
      <c r="B149" s="19" t="s">
        <v>950</v>
      </c>
    </row>
    <row r="150" spans="1:2" ht="15.75" x14ac:dyDescent="0.25">
      <c r="A150" s="412"/>
      <c r="B150" s="19" t="s">
        <v>951</v>
      </c>
    </row>
    <row r="151" spans="1:2" ht="16.5" thickBot="1" x14ac:dyDescent="0.3">
      <c r="A151" s="413"/>
      <c r="B151" s="326" t="s">
        <v>952</v>
      </c>
    </row>
  </sheetData>
  <mergeCells count="17">
    <mergeCell ref="A99:A104"/>
    <mergeCell ref="A105:A112"/>
    <mergeCell ref="A113:A117"/>
    <mergeCell ref="A118:A145"/>
    <mergeCell ref="A146:A151"/>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6DA5-E297-4EF8-93F9-144D07AF5125}">
  <sheetPr>
    <tabColor theme="0"/>
  </sheetPr>
  <dimension ref="A1:AX151"/>
  <sheetViews>
    <sheetView showGridLines="0" zoomScaleNormal="100" workbookViewId="0">
      <selection activeCell="I4" sqref="I4"/>
    </sheetView>
  </sheetViews>
  <sheetFormatPr defaultRowHeight="15.75" x14ac:dyDescent="0.25"/>
  <cols>
    <col min="1" max="1" width="21.28515625" customWidth="1"/>
    <col min="2" max="2" width="13.7109375" customWidth="1"/>
    <col min="3" max="3" width="18.28515625" bestFit="1" customWidth="1"/>
    <col min="4" max="4" width="22.140625" customWidth="1"/>
    <col min="5" max="9" width="19.5703125" customWidth="1"/>
    <col min="10" max="10" width="9.140625" style="8"/>
  </cols>
  <sheetData>
    <row r="1" spans="1:50" ht="38.450000000000003" customHeight="1" x14ac:dyDescent="0.25">
      <c r="A1" s="330" t="s">
        <v>45</v>
      </c>
      <c r="B1" s="330"/>
      <c r="C1" s="330"/>
      <c r="D1" s="330"/>
      <c r="E1" s="8"/>
      <c r="F1" s="8"/>
      <c r="G1" s="8"/>
      <c r="H1" s="8"/>
      <c r="I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row>
    <row r="2" spans="1:50" ht="15.6" customHeight="1" x14ac:dyDescent="0.25">
      <c r="A2" s="327" t="s">
        <v>46</v>
      </c>
      <c r="B2" s="327"/>
      <c r="C2" s="327"/>
      <c r="D2" s="327"/>
      <c r="E2" s="8"/>
      <c r="F2" s="8"/>
      <c r="G2" s="8"/>
      <c r="H2" s="8"/>
      <c r="I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row>
    <row r="3" spans="1:50" x14ac:dyDescent="0.25">
      <c r="A3" s="327"/>
      <c r="B3" s="327"/>
      <c r="C3" s="327"/>
      <c r="D3" s="327"/>
      <c r="E3" s="8"/>
      <c r="F3" s="8"/>
      <c r="G3" s="46"/>
      <c r="H3" s="8"/>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row>
    <row r="4" spans="1:50" ht="26.25" x14ac:dyDescent="0.25">
      <c r="A4" s="329" t="s">
        <v>543</v>
      </c>
      <c r="B4" s="329"/>
      <c r="C4" s="329"/>
      <c r="D4" s="329"/>
      <c r="E4" s="45"/>
      <c r="F4" s="45"/>
      <c r="G4" s="45"/>
      <c r="H4" s="45"/>
      <c r="I4" s="45"/>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50" ht="26.25" x14ac:dyDescent="0.25">
      <c r="A5" s="100"/>
      <c r="B5" s="100"/>
      <c r="C5" s="100"/>
      <c r="D5" s="100"/>
      <c r="E5" s="45"/>
      <c r="F5" s="45"/>
      <c r="G5" s="45"/>
      <c r="H5" s="45"/>
      <c r="I5" s="4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row>
    <row r="6" spans="1:50" x14ac:dyDescent="0.25">
      <c r="A6" s="101"/>
      <c r="B6" s="101"/>
      <c r="C6" s="101"/>
      <c r="D6" s="8"/>
      <c r="E6" s="8"/>
      <c r="F6" s="8"/>
      <c r="G6" s="8"/>
      <c r="H6" s="8"/>
      <c r="I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29.45" customHeight="1" x14ac:dyDescent="0.25">
      <c r="A7" s="331" t="s">
        <v>533</v>
      </c>
      <c r="B7" s="331"/>
      <c r="C7" s="331"/>
      <c r="D7" s="44"/>
      <c r="E7" s="8"/>
      <c r="F7" s="106" t="s">
        <v>715</v>
      </c>
      <c r="G7" s="106"/>
      <c r="H7" s="106"/>
      <c r="I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row>
    <row r="8" spans="1:50" x14ac:dyDescent="0.25">
      <c r="A8" s="22" t="s">
        <v>531</v>
      </c>
      <c r="B8" s="22" t="s">
        <v>470</v>
      </c>
      <c r="C8" s="22" t="s">
        <v>532</v>
      </c>
      <c r="D8" s="8"/>
      <c r="E8" s="8"/>
      <c r="F8" s="39" t="s">
        <v>537</v>
      </c>
      <c r="G8" s="39" t="s">
        <v>470</v>
      </c>
      <c r="H8" s="39" t="s">
        <v>538</v>
      </c>
      <c r="I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row>
    <row r="9" spans="1:50" ht="21" customHeight="1" x14ac:dyDescent="0.25">
      <c r="A9" s="9" t="s">
        <v>72</v>
      </c>
      <c r="B9" s="48">
        <v>6508</v>
      </c>
      <c r="C9" s="49">
        <v>17831.919999999998</v>
      </c>
      <c r="D9" s="8"/>
      <c r="E9" s="8"/>
      <c r="F9" s="41" t="s">
        <v>539</v>
      </c>
      <c r="G9" s="38">
        <v>16382</v>
      </c>
      <c r="H9" s="35">
        <v>0.99399999999999999</v>
      </c>
      <c r="I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row>
    <row r="10" spans="1:50" x14ac:dyDescent="0.25">
      <c r="A10" s="9" t="s">
        <v>472</v>
      </c>
      <c r="B10" s="11">
        <v>296041</v>
      </c>
      <c r="C10" s="23">
        <v>284199.36</v>
      </c>
      <c r="D10" s="8"/>
      <c r="E10" s="8"/>
      <c r="F10" s="109" t="s">
        <v>540</v>
      </c>
      <c r="G10" s="108">
        <v>100</v>
      </c>
      <c r="H10" s="47">
        <v>6.0000000000000001E-3</v>
      </c>
      <c r="I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row>
    <row r="11" spans="1:50" x14ac:dyDescent="0.25">
      <c r="A11" s="9" t="s">
        <v>535</v>
      </c>
      <c r="B11" s="48">
        <v>15645</v>
      </c>
      <c r="C11" s="49">
        <v>2816.1</v>
      </c>
      <c r="D11" s="8"/>
      <c r="E11" s="8"/>
      <c r="F11" s="52" t="s">
        <v>1</v>
      </c>
      <c r="G11" s="53">
        <v>16482</v>
      </c>
      <c r="H11" s="54">
        <v>1</v>
      </c>
      <c r="I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row>
    <row r="12" spans="1:50" x14ac:dyDescent="0.25">
      <c r="A12" s="9" t="s">
        <v>534</v>
      </c>
      <c r="B12" s="11">
        <v>57837</v>
      </c>
      <c r="C12" s="23">
        <v>0</v>
      </c>
      <c r="D12" s="44"/>
      <c r="E12" s="8"/>
      <c r="F12" s="40" t="s">
        <v>714</v>
      </c>
      <c r="G12" s="40"/>
      <c r="H12" s="40"/>
      <c r="I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row>
    <row r="13" spans="1:50" x14ac:dyDescent="0.25">
      <c r="A13" s="10" t="s">
        <v>1</v>
      </c>
      <c r="B13" s="12">
        <v>376031</v>
      </c>
      <c r="C13" s="24">
        <v>304847.38</v>
      </c>
      <c r="D13" s="8"/>
      <c r="E13" s="8"/>
      <c r="F13" s="107"/>
      <c r="G13" s="107"/>
      <c r="H13" s="107"/>
      <c r="I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row>
    <row r="14" spans="1:50" x14ac:dyDescent="0.25">
      <c r="A14" s="332" t="s">
        <v>546</v>
      </c>
      <c r="B14" s="332"/>
      <c r="C14" s="332"/>
      <c r="D14" s="8"/>
      <c r="E14" s="8"/>
      <c r="F14" s="107"/>
      <c r="G14" s="107"/>
      <c r="H14" s="107"/>
      <c r="I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row>
    <row r="15" spans="1:50" x14ac:dyDescent="0.25">
      <c r="A15" s="102"/>
      <c r="B15" s="102"/>
      <c r="C15" s="102"/>
      <c r="D15" s="8"/>
      <c r="E15" s="8"/>
      <c r="F15" s="107"/>
      <c r="G15" s="107"/>
      <c r="H15" s="107"/>
      <c r="I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row>
    <row r="16" spans="1:50" ht="43.5" customHeight="1" x14ac:dyDescent="0.25">
      <c r="A16" s="331" t="s">
        <v>544</v>
      </c>
      <c r="B16" s="331"/>
      <c r="C16" s="331"/>
      <c r="D16" s="8"/>
      <c r="E16" s="8"/>
      <c r="F16" s="106" t="s">
        <v>713</v>
      </c>
      <c r="G16" s="105"/>
      <c r="H16" s="105"/>
      <c r="I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row>
    <row r="17" spans="1:50" ht="21.75" customHeight="1" x14ac:dyDescent="0.25">
      <c r="A17" s="22" t="s">
        <v>469</v>
      </c>
      <c r="B17" s="22" t="s">
        <v>470</v>
      </c>
      <c r="C17" s="22" t="s">
        <v>49</v>
      </c>
      <c r="D17" s="8"/>
      <c r="E17" s="8"/>
      <c r="F17" s="104" t="s">
        <v>537</v>
      </c>
      <c r="G17" s="104" t="s">
        <v>470</v>
      </c>
      <c r="H17" s="104" t="s">
        <v>538</v>
      </c>
      <c r="I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row>
    <row r="18" spans="1:50" x14ac:dyDescent="0.25">
      <c r="A18" s="9" t="s">
        <v>471</v>
      </c>
      <c r="B18" s="11">
        <v>96667</v>
      </c>
      <c r="C18" s="11">
        <v>569.98</v>
      </c>
      <c r="D18" s="8"/>
      <c r="E18" s="8"/>
      <c r="F18" s="41" t="s">
        <v>539</v>
      </c>
      <c r="G18" s="38">
        <v>2211</v>
      </c>
      <c r="H18" s="35">
        <v>0.95699999999999996</v>
      </c>
      <c r="I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row>
    <row r="19" spans="1:50" x14ac:dyDescent="0.25">
      <c r="A19" s="9" t="s">
        <v>498</v>
      </c>
      <c r="B19" s="11">
        <v>299</v>
      </c>
      <c r="C19" s="11">
        <v>1162.78</v>
      </c>
      <c r="D19" s="8"/>
      <c r="E19" s="8"/>
      <c r="F19" s="41" t="s">
        <v>540</v>
      </c>
      <c r="G19" s="38">
        <v>100</v>
      </c>
      <c r="H19" s="35">
        <v>4.2999999999999997E-2</v>
      </c>
      <c r="I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row>
    <row r="20" spans="1:50" x14ac:dyDescent="0.25">
      <c r="A20" s="9" t="s">
        <v>497</v>
      </c>
      <c r="B20" s="48">
        <v>278829</v>
      </c>
      <c r="C20" s="48">
        <v>239.8</v>
      </c>
      <c r="D20" s="8"/>
      <c r="E20" s="8"/>
      <c r="F20" s="43" t="s">
        <v>1</v>
      </c>
      <c r="G20" s="36">
        <v>2311</v>
      </c>
      <c r="H20" s="55">
        <v>1</v>
      </c>
      <c r="I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row>
    <row r="21" spans="1:50" x14ac:dyDescent="0.25">
      <c r="A21" s="9" t="s">
        <v>499</v>
      </c>
      <c r="B21" s="48">
        <v>236</v>
      </c>
      <c r="C21" s="48">
        <v>1061.71</v>
      </c>
      <c r="D21" s="8"/>
      <c r="E21" s="8"/>
      <c r="F21" s="40" t="s">
        <v>712</v>
      </c>
      <c r="G21" s="42"/>
      <c r="H21" s="42"/>
      <c r="I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row>
    <row r="22" spans="1:50" x14ac:dyDescent="0.25">
      <c r="A22" s="10" t="s">
        <v>1</v>
      </c>
      <c r="B22" s="12">
        <v>376031</v>
      </c>
      <c r="C22" s="12">
        <v>325.93</v>
      </c>
      <c r="D22" s="8"/>
      <c r="E22" s="8"/>
      <c r="F22" s="40" t="s">
        <v>541</v>
      </c>
      <c r="G22" s="37"/>
      <c r="H22" s="37"/>
      <c r="I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row>
    <row r="23" spans="1:50" x14ac:dyDescent="0.25">
      <c r="A23" s="332" t="s">
        <v>546</v>
      </c>
      <c r="B23" s="332"/>
      <c r="C23" s="332"/>
      <c r="D23" s="8"/>
      <c r="E23" s="8"/>
      <c r="F23" s="101"/>
      <c r="G23" s="101"/>
      <c r="H23" s="8"/>
      <c r="I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row>
    <row r="24" spans="1:50" x14ac:dyDescent="0.25">
      <c r="A24" s="332" t="s">
        <v>545</v>
      </c>
      <c r="B24" s="332"/>
      <c r="C24" s="332"/>
      <c r="D24" s="8"/>
      <c r="E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row>
    <row r="25" spans="1:50" x14ac:dyDescent="0.25">
      <c r="A25" s="328"/>
      <c r="B25" s="328"/>
      <c r="C25" s="328"/>
      <c r="D25" s="8"/>
      <c r="E25" s="8"/>
      <c r="F25" s="8"/>
      <c r="G25" s="8"/>
      <c r="H25" s="8"/>
      <c r="I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row>
    <row r="26" spans="1:50" x14ac:dyDescent="0.25">
      <c r="A26" s="328"/>
      <c r="B26" s="328"/>
      <c r="C26" s="328"/>
      <c r="D26" s="8"/>
      <c r="E26" s="8"/>
      <c r="F26" s="8"/>
      <c r="G26" s="8"/>
      <c r="H26" s="8"/>
      <c r="I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row>
    <row r="27" spans="1:50" ht="28.5" customHeight="1" thickBot="1" x14ac:dyDescent="0.3">
      <c r="A27" s="328" t="s">
        <v>547</v>
      </c>
      <c r="B27" s="328"/>
      <c r="C27" s="328"/>
      <c r="D27" s="8"/>
      <c r="E27" s="8"/>
      <c r="F27" s="8"/>
      <c r="G27" s="8"/>
      <c r="H27" s="8"/>
      <c r="I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row>
    <row r="28" spans="1:50" ht="32.25" thickBot="1" x14ac:dyDescent="0.3">
      <c r="A28" s="25" t="s">
        <v>501</v>
      </c>
      <c r="B28" s="25" t="s">
        <v>470</v>
      </c>
      <c r="C28" s="25" t="s">
        <v>502</v>
      </c>
      <c r="D28" s="8"/>
      <c r="E28" s="8"/>
      <c r="F28" s="8"/>
      <c r="G28" s="8"/>
      <c r="H28" s="8"/>
      <c r="I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row>
    <row r="29" spans="1:50" ht="16.5" thickBot="1" x14ac:dyDescent="0.3">
      <c r="A29" s="26" t="s">
        <v>1</v>
      </c>
      <c r="B29" s="27">
        <v>376031</v>
      </c>
      <c r="C29" s="28">
        <v>325.93</v>
      </c>
      <c r="D29" s="8"/>
      <c r="E29" s="8"/>
      <c r="F29" s="8"/>
      <c r="G29" s="8"/>
      <c r="H29" s="8"/>
      <c r="I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row>
    <row r="30" spans="1:50" ht="16.5" thickBot="1" x14ac:dyDescent="0.3">
      <c r="A30" s="32" t="s">
        <v>473</v>
      </c>
      <c r="B30" s="33">
        <v>4970</v>
      </c>
      <c r="C30" s="34">
        <v>589.65</v>
      </c>
      <c r="F30" s="8"/>
      <c r="G30" s="8"/>
      <c r="H30" s="8"/>
      <c r="I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row>
    <row r="31" spans="1:50" ht="16.5" thickBot="1" x14ac:dyDescent="0.3">
      <c r="A31" s="29" t="s">
        <v>72</v>
      </c>
      <c r="B31" s="30">
        <v>309</v>
      </c>
      <c r="C31" s="31">
        <v>538.47</v>
      </c>
      <c r="F31" s="103"/>
      <c r="G31" s="8"/>
      <c r="H31" s="8"/>
      <c r="I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row>
    <row r="32" spans="1:50" ht="16.5" thickBot="1" x14ac:dyDescent="0.3">
      <c r="A32" s="29" t="s">
        <v>472</v>
      </c>
      <c r="B32" s="30">
        <v>4226</v>
      </c>
      <c r="C32" s="31">
        <v>470.65</v>
      </c>
      <c r="F32" s="103"/>
      <c r="G32" s="8"/>
      <c r="H32" s="8"/>
      <c r="I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row>
    <row r="33" spans="1:50" ht="16.5" thickBot="1" x14ac:dyDescent="0.3">
      <c r="A33" s="29" t="s">
        <v>22</v>
      </c>
      <c r="B33" s="30">
        <v>435</v>
      </c>
      <c r="C33" s="31">
        <v>1782.11</v>
      </c>
      <c r="F33" s="103"/>
      <c r="G33" s="8"/>
      <c r="H33" s="8"/>
      <c r="I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row>
    <row r="34" spans="1:50" ht="16.5" thickBot="1" x14ac:dyDescent="0.3">
      <c r="A34" s="32" t="s">
        <v>474</v>
      </c>
      <c r="B34" s="33">
        <v>3619</v>
      </c>
      <c r="C34" s="34">
        <v>621.28</v>
      </c>
      <c r="F34" s="103"/>
      <c r="G34" s="8"/>
      <c r="H34" s="8"/>
      <c r="I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row>
    <row r="35" spans="1:50" ht="16.5" thickBot="1" x14ac:dyDescent="0.3">
      <c r="A35" s="29" t="s">
        <v>72</v>
      </c>
      <c r="B35" s="30">
        <v>94</v>
      </c>
      <c r="C35" s="31">
        <v>381.22</v>
      </c>
      <c r="F35" s="103"/>
      <c r="G35" s="8"/>
      <c r="H35" s="8"/>
      <c r="I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row>
    <row r="36" spans="1:50" ht="16.5" thickBot="1" x14ac:dyDescent="0.3">
      <c r="A36" s="29" t="s">
        <v>472</v>
      </c>
      <c r="B36" s="30">
        <v>3313</v>
      </c>
      <c r="C36" s="31">
        <v>567.9</v>
      </c>
      <c r="F36" s="103"/>
      <c r="G36" s="8"/>
      <c r="H36" s="8"/>
      <c r="I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row>
    <row r="37" spans="1:50" ht="16.5" thickBot="1" x14ac:dyDescent="0.3">
      <c r="A37" s="29" t="s">
        <v>22</v>
      </c>
      <c r="B37" s="30">
        <v>211</v>
      </c>
      <c r="C37" s="31">
        <v>1569.01</v>
      </c>
      <c r="F37" s="103"/>
      <c r="G37" s="8"/>
      <c r="H37" s="8"/>
      <c r="I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row>
    <row r="38" spans="1:50" ht="16.5" thickBot="1" x14ac:dyDescent="0.3">
      <c r="A38" s="29" t="s">
        <v>536</v>
      </c>
      <c r="B38" s="30">
        <v>1</v>
      </c>
      <c r="C38" s="31">
        <v>68</v>
      </c>
      <c r="F38" s="103"/>
      <c r="G38" s="8"/>
      <c r="H38" s="8"/>
      <c r="I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row>
    <row r="39" spans="1:50" ht="16.5" thickBot="1" x14ac:dyDescent="0.3">
      <c r="A39" s="32" t="s">
        <v>475</v>
      </c>
      <c r="B39" s="33">
        <v>9307</v>
      </c>
      <c r="C39" s="34">
        <v>299.83999999999997</v>
      </c>
      <c r="F39" s="103"/>
      <c r="G39" s="8"/>
      <c r="H39" s="8"/>
      <c r="I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row>
    <row r="40" spans="1:50" ht="16.5" thickBot="1" x14ac:dyDescent="0.3">
      <c r="A40" s="29" t="s">
        <v>72</v>
      </c>
      <c r="B40" s="30">
        <v>158</v>
      </c>
      <c r="C40" s="31">
        <v>280.73</v>
      </c>
      <c r="F40" s="103"/>
      <c r="G40" s="8"/>
      <c r="H40" s="8"/>
      <c r="I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row>
    <row r="41" spans="1:50" ht="16.5" thickBot="1" x14ac:dyDescent="0.3">
      <c r="A41" s="29" t="s">
        <v>472</v>
      </c>
      <c r="B41" s="30">
        <v>9131</v>
      </c>
      <c r="C41" s="31">
        <v>299.85000000000002</v>
      </c>
      <c r="F41" s="103"/>
      <c r="G41" s="8"/>
      <c r="H41" s="8"/>
      <c r="I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row>
    <row r="42" spans="1:50" ht="16.5" thickBot="1" x14ac:dyDescent="0.3">
      <c r="A42" s="29" t="s">
        <v>22</v>
      </c>
      <c r="B42" s="30">
        <v>9</v>
      </c>
      <c r="C42" s="31">
        <v>781.67</v>
      </c>
      <c r="F42" s="103"/>
      <c r="G42" s="8"/>
      <c r="H42" s="8"/>
      <c r="I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row>
    <row r="43" spans="1:50" ht="16.5" thickBot="1" x14ac:dyDescent="0.3">
      <c r="A43" s="29" t="s">
        <v>536</v>
      </c>
      <c r="B43" s="30">
        <v>9</v>
      </c>
      <c r="C43" s="31">
        <v>145.33000000000001</v>
      </c>
      <c r="F43" s="103"/>
      <c r="G43" s="8"/>
      <c r="H43" s="8"/>
      <c r="I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row>
    <row r="44" spans="1:50" ht="16.5" thickBot="1" x14ac:dyDescent="0.3">
      <c r="A44" s="32" t="s">
        <v>476</v>
      </c>
      <c r="B44" s="33">
        <v>724</v>
      </c>
      <c r="C44" s="34">
        <v>780.31</v>
      </c>
      <c r="F44" s="103"/>
      <c r="G44" s="8"/>
      <c r="H44" s="8"/>
      <c r="I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row>
    <row r="45" spans="1:50" ht="16.5" thickBot="1" x14ac:dyDescent="0.3">
      <c r="A45" s="29" t="s">
        <v>72</v>
      </c>
      <c r="B45" s="30">
        <v>6</v>
      </c>
      <c r="C45" s="31">
        <v>505.17</v>
      </c>
      <c r="F45" s="103"/>
      <c r="G45" s="8"/>
      <c r="H45" s="8"/>
      <c r="I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row>
    <row r="46" spans="1:50" ht="16.5" thickBot="1" x14ac:dyDescent="0.3">
      <c r="A46" s="29" t="s">
        <v>472</v>
      </c>
      <c r="B46" s="30">
        <v>329</v>
      </c>
      <c r="C46" s="31">
        <v>190.17</v>
      </c>
      <c r="F46" s="103"/>
      <c r="G46" s="8"/>
      <c r="H46" s="8"/>
      <c r="I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row>
    <row r="47" spans="1:50" ht="16.5" thickBot="1" x14ac:dyDescent="0.3">
      <c r="A47" s="29" t="s">
        <v>22</v>
      </c>
      <c r="B47" s="30">
        <v>388</v>
      </c>
      <c r="C47" s="31">
        <v>1286.94</v>
      </c>
      <c r="F47" s="103"/>
      <c r="G47" s="8"/>
      <c r="H47" s="8"/>
      <c r="I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row>
    <row r="48" spans="1:50" ht="16.5" thickBot="1" x14ac:dyDescent="0.3">
      <c r="A48" s="32" t="s">
        <v>477</v>
      </c>
      <c r="B48" s="33">
        <v>14185</v>
      </c>
      <c r="C48" s="34">
        <v>646.66</v>
      </c>
      <c r="F48" s="103"/>
      <c r="G48" s="8"/>
      <c r="H48" s="8"/>
      <c r="I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row>
    <row r="49" spans="1:50" ht="16.5" thickBot="1" x14ac:dyDescent="0.3">
      <c r="A49" s="29" t="s">
        <v>72</v>
      </c>
      <c r="B49" s="30">
        <v>233</v>
      </c>
      <c r="C49" s="31">
        <v>542.48</v>
      </c>
      <c r="F49" s="103"/>
      <c r="G49" s="8"/>
      <c r="H49" s="8"/>
      <c r="I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row>
    <row r="50" spans="1:50" ht="16.5" thickBot="1" x14ac:dyDescent="0.3">
      <c r="A50" s="29" t="s">
        <v>472</v>
      </c>
      <c r="B50" s="30">
        <v>12474</v>
      </c>
      <c r="C50" s="31">
        <v>490.28</v>
      </c>
      <c r="F50" s="103"/>
      <c r="G50" s="8"/>
      <c r="H50" s="8"/>
      <c r="I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row>
    <row r="51" spans="1:50" ht="16.5" thickBot="1" x14ac:dyDescent="0.3">
      <c r="A51" s="29" t="s">
        <v>22</v>
      </c>
      <c r="B51" s="30">
        <v>1463</v>
      </c>
      <c r="C51" s="31">
        <v>2002.42</v>
      </c>
      <c r="F51" s="103"/>
      <c r="G51" s="8"/>
      <c r="H51" s="8"/>
      <c r="I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row>
    <row r="52" spans="1:50" ht="16.5" thickBot="1" x14ac:dyDescent="0.3">
      <c r="A52" s="29" t="s">
        <v>536</v>
      </c>
      <c r="B52" s="30">
        <v>15</v>
      </c>
      <c r="C52" s="31">
        <v>78.27</v>
      </c>
      <c r="F52" s="103"/>
      <c r="G52" s="8"/>
      <c r="H52" s="8"/>
      <c r="I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row>
    <row r="53" spans="1:50" ht="16.5" thickBot="1" x14ac:dyDescent="0.3">
      <c r="A53" s="32" t="s">
        <v>478</v>
      </c>
      <c r="B53" s="33">
        <v>2181</v>
      </c>
      <c r="C53" s="34">
        <v>574.24</v>
      </c>
      <c r="F53" s="103"/>
      <c r="G53" s="8"/>
      <c r="H53" s="8"/>
      <c r="I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row>
    <row r="54" spans="1:50" ht="16.5" thickBot="1" x14ac:dyDescent="0.3">
      <c r="A54" s="29" t="s">
        <v>72</v>
      </c>
      <c r="B54" s="30">
        <v>73</v>
      </c>
      <c r="C54" s="31">
        <v>371.25</v>
      </c>
      <c r="F54" s="103"/>
      <c r="G54" s="8"/>
      <c r="H54" s="8"/>
      <c r="I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row>
    <row r="55" spans="1:50" ht="16.5" thickBot="1" x14ac:dyDescent="0.3">
      <c r="A55" s="29" t="s">
        <v>472</v>
      </c>
      <c r="B55" s="30">
        <v>2081</v>
      </c>
      <c r="C55" s="31">
        <v>577.71</v>
      </c>
      <c r="F55" s="103"/>
      <c r="G55" s="8"/>
      <c r="H55" s="8"/>
      <c r="I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row>
    <row r="56" spans="1:50" ht="16.5" thickBot="1" x14ac:dyDescent="0.3">
      <c r="A56" s="29" t="s">
        <v>22</v>
      </c>
      <c r="B56" s="30">
        <v>14</v>
      </c>
      <c r="C56" s="31">
        <v>1605.71</v>
      </c>
      <c r="F56" s="103"/>
      <c r="G56" s="8"/>
      <c r="H56" s="8"/>
      <c r="I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row>
    <row r="57" spans="1:50" ht="16.5" thickBot="1" x14ac:dyDescent="0.3">
      <c r="A57" s="29" t="s">
        <v>536</v>
      </c>
      <c r="B57" s="30">
        <v>13</v>
      </c>
      <c r="C57" s="31">
        <v>47.23</v>
      </c>
      <c r="F57" s="103"/>
      <c r="G57" s="8"/>
      <c r="H57" s="8"/>
      <c r="I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row>
    <row r="58" spans="1:50" ht="16.5" thickBot="1" x14ac:dyDescent="0.3">
      <c r="A58" s="32" t="s">
        <v>479</v>
      </c>
      <c r="B58" s="33">
        <v>3429</v>
      </c>
      <c r="C58" s="34">
        <v>494.71</v>
      </c>
      <c r="F58" s="103"/>
      <c r="G58" s="8"/>
      <c r="H58" s="8"/>
      <c r="I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row>
    <row r="59" spans="1:50" ht="16.5" thickBot="1" x14ac:dyDescent="0.3">
      <c r="A59" s="29" t="s">
        <v>72</v>
      </c>
      <c r="B59" s="30">
        <v>33</v>
      </c>
      <c r="C59" s="31">
        <v>290.91000000000003</v>
      </c>
      <c r="F59" s="103"/>
      <c r="G59" s="8"/>
      <c r="H59" s="8"/>
      <c r="I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row>
    <row r="60" spans="1:50" ht="16.5" thickBot="1" x14ac:dyDescent="0.3">
      <c r="A60" s="29" t="s">
        <v>472</v>
      </c>
      <c r="B60" s="30">
        <v>3253</v>
      </c>
      <c r="C60" s="31">
        <v>425.55</v>
      </c>
      <c r="F60" s="103"/>
      <c r="G60" s="8"/>
      <c r="H60" s="8"/>
      <c r="I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row>
    <row r="61" spans="1:50" ht="16.5" thickBot="1" x14ac:dyDescent="0.3">
      <c r="A61" s="29" t="s">
        <v>22</v>
      </c>
      <c r="B61" s="30">
        <v>140</v>
      </c>
      <c r="C61" s="31">
        <v>2155.73</v>
      </c>
      <c r="F61" s="103"/>
      <c r="G61" s="8"/>
      <c r="H61" s="8"/>
      <c r="I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row>
    <row r="62" spans="1:50" ht="16.5" thickBot="1" x14ac:dyDescent="0.3">
      <c r="A62" s="29" t="s">
        <v>536</v>
      </c>
      <c r="B62" s="30">
        <v>3</v>
      </c>
      <c r="C62" s="31">
        <v>214</v>
      </c>
      <c r="F62" s="103"/>
      <c r="G62" s="8"/>
      <c r="H62" s="8"/>
      <c r="I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row>
    <row r="63" spans="1:50" ht="16.5" thickBot="1" x14ac:dyDescent="0.3">
      <c r="A63" s="32" t="s">
        <v>542</v>
      </c>
      <c r="B63" s="33">
        <v>9489</v>
      </c>
      <c r="C63" s="34">
        <v>905.75</v>
      </c>
      <c r="F63" s="103"/>
      <c r="G63" s="8"/>
      <c r="H63" s="8"/>
      <c r="I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row>
    <row r="64" spans="1:50" ht="16.5" thickBot="1" x14ac:dyDescent="0.3">
      <c r="A64" s="29" t="s">
        <v>72</v>
      </c>
      <c r="B64" s="30">
        <v>73</v>
      </c>
      <c r="C64" s="31">
        <v>753.34</v>
      </c>
      <c r="F64" s="103"/>
      <c r="G64" s="8"/>
      <c r="H64" s="8"/>
      <c r="I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row>
    <row r="65" spans="1:50" ht="16.5" thickBot="1" x14ac:dyDescent="0.3">
      <c r="A65" s="29" t="s">
        <v>472</v>
      </c>
      <c r="B65" s="30">
        <v>8511</v>
      </c>
      <c r="C65" s="31">
        <v>766.32</v>
      </c>
      <c r="F65" s="103"/>
      <c r="G65" s="8"/>
      <c r="H65" s="8"/>
      <c r="I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row>
    <row r="66" spans="1:50" ht="16.5" thickBot="1" x14ac:dyDescent="0.3">
      <c r="A66" s="29" t="s">
        <v>22</v>
      </c>
      <c r="B66" s="30">
        <v>905</v>
      </c>
      <c r="C66" s="31">
        <v>2229.36</v>
      </c>
      <c r="F66" s="103"/>
      <c r="G66" s="8"/>
      <c r="H66" s="8"/>
      <c r="I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row>
    <row r="67" spans="1:50" ht="16.5" thickBot="1" x14ac:dyDescent="0.3">
      <c r="A67" s="32" t="s">
        <v>480</v>
      </c>
      <c r="B67" s="33">
        <v>29435</v>
      </c>
      <c r="C67" s="34">
        <v>114</v>
      </c>
      <c r="F67" s="103"/>
      <c r="G67" s="8"/>
      <c r="H67" s="8"/>
      <c r="I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row>
    <row r="68" spans="1:50" ht="16.5" thickBot="1" x14ac:dyDescent="0.3">
      <c r="A68" s="29" t="s">
        <v>72</v>
      </c>
      <c r="B68" s="30">
        <v>178</v>
      </c>
      <c r="C68" s="31">
        <v>351.93</v>
      </c>
      <c r="F68" s="103"/>
      <c r="G68" s="8"/>
      <c r="H68" s="8"/>
      <c r="I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row>
    <row r="69" spans="1:50" ht="16.5" thickBot="1" x14ac:dyDescent="0.3">
      <c r="A69" s="29" t="s">
        <v>472</v>
      </c>
      <c r="B69" s="30">
        <v>14827</v>
      </c>
      <c r="C69" s="31">
        <v>145.25</v>
      </c>
      <c r="F69" s="103"/>
      <c r="G69" s="8"/>
      <c r="H69" s="8"/>
      <c r="I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row>
    <row r="70" spans="1:50" ht="16.5" thickBot="1" x14ac:dyDescent="0.3">
      <c r="A70" s="29" t="s">
        <v>22</v>
      </c>
      <c r="B70" s="30">
        <v>466</v>
      </c>
      <c r="C70" s="31">
        <v>1218.95</v>
      </c>
      <c r="F70" s="103"/>
      <c r="G70" s="8"/>
      <c r="H70" s="8"/>
      <c r="I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row>
    <row r="71" spans="1:50" ht="16.5" thickBot="1" x14ac:dyDescent="0.3">
      <c r="A71" s="29" t="s">
        <v>536</v>
      </c>
      <c r="B71" s="30">
        <v>13964</v>
      </c>
      <c r="C71" s="31">
        <v>40.909999999999997</v>
      </c>
      <c r="F71" s="103"/>
      <c r="G71" s="8"/>
      <c r="H71" s="8"/>
      <c r="I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row>
    <row r="72" spans="1:50" ht="16.5" thickBot="1" x14ac:dyDescent="0.3">
      <c r="A72" s="32" t="s">
        <v>530</v>
      </c>
      <c r="B72" s="33">
        <v>76345</v>
      </c>
      <c r="C72" s="34">
        <v>101.3</v>
      </c>
      <c r="F72" s="103"/>
      <c r="G72" s="8"/>
      <c r="H72" s="8"/>
      <c r="I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row>
    <row r="73" spans="1:50" ht="16.5" thickBot="1" x14ac:dyDescent="0.3">
      <c r="A73" s="29" t="s">
        <v>72</v>
      </c>
      <c r="B73" s="30">
        <v>470</v>
      </c>
      <c r="C73" s="31">
        <v>335.72</v>
      </c>
      <c r="F73" s="103"/>
      <c r="G73" s="8"/>
      <c r="H73" s="8"/>
      <c r="I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row>
    <row r="74" spans="1:50" ht="16.5" thickBot="1" x14ac:dyDescent="0.3">
      <c r="A74" s="29" t="s">
        <v>472</v>
      </c>
      <c r="B74" s="30">
        <v>58386</v>
      </c>
      <c r="C74" s="31">
        <v>114.71</v>
      </c>
      <c r="F74" s="103"/>
      <c r="G74" s="8"/>
      <c r="H74" s="8"/>
      <c r="I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row>
    <row r="75" spans="1:50" ht="16.5" thickBot="1" x14ac:dyDescent="0.3">
      <c r="A75" s="29" t="s">
        <v>22</v>
      </c>
      <c r="B75" s="30">
        <v>29</v>
      </c>
      <c r="C75" s="31">
        <v>344.03</v>
      </c>
      <c r="F75" s="103"/>
      <c r="G75" s="8"/>
      <c r="H75" s="8"/>
      <c r="I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row>
    <row r="76" spans="1:50" ht="16.5" thickBot="1" x14ac:dyDescent="0.3">
      <c r="A76" s="29" t="s">
        <v>536</v>
      </c>
      <c r="B76" s="30">
        <v>17460</v>
      </c>
      <c r="C76" s="31">
        <v>49.76</v>
      </c>
      <c r="F76" s="103"/>
      <c r="G76" s="8"/>
      <c r="H76" s="8"/>
      <c r="I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row>
    <row r="77" spans="1:50" ht="16.5" thickBot="1" x14ac:dyDescent="0.3">
      <c r="A77" s="32" t="s">
        <v>481</v>
      </c>
      <c r="B77" s="33">
        <v>3330</v>
      </c>
      <c r="C77" s="34">
        <v>269.99</v>
      </c>
      <c r="F77" s="103"/>
      <c r="G77" s="8"/>
      <c r="H77" s="8"/>
      <c r="I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row>
    <row r="78" spans="1:50" ht="16.5" thickBot="1" x14ac:dyDescent="0.3">
      <c r="A78" s="29" t="s">
        <v>72</v>
      </c>
      <c r="B78" s="30">
        <v>357</v>
      </c>
      <c r="C78" s="31">
        <v>477.6</v>
      </c>
      <c r="F78" s="103"/>
      <c r="G78" s="8"/>
      <c r="H78" s="8"/>
      <c r="I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row>
    <row r="79" spans="1:50" ht="16.5" thickBot="1" x14ac:dyDescent="0.3">
      <c r="A79" s="29" t="s">
        <v>472</v>
      </c>
      <c r="B79" s="30">
        <v>2961</v>
      </c>
      <c r="C79" s="31">
        <v>244.65</v>
      </c>
      <c r="F79" s="103"/>
      <c r="G79" s="8"/>
      <c r="H79" s="8"/>
      <c r="I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row>
    <row r="80" spans="1:50" ht="16.5" thickBot="1" x14ac:dyDescent="0.3">
      <c r="A80" s="29" t="s">
        <v>22</v>
      </c>
      <c r="B80" s="30">
        <v>4</v>
      </c>
      <c r="C80" s="31">
        <v>894.75</v>
      </c>
      <c r="F80" s="103"/>
      <c r="G80" s="8"/>
      <c r="H80" s="8"/>
      <c r="I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row>
    <row r="81" spans="1:50" ht="16.5" thickBot="1" x14ac:dyDescent="0.3">
      <c r="A81" s="29" t="s">
        <v>536</v>
      </c>
      <c r="B81" s="30">
        <v>8</v>
      </c>
      <c r="C81" s="31">
        <v>74.25</v>
      </c>
      <c r="F81" s="103"/>
      <c r="G81" s="8"/>
      <c r="H81" s="8"/>
      <c r="I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row>
    <row r="82" spans="1:50" ht="16.5" thickBot="1" x14ac:dyDescent="0.3">
      <c r="A82" s="32" t="s">
        <v>482</v>
      </c>
      <c r="B82" s="33">
        <v>16274</v>
      </c>
      <c r="C82" s="34">
        <v>500.95</v>
      </c>
      <c r="F82" s="103"/>
      <c r="G82" s="8"/>
      <c r="H82" s="8"/>
      <c r="I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row>
    <row r="83" spans="1:50" ht="16.5" thickBot="1" x14ac:dyDescent="0.3">
      <c r="A83" s="29" t="s">
        <v>72</v>
      </c>
      <c r="B83" s="30">
        <v>477</v>
      </c>
      <c r="C83" s="31">
        <v>526.25</v>
      </c>
      <c r="F83" s="103"/>
      <c r="G83" s="8"/>
      <c r="H83" s="8"/>
      <c r="I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row>
    <row r="84" spans="1:50" ht="16.5" thickBot="1" x14ac:dyDescent="0.3">
      <c r="A84" s="29" t="s">
        <v>472</v>
      </c>
      <c r="B84" s="30">
        <v>13211</v>
      </c>
      <c r="C84" s="31">
        <v>295.66000000000003</v>
      </c>
      <c r="F84" s="103"/>
      <c r="G84" s="8"/>
      <c r="H84" s="8"/>
      <c r="I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row>
    <row r="85" spans="1:50" ht="16.5" thickBot="1" x14ac:dyDescent="0.3">
      <c r="A85" s="29" t="s">
        <v>22</v>
      </c>
      <c r="B85" s="30">
        <v>2572</v>
      </c>
      <c r="C85" s="31">
        <v>1552.57</v>
      </c>
      <c r="F85" s="103"/>
      <c r="G85" s="8"/>
      <c r="H85" s="8"/>
      <c r="I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row>
    <row r="86" spans="1:50" ht="16.5" thickBot="1" x14ac:dyDescent="0.3">
      <c r="A86" s="29" t="s">
        <v>536</v>
      </c>
      <c r="B86" s="30">
        <v>14</v>
      </c>
      <c r="C86" s="31">
        <v>168.29</v>
      </c>
      <c r="F86" s="103"/>
      <c r="G86" s="8"/>
      <c r="H86" s="8"/>
      <c r="I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row>
    <row r="87" spans="1:50" ht="16.5" thickBot="1" x14ac:dyDescent="0.3">
      <c r="A87" s="32" t="s">
        <v>483</v>
      </c>
      <c r="B87" s="33">
        <v>14252</v>
      </c>
      <c r="C87" s="34">
        <v>372.65</v>
      </c>
      <c r="F87" s="103"/>
      <c r="G87" s="8"/>
      <c r="H87" s="8"/>
      <c r="I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row>
    <row r="88" spans="1:50" ht="16.5" thickBot="1" x14ac:dyDescent="0.3">
      <c r="A88" s="29" t="s">
        <v>72</v>
      </c>
      <c r="B88" s="30">
        <v>785</v>
      </c>
      <c r="C88" s="31">
        <v>386</v>
      </c>
      <c r="F88" s="103"/>
      <c r="G88" s="8"/>
      <c r="H88" s="8"/>
      <c r="I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row>
    <row r="89" spans="1:50" ht="16.5" thickBot="1" x14ac:dyDescent="0.3">
      <c r="A89" s="29" t="s">
        <v>472</v>
      </c>
      <c r="B89" s="30">
        <v>13423</v>
      </c>
      <c r="C89" s="31">
        <v>369.96</v>
      </c>
      <c r="F89" s="103"/>
      <c r="G89" s="8"/>
      <c r="H89" s="8"/>
      <c r="I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row>
    <row r="90" spans="1:50" ht="16.5" thickBot="1" x14ac:dyDescent="0.3">
      <c r="A90" s="29" t="s">
        <v>22</v>
      </c>
      <c r="B90" s="30">
        <v>40</v>
      </c>
      <c r="C90" s="31">
        <v>1039.08</v>
      </c>
      <c r="F90" s="103"/>
      <c r="G90" s="8"/>
      <c r="H90" s="8"/>
      <c r="I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row>
    <row r="91" spans="1:50" ht="16.5" thickBot="1" x14ac:dyDescent="0.3">
      <c r="A91" s="29" t="s">
        <v>536</v>
      </c>
      <c r="B91" s="30">
        <v>4</v>
      </c>
      <c r="C91" s="31">
        <v>124.25</v>
      </c>
      <c r="F91" s="103"/>
      <c r="G91" s="8"/>
      <c r="H91" s="8"/>
      <c r="I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row>
    <row r="92" spans="1:50" ht="16.5" thickBot="1" x14ac:dyDescent="0.3">
      <c r="A92" s="32" t="s">
        <v>484</v>
      </c>
      <c r="B92" s="33">
        <v>4696</v>
      </c>
      <c r="C92" s="34">
        <v>565.25</v>
      </c>
      <c r="F92" s="103"/>
      <c r="G92" s="8"/>
      <c r="H92" s="8"/>
      <c r="I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row>
    <row r="93" spans="1:50" ht="16.5" thickBot="1" x14ac:dyDescent="0.3">
      <c r="A93" s="29" t="s">
        <v>72</v>
      </c>
      <c r="B93" s="30">
        <v>130</v>
      </c>
      <c r="C93" s="31">
        <v>378.18</v>
      </c>
      <c r="F93" s="103"/>
      <c r="G93" s="8"/>
      <c r="H93" s="8"/>
      <c r="I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row>
    <row r="94" spans="1:50" ht="16.5" thickBot="1" x14ac:dyDescent="0.3">
      <c r="A94" s="29" t="s">
        <v>472</v>
      </c>
      <c r="B94" s="30">
        <v>4423</v>
      </c>
      <c r="C94" s="31">
        <v>542.72</v>
      </c>
      <c r="F94" s="103"/>
      <c r="G94" s="8"/>
      <c r="H94" s="8"/>
      <c r="I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row>
    <row r="95" spans="1:50" ht="16.5" thickBot="1" x14ac:dyDescent="0.3">
      <c r="A95" s="29" t="s">
        <v>22</v>
      </c>
      <c r="B95" s="30">
        <v>133</v>
      </c>
      <c r="C95" s="31">
        <v>1530.14</v>
      </c>
      <c r="F95" s="103"/>
      <c r="G95" s="8"/>
      <c r="H95" s="8"/>
      <c r="I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row>
    <row r="96" spans="1:50" ht="16.5" thickBot="1" x14ac:dyDescent="0.3">
      <c r="A96" s="29" t="s">
        <v>536</v>
      </c>
      <c r="B96" s="30">
        <v>10</v>
      </c>
      <c r="C96" s="31">
        <v>130.1</v>
      </c>
      <c r="F96" s="103"/>
      <c r="G96" s="8"/>
      <c r="H96" s="8"/>
      <c r="I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row>
    <row r="97" spans="1:50" ht="16.5" thickBot="1" x14ac:dyDescent="0.3">
      <c r="A97" s="32" t="s">
        <v>485</v>
      </c>
      <c r="B97" s="33">
        <v>11450</v>
      </c>
      <c r="C97" s="34">
        <v>404.88</v>
      </c>
      <c r="F97" s="103"/>
      <c r="G97" s="8"/>
      <c r="H97" s="8"/>
      <c r="I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row>
    <row r="98" spans="1:50" ht="16.5" thickBot="1" x14ac:dyDescent="0.3">
      <c r="A98" s="29" t="s">
        <v>72</v>
      </c>
      <c r="B98" s="30">
        <v>334</v>
      </c>
      <c r="C98" s="31">
        <v>512.4</v>
      </c>
      <c r="F98" s="103"/>
      <c r="G98" s="8"/>
      <c r="H98" s="8"/>
      <c r="I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row>
    <row r="99" spans="1:50" ht="16.5" thickBot="1" x14ac:dyDescent="0.3">
      <c r="A99" s="29" t="s">
        <v>472</v>
      </c>
      <c r="B99" s="30">
        <v>10845</v>
      </c>
      <c r="C99" s="31">
        <v>368.58</v>
      </c>
      <c r="F99" s="103"/>
      <c r="G99" s="8"/>
      <c r="H99" s="8"/>
      <c r="I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row>
    <row r="100" spans="1:50" ht="16.5" thickBot="1" x14ac:dyDescent="0.3">
      <c r="A100" s="29" t="s">
        <v>22</v>
      </c>
      <c r="B100" s="30">
        <v>257</v>
      </c>
      <c r="C100" s="31">
        <v>1807.7</v>
      </c>
      <c r="F100" s="103"/>
      <c r="G100" s="8"/>
      <c r="H100" s="8"/>
      <c r="I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row>
    <row r="101" spans="1:50" ht="16.5" thickBot="1" x14ac:dyDescent="0.3">
      <c r="A101" s="29" t="s">
        <v>536</v>
      </c>
      <c r="B101" s="30">
        <v>14</v>
      </c>
      <c r="C101" s="31">
        <v>202.64</v>
      </c>
      <c r="F101" s="103"/>
      <c r="G101" s="8"/>
      <c r="H101" s="8"/>
      <c r="I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row>
    <row r="102" spans="1:50" ht="16.5" thickBot="1" x14ac:dyDescent="0.3">
      <c r="A102" s="32" t="s">
        <v>486</v>
      </c>
      <c r="B102" s="33">
        <v>16137</v>
      </c>
      <c r="C102" s="34">
        <v>749.16</v>
      </c>
      <c r="F102" s="103"/>
      <c r="G102" s="8"/>
      <c r="H102" s="8"/>
      <c r="I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row>
    <row r="103" spans="1:50" ht="16.5" thickBot="1" x14ac:dyDescent="0.3">
      <c r="A103" s="29" t="s">
        <v>72</v>
      </c>
      <c r="B103" s="30">
        <v>198</v>
      </c>
      <c r="C103" s="31">
        <v>520.70000000000005</v>
      </c>
      <c r="F103" s="103"/>
      <c r="G103" s="8"/>
      <c r="H103" s="8"/>
      <c r="I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row>
    <row r="104" spans="1:50" ht="16.5" thickBot="1" x14ac:dyDescent="0.3">
      <c r="A104" s="29" t="s">
        <v>472</v>
      </c>
      <c r="B104" s="30">
        <v>14440</v>
      </c>
      <c r="C104" s="31">
        <v>603.97</v>
      </c>
      <c r="F104" s="103"/>
      <c r="G104" s="8"/>
      <c r="H104" s="8"/>
      <c r="I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row>
    <row r="105" spans="1:50" ht="16.5" thickBot="1" x14ac:dyDescent="0.3">
      <c r="A105" s="29" t="s">
        <v>22</v>
      </c>
      <c r="B105" s="30">
        <v>1483</v>
      </c>
      <c r="C105" s="31">
        <v>2192.79</v>
      </c>
      <c r="F105" s="103"/>
      <c r="G105" s="8"/>
      <c r="H105" s="8"/>
      <c r="I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row>
    <row r="106" spans="1:50" ht="16.5" thickBot="1" x14ac:dyDescent="0.3">
      <c r="A106" s="29" t="s">
        <v>536</v>
      </c>
      <c r="B106" s="30">
        <v>16</v>
      </c>
      <c r="C106" s="31">
        <v>802</v>
      </c>
      <c r="F106" s="103"/>
      <c r="G106" s="8"/>
      <c r="H106" s="8"/>
      <c r="I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row>
    <row r="107" spans="1:50" ht="16.5" thickBot="1" x14ac:dyDescent="0.3">
      <c r="A107" s="32" t="s">
        <v>487</v>
      </c>
      <c r="B107" s="33">
        <v>8860</v>
      </c>
      <c r="C107" s="34">
        <v>399.66</v>
      </c>
      <c r="F107" s="103"/>
      <c r="G107" s="8"/>
      <c r="H107" s="8"/>
      <c r="I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row>
    <row r="108" spans="1:50" ht="16.5" thickBot="1" x14ac:dyDescent="0.3">
      <c r="A108" s="29" t="s">
        <v>72</v>
      </c>
      <c r="B108" s="30">
        <v>31</v>
      </c>
      <c r="C108" s="31">
        <v>349.97</v>
      </c>
      <c r="F108" s="103"/>
      <c r="G108" s="8"/>
      <c r="H108" s="8"/>
      <c r="I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row>
    <row r="109" spans="1:50" ht="16.5" thickBot="1" x14ac:dyDescent="0.3">
      <c r="A109" s="29" t="s">
        <v>472</v>
      </c>
      <c r="B109" s="30">
        <v>8760</v>
      </c>
      <c r="C109" s="31">
        <v>391.54</v>
      </c>
      <c r="F109" s="103"/>
      <c r="G109" s="8"/>
      <c r="H109" s="8"/>
      <c r="I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row>
    <row r="110" spans="1:50" ht="16.5" thickBot="1" x14ac:dyDescent="0.3">
      <c r="A110" s="29" t="s">
        <v>22</v>
      </c>
      <c r="B110" s="30">
        <v>66</v>
      </c>
      <c r="C110" s="31">
        <v>1454.95</v>
      </c>
      <c r="F110" s="103"/>
      <c r="G110" s="8"/>
      <c r="H110" s="8"/>
      <c r="I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row>
    <row r="111" spans="1:50" ht="16.5" thickBot="1" x14ac:dyDescent="0.3">
      <c r="A111" s="29" t="s">
        <v>536</v>
      </c>
      <c r="B111" s="30">
        <v>3</v>
      </c>
      <c r="C111" s="31">
        <v>1408.33</v>
      </c>
      <c r="F111" s="103"/>
      <c r="G111" s="8"/>
      <c r="H111" s="8"/>
      <c r="I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row>
    <row r="112" spans="1:50" ht="16.5" thickBot="1" x14ac:dyDescent="0.3">
      <c r="A112" s="32" t="s">
        <v>488</v>
      </c>
      <c r="B112" s="33">
        <v>28369</v>
      </c>
      <c r="C112" s="34">
        <v>110.18</v>
      </c>
      <c r="F112" s="103"/>
      <c r="G112" s="8"/>
      <c r="H112" s="8"/>
      <c r="I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row>
    <row r="113" spans="1:50" ht="16.5" thickBot="1" x14ac:dyDescent="0.3">
      <c r="A113" s="29" t="s">
        <v>72</v>
      </c>
      <c r="B113" s="30">
        <v>843</v>
      </c>
      <c r="C113" s="31">
        <v>304.70999999999998</v>
      </c>
      <c r="F113" s="103"/>
      <c r="G113" s="8"/>
      <c r="H113" s="8"/>
      <c r="I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row>
    <row r="114" spans="1:50" ht="16.5" thickBot="1" x14ac:dyDescent="0.3">
      <c r="A114" s="29" t="s">
        <v>472</v>
      </c>
      <c r="B114" s="30">
        <v>21560</v>
      </c>
      <c r="C114" s="31">
        <v>121.68</v>
      </c>
      <c r="F114" s="103"/>
      <c r="G114" s="8"/>
      <c r="H114" s="8"/>
      <c r="I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row>
    <row r="115" spans="1:50" ht="16.5" thickBot="1" x14ac:dyDescent="0.3">
      <c r="A115" s="29" t="s">
        <v>536</v>
      </c>
      <c r="B115" s="30">
        <v>5966</v>
      </c>
      <c r="C115" s="31">
        <v>41.14</v>
      </c>
      <c r="F115" s="103"/>
      <c r="G115" s="8"/>
      <c r="H115" s="8"/>
      <c r="I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row>
    <row r="116" spans="1:50" ht="16.5" thickBot="1" x14ac:dyDescent="0.3">
      <c r="A116" s="32" t="s">
        <v>489</v>
      </c>
      <c r="B116" s="33">
        <v>11057</v>
      </c>
      <c r="C116" s="34">
        <v>446.81</v>
      </c>
      <c r="F116" s="103"/>
      <c r="G116" s="8"/>
      <c r="H116" s="8"/>
      <c r="I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row>
    <row r="117" spans="1:50" ht="16.5" thickBot="1" x14ac:dyDescent="0.3">
      <c r="A117" s="29" t="s">
        <v>72</v>
      </c>
      <c r="B117" s="30">
        <v>77</v>
      </c>
      <c r="C117" s="31">
        <v>325.02999999999997</v>
      </c>
      <c r="F117" s="103"/>
      <c r="G117" s="8"/>
      <c r="H117" s="8"/>
      <c r="I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row>
    <row r="118" spans="1:50" ht="16.5" thickBot="1" x14ac:dyDescent="0.3">
      <c r="A118" s="29" t="s">
        <v>472</v>
      </c>
      <c r="B118" s="30">
        <v>10659</v>
      </c>
      <c r="C118" s="31">
        <v>424.16</v>
      </c>
      <c r="F118" s="103"/>
      <c r="G118" s="8"/>
      <c r="H118" s="8"/>
      <c r="I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row>
    <row r="119" spans="1:50" ht="16.5" thickBot="1" x14ac:dyDescent="0.3">
      <c r="A119" s="29" t="s">
        <v>22</v>
      </c>
      <c r="B119" s="30">
        <v>309</v>
      </c>
      <c r="C119" s="31">
        <v>1270.53</v>
      </c>
      <c r="F119" s="103"/>
      <c r="G119" s="8"/>
      <c r="H119" s="8"/>
      <c r="I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row>
    <row r="120" spans="1:50" ht="16.5" thickBot="1" x14ac:dyDescent="0.3">
      <c r="A120" s="29" t="s">
        <v>536</v>
      </c>
      <c r="B120" s="30">
        <v>12</v>
      </c>
      <c r="C120" s="31">
        <v>136.58000000000001</v>
      </c>
      <c r="F120" s="103"/>
      <c r="G120" s="8"/>
      <c r="H120" s="8"/>
      <c r="I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row>
    <row r="121" spans="1:50" ht="16.5" thickBot="1" x14ac:dyDescent="0.3">
      <c r="A121" s="32" t="s">
        <v>490</v>
      </c>
      <c r="B121" s="33">
        <v>60159</v>
      </c>
      <c r="C121" s="34">
        <v>118.78</v>
      </c>
      <c r="F121" s="103"/>
      <c r="G121" s="8"/>
      <c r="H121" s="8"/>
      <c r="I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row>
    <row r="122" spans="1:50" ht="16.5" thickBot="1" x14ac:dyDescent="0.3">
      <c r="A122" s="29" t="s">
        <v>72</v>
      </c>
      <c r="B122" s="30">
        <v>262</v>
      </c>
      <c r="C122" s="31">
        <v>343</v>
      </c>
      <c r="F122" s="103"/>
      <c r="G122" s="8"/>
      <c r="H122" s="8"/>
      <c r="I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row>
    <row r="123" spans="1:50" ht="16.5" thickBot="1" x14ac:dyDescent="0.3">
      <c r="A123" s="29" t="s">
        <v>472</v>
      </c>
      <c r="B123" s="30">
        <v>41080</v>
      </c>
      <c r="C123" s="31">
        <v>137.1</v>
      </c>
      <c r="F123" s="103"/>
      <c r="G123" s="8"/>
      <c r="H123" s="8"/>
      <c r="I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row>
    <row r="124" spans="1:50" ht="16.5" thickBot="1" x14ac:dyDescent="0.3">
      <c r="A124" s="29" t="s">
        <v>22</v>
      </c>
      <c r="B124" s="30">
        <v>1347</v>
      </c>
      <c r="C124" s="31">
        <v>448.96</v>
      </c>
      <c r="F124" s="103"/>
      <c r="G124" s="8"/>
      <c r="H124" s="8"/>
      <c r="I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row>
    <row r="125" spans="1:50" ht="16.5" thickBot="1" x14ac:dyDescent="0.3">
      <c r="A125" s="29" t="s">
        <v>536</v>
      </c>
      <c r="B125" s="30">
        <v>17470</v>
      </c>
      <c r="C125" s="31">
        <v>46.89</v>
      </c>
      <c r="F125" s="103"/>
      <c r="G125" s="8"/>
      <c r="H125" s="8"/>
      <c r="I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row>
    <row r="126" spans="1:50" ht="16.5" thickBot="1" x14ac:dyDescent="0.3">
      <c r="A126" s="32" t="s">
        <v>491</v>
      </c>
      <c r="B126" s="33">
        <v>13537</v>
      </c>
      <c r="C126" s="34">
        <v>215.88</v>
      </c>
      <c r="F126" s="103"/>
      <c r="G126" s="8"/>
      <c r="H126" s="8"/>
      <c r="I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row>
    <row r="127" spans="1:50" ht="16.5" thickBot="1" x14ac:dyDescent="0.3">
      <c r="A127" s="29" t="s">
        <v>72</v>
      </c>
      <c r="B127" s="30">
        <v>192</v>
      </c>
      <c r="C127" s="31">
        <v>860.91</v>
      </c>
      <c r="F127" s="103"/>
      <c r="G127" s="8"/>
      <c r="H127" s="8"/>
      <c r="I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row>
    <row r="128" spans="1:50" ht="16.5" thickBot="1" x14ac:dyDescent="0.3">
      <c r="A128" s="29" t="s">
        <v>472</v>
      </c>
      <c r="B128" s="30">
        <v>10362</v>
      </c>
      <c r="C128" s="31">
        <v>206.52</v>
      </c>
      <c r="F128" s="103"/>
      <c r="G128" s="8"/>
      <c r="H128" s="8"/>
      <c r="I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row>
    <row r="129" spans="1:50" ht="16.5" thickBot="1" x14ac:dyDescent="0.3">
      <c r="A129" s="29" t="s">
        <v>22</v>
      </c>
      <c r="B129" s="30">
        <v>204</v>
      </c>
      <c r="C129" s="31">
        <v>1964.89</v>
      </c>
      <c r="F129" s="103"/>
      <c r="G129" s="8"/>
      <c r="H129" s="8"/>
      <c r="I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row>
    <row r="130" spans="1:50" ht="16.5" thickBot="1" x14ac:dyDescent="0.3">
      <c r="A130" s="29" t="s">
        <v>536</v>
      </c>
      <c r="B130" s="30">
        <v>2779</v>
      </c>
      <c r="C130" s="31">
        <v>77.81</v>
      </c>
      <c r="F130" s="103"/>
      <c r="G130" s="8"/>
      <c r="J130"/>
    </row>
    <row r="131" spans="1:50" ht="16.5" thickBot="1" x14ac:dyDescent="0.3">
      <c r="A131" s="32" t="s">
        <v>492</v>
      </c>
      <c r="B131" s="33">
        <v>19345</v>
      </c>
      <c r="C131" s="34">
        <v>843.13</v>
      </c>
      <c r="F131" s="103"/>
      <c r="G131" s="8"/>
      <c r="J131"/>
    </row>
    <row r="132" spans="1:50" ht="16.5" thickBot="1" x14ac:dyDescent="0.3">
      <c r="A132" s="29" t="s">
        <v>72</v>
      </c>
      <c r="B132" s="30">
        <v>723</v>
      </c>
      <c r="C132" s="31">
        <v>566.53</v>
      </c>
      <c r="F132" s="103"/>
      <c r="G132" s="8"/>
    </row>
    <row r="133" spans="1:50" ht="16.5" thickBot="1" x14ac:dyDescent="0.3">
      <c r="A133" s="29" t="s">
        <v>472</v>
      </c>
      <c r="B133" s="30">
        <v>14461</v>
      </c>
      <c r="C133" s="31">
        <v>543.04</v>
      </c>
      <c r="F133" s="103"/>
      <c r="G133" s="8"/>
    </row>
    <row r="134" spans="1:50" ht="16.5" thickBot="1" x14ac:dyDescent="0.3">
      <c r="A134" s="29" t="s">
        <v>22</v>
      </c>
      <c r="B134" s="30">
        <v>4127</v>
      </c>
      <c r="C134" s="31">
        <v>1939.22</v>
      </c>
      <c r="F134" s="103"/>
    </row>
    <row r="135" spans="1:50" ht="16.5" thickBot="1" x14ac:dyDescent="0.3">
      <c r="A135" s="29" t="s">
        <v>536</v>
      </c>
      <c r="B135" s="30">
        <v>34</v>
      </c>
      <c r="C135" s="31">
        <v>1316.06</v>
      </c>
      <c r="F135" s="103"/>
    </row>
    <row r="136" spans="1:50" ht="16.5" thickBot="1" x14ac:dyDescent="0.3">
      <c r="A136" s="32" t="s">
        <v>493</v>
      </c>
      <c r="B136" s="33">
        <v>6774</v>
      </c>
      <c r="C136" s="34">
        <v>684.46</v>
      </c>
      <c r="F136" s="103"/>
    </row>
    <row r="137" spans="1:50" ht="16.5" thickBot="1" x14ac:dyDescent="0.3">
      <c r="A137" s="29" t="s">
        <v>72</v>
      </c>
      <c r="B137" s="30">
        <v>110</v>
      </c>
      <c r="C137" s="31">
        <v>263.86</v>
      </c>
      <c r="F137" s="103"/>
    </row>
    <row r="138" spans="1:50" ht="16.5" thickBot="1" x14ac:dyDescent="0.3">
      <c r="A138" s="29" t="s">
        <v>472</v>
      </c>
      <c r="B138" s="30">
        <v>6114</v>
      </c>
      <c r="C138" s="31">
        <v>573.04999999999995</v>
      </c>
      <c r="F138" s="103"/>
    </row>
    <row r="139" spans="1:50" ht="16.5" thickBot="1" x14ac:dyDescent="0.3">
      <c r="A139" s="29" t="s">
        <v>22</v>
      </c>
      <c r="B139" s="30">
        <v>538</v>
      </c>
      <c r="C139" s="31">
        <v>2031.02</v>
      </c>
      <c r="F139" s="103"/>
    </row>
    <row r="140" spans="1:50" ht="16.5" thickBot="1" x14ac:dyDescent="0.3">
      <c r="A140" s="29" t="s">
        <v>536</v>
      </c>
      <c r="B140" s="30">
        <v>12</v>
      </c>
      <c r="C140" s="31">
        <v>934.75</v>
      </c>
      <c r="F140" s="103"/>
    </row>
    <row r="141" spans="1:50" ht="16.5" thickBot="1" x14ac:dyDescent="0.3">
      <c r="A141" s="32" t="s">
        <v>494</v>
      </c>
      <c r="B141" s="33">
        <v>3084</v>
      </c>
      <c r="C141" s="34">
        <v>1008.68</v>
      </c>
      <c r="F141" s="103"/>
    </row>
    <row r="142" spans="1:50" ht="16.5" thickBot="1" x14ac:dyDescent="0.3">
      <c r="A142" s="29" t="s">
        <v>72</v>
      </c>
      <c r="B142" s="30">
        <v>86</v>
      </c>
      <c r="C142" s="31">
        <v>737.14</v>
      </c>
      <c r="F142" s="103"/>
    </row>
    <row r="143" spans="1:50" ht="16.5" thickBot="1" x14ac:dyDescent="0.3">
      <c r="A143" s="29" t="s">
        <v>472</v>
      </c>
      <c r="B143" s="30">
        <v>2502</v>
      </c>
      <c r="C143" s="31">
        <v>777.08</v>
      </c>
      <c r="F143" s="103"/>
    </row>
    <row r="144" spans="1:50" ht="16.5" thickBot="1" x14ac:dyDescent="0.3">
      <c r="A144" s="29" t="s">
        <v>22</v>
      </c>
      <c r="B144" s="30">
        <v>472</v>
      </c>
      <c r="C144" s="31">
        <v>2253.5</v>
      </c>
      <c r="F144" s="103"/>
    </row>
    <row r="145" spans="1:6" ht="16.5" thickBot="1" x14ac:dyDescent="0.3">
      <c r="A145" s="29" t="s">
        <v>536</v>
      </c>
      <c r="B145" s="30">
        <v>24</v>
      </c>
      <c r="C145" s="31">
        <v>1645.38</v>
      </c>
      <c r="F145" s="103"/>
    </row>
    <row r="146" spans="1:6" ht="16.5" thickBot="1" x14ac:dyDescent="0.3">
      <c r="A146" s="32" t="s">
        <v>528</v>
      </c>
      <c r="B146" s="33">
        <v>5023</v>
      </c>
      <c r="C146" s="34">
        <v>546.46</v>
      </c>
      <c r="F146" s="103"/>
    </row>
    <row r="147" spans="1:6" ht="16.5" thickBot="1" x14ac:dyDescent="0.3">
      <c r="A147" s="29" t="s">
        <v>72</v>
      </c>
      <c r="B147" s="30">
        <v>276</v>
      </c>
      <c r="C147" s="31">
        <v>605.15</v>
      </c>
      <c r="F147" s="103"/>
    </row>
    <row r="148" spans="1:6" ht="16.5" thickBot="1" x14ac:dyDescent="0.3">
      <c r="A148" s="29" t="s">
        <v>472</v>
      </c>
      <c r="B148" s="30">
        <v>4709</v>
      </c>
      <c r="C148" s="31">
        <v>535.91</v>
      </c>
      <c r="F148" s="103"/>
    </row>
    <row r="149" spans="1:6" ht="16.5" thickBot="1" x14ac:dyDescent="0.3">
      <c r="A149" s="29" t="s">
        <v>22</v>
      </c>
      <c r="B149" s="30">
        <v>33</v>
      </c>
      <c r="C149" s="31">
        <v>1433.61</v>
      </c>
      <c r="F149" s="103"/>
    </row>
    <row r="150" spans="1:6" ht="16.5" thickBot="1" x14ac:dyDescent="0.3">
      <c r="A150" s="29" t="s">
        <v>536</v>
      </c>
      <c r="B150" s="30">
        <v>5</v>
      </c>
      <c r="C150" s="31">
        <v>1384.4</v>
      </c>
      <c r="F150" s="103"/>
    </row>
    <row r="151" spans="1:6" x14ac:dyDescent="0.25">
      <c r="F151" s="103"/>
    </row>
  </sheetData>
  <mergeCells count="11">
    <mergeCell ref="A2:D3"/>
    <mergeCell ref="A27:C27"/>
    <mergeCell ref="A26:C26"/>
    <mergeCell ref="A4:D4"/>
    <mergeCell ref="A1:D1"/>
    <mergeCell ref="A16:C16"/>
    <mergeCell ref="A23:C23"/>
    <mergeCell ref="A24:C24"/>
    <mergeCell ref="A25:C25"/>
    <mergeCell ref="A7:C7"/>
    <mergeCell ref="A14:C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CB7A-3812-40E8-9BFC-A15C6D2F9214}">
  <dimension ref="A1:AX140"/>
  <sheetViews>
    <sheetView showGridLines="0" zoomScale="80" zoomScaleNormal="8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34" customFormat="1" ht="27.75" customHeight="1" x14ac:dyDescent="0.2">
      <c r="A1" s="330" t="s">
        <v>45</v>
      </c>
      <c r="B1" s="330"/>
      <c r="C1" s="330"/>
      <c r="D1" s="330"/>
    </row>
    <row r="2" spans="1:50" s="136" customFormat="1" ht="45.75" customHeight="1" x14ac:dyDescent="0.2">
      <c r="A2" s="333" t="s">
        <v>46</v>
      </c>
      <c r="B2" s="333"/>
      <c r="C2" s="333"/>
      <c r="D2" s="333"/>
      <c r="E2" s="333"/>
      <c r="F2" s="333"/>
      <c r="G2" s="333"/>
      <c r="H2" s="333"/>
      <c r="I2" s="333"/>
      <c r="J2" s="333"/>
      <c r="K2" s="333"/>
      <c r="L2" s="333"/>
      <c r="M2" s="333"/>
      <c r="N2" s="333"/>
      <c r="O2" s="333"/>
      <c r="P2" s="333"/>
      <c r="Q2" s="135"/>
      <c r="R2" s="135"/>
      <c r="S2" s="135"/>
      <c r="T2" s="135"/>
      <c r="U2" s="135"/>
      <c r="V2" s="135"/>
    </row>
    <row r="3" spans="1:50" ht="31.5" customHeight="1" x14ac:dyDescent="0.25">
      <c r="A3" s="329" t="s">
        <v>743</v>
      </c>
      <c r="B3" s="329"/>
      <c r="C3" s="329"/>
      <c r="D3" s="329"/>
      <c r="E3" s="137"/>
      <c r="F3" s="137"/>
      <c r="G3" s="137"/>
      <c r="H3" s="137"/>
      <c r="I3" s="137"/>
      <c r="J3" s="137"/>
      <c r="K3" s="137"/>
      <c r="L3" s="137"/>
      <c r="M3" s="137"/>
      <c r="N3" s="137"/>
      <c r="O3" s="137"/>
      <c r="P3" s="137"/>
      <c r="Q3" s="137"/>
      <c r="R3" s="137"/>
      <c r="S3" s="137"/>
      <c r="T3" s="137"/>
      <c r="U3" s="137"/>
      <c r="V3" s="137"/>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34" customFormat="1" ht="30.75" customHeight="1" x14ac:dyDescent="0.2">
      <c r="A4" s="337"/>
      <c r="B4" s="337"/>
      <c r="C4" s="337"/>
      <c r="D4" s="337"/>
      <c r="E4" s="337"/>
      <c r="F4" s="337"/>
      <c r="G4" s="337"/>
      <c r="H4" s="337"/>
      <c r="I4" s="337"/>
      <c r="J4" s="337"/>
      <c r="K4" s="337"/>
      <c r="L4" s="337"/>
      <c r="M4" s="337"/>
      <c r="N4" s="337"/>
      <c r="O4" s="337"/>
      <c r="P4" s="337"/>
      <c r="Q4" s="337"/>
      <c r="R4" s="337"/>
      <c r="S4" s="337"/>
      <c r="T4" s="337"/>
      <c r="U4" s="337"/>
      <c r="V4" s="337"/>
      <c r="W4" s="138"/>
      <c r="X4" s="138"/>
      <c r="Y4" s="138"/>
      <c r="Z4" s="138"/>
    </row>
    <row r="5" spans="1:50" s="136" customFormat="1" ht="7.5" customHeight="1" thickBot="1" x14ac:dyDescent="0.25">
      <c r="A5" s="139"/>
      <c r="B5" s="139"/>
      <c r="C5" s="139"/>
      <c r="D5" s="139"/>
      <c r="E5" s="139"/>
      <c r="F5" s="139"/>
      <c r="G5" s="139"/>
      <c r="H5" s="139"/>
      <c r="I5" s="139"/>
      <c r="J5" s="139"/>
      <c r="K5" s="139"/>
      <c r="L5" s="139"/>
      <c r="M5" s="139"/>
      <c r="N5" s="139"/>
      <c r="O5" s="139"/>
      <c r="P5" s="139"/>
      <c r="Q5" s="139"/>
      <c r="R5" s="139"/>
      <c r="S5" s="139"/>
      <c r="T5" s="139"/>
      <c r="U5" s="139"/>
      <c r="V5" s="139"/>
      <c r="W5" s="140"/>
      <c r="X5" s="140"/>
      <c r="Y5" s="140"/>
      <c r="Z5" s="140"/>
    </row>
    <row r="6" spans="1:50" s="136" customFormat="1" ht="16.5" customHeight="1" x14ac:dyDescent="0.2">
      <c r="A6" s="338"/>
      <c r="B6" s="339"/>
      <c r="C6" s="339"/>
      <c r="D6" s="339"/>
      <c r="E6" s="339"/>
      <c r="F6" s="339"/>
      <c r="G6" s="339"/>
      <c r="H6" s="339"/>
      <c r="I6" s="339"/>
      <c r="J6" s="339"/>
      <c r="K6" s="339"/>
      <c r="L6" s="339"/>
      <c r="M6" s="339"/>
      <c r="N6" s="339"/>
      <c r="O6" s="339"/>
      <c r="P6" s="339"/>
      <c r="Q6" s="339"/>
      <c r="R6" s="339"/>
      <c r="S6" s="339"/>
      <c r="T6" s="339"/>
      <c r="U6" s="339"/>
      <c r="V6" s="340"/>
      <c r="W6" s="140"/>
      <c r="X6" s="140"/>
      <c r="Y6" s="140"/>
      <c r="Z6" s="140"/>
    </row>
    <row r="7" spans="1:50" s="134" customFormat="1" ht="16.5" customHeight="1" x14ac:dyDescent="0.2">
      <c r="A7" s="141"/>
      <c r="B7" s="142"/>
      <c r="C7" s="142"/>
      <c r="D7" s="142"/>
      <c r="E7" s="142"/>
      <c r="F7" s="142"/>
      <c r="G7" s="142"/>
      <c r="H7" s="142"/>
      <c r="J7" s="143"/>
      <c r="K7" s="143"/>
      <c r="L7" s="143"/>
      <c r="N7" s="142"/>
      <c r="O7" s="142"/>
      <c r="P7" s="142"/>
      <c r="Q7" s="142"/>
      <c r="R7" s="142"/>
      <c r="S7" s="142"/>
      <c r="T7" s="142"/>
      <c r="U7" s="142"/>
      <c r="V7" s="144"/>
      <c r="W7" s="145"/>
      <c r="X7" s="145"/>
      <c r="Y7" s="145"/>
      <c r="Z7" s="145"/>
    </row>
    <row r="8" spans="1:50" s="146" customFormat="1" ht="30.6" customHeight="1" x14ac:dyDescent="0.2">
      <c r="A8" s="341" t="s">
        <v>744</v>
      </c>
      <c r="B8" s="342"/>
      <c r="C8" s="342"/>
      <c r="D8" s="342"/>
      <c r="E8" s="132"/>
      <c r="F8" s="132"/>
      <c r="G8" s="342" t="s">
        <v>745</v>
      </c>
      <c r="H8" s="342"/>
      <c r="I8" s="342"/>
      <c r="J8" s="342"/>
      <c r="K8" s="342"/>
      <c r="M8" s="342" t="s">
        <v>746</v>
      </c>
      <c r="N8" s="342"/>
      <c r="O8" s="342"/>
      <c r="P8" s="342"/>
      <c r="Q8" s="342"/>
      <c r="T8" s="147"/>
      <c r="U8" s="147"/>
      <c r="V8" s="148"/>
      <c r="W8" s="149"/>
      <c r="X8" s="149"/>
      <c r="Y8" s="149"/>
      <c r="Z8" s="149"/>
      <c r="AB8" s="150"/>
      <c r="AC8" s="150"/>
    </row>
    <row r="9" spans="1:50" s="134" customFormat="1" ht="28.35" customHeight="1" x14ac:dyDescent="0.2">
      <c r="A9" s="151" t="s">
        <v>747</v>
      </c>
      <c r="B9" s="50" t="s">
        <v>748</v>
      </c>
      <c r="C9" s="50" t="s">
        <v>749</v>
      </c>
      <c r="D9" s="50" t="s">
        <v>1</v>
      </c>
      <c r="E9" s="142"/>
      <c r="F9" s="142"/>
      <c r="G9" s="343" t="s">
        <v>750</v>
      </c>
      <c r="H9" s="344"/>
      <c r="I9" s="152" t="s">
        <v>748</v>
      </c>
      <c r="J9" s="152" t="s">
        <v>749</v>
      </c>
      <c r="K9" s="152" t="s">
        <v>1</v>
      </c>
      <c r="M9" s="345" t="s">
        <v>751</v>
      </c>
      <c r="N9" s="345"/>
      <c r="O9" s="153" t="s">
        <v>752</v>
      </c>
      <c r="P9" s="142"/>
      <c r="Q9" s="142"/>
      <c r="R9" s="142"/>
      <c r="S9" s="142"/>
      <c r="T9" s="142"/>
      <c r="U9" s="145"/>
      <c r="V9" s="154"/>
      <c r="W9" s="145"/>
      <c r="X9" s="145"/>
      <c r="Y9" s="145"/>
      <c r="Z9" s="145"/>
      <c r="AA9" s="145"/>
      <c r="AB9" s="155"/>
      <c r="AC9" s="155"/>
    </row>
    <row r="10" spans="1:50" s="134" customFormat="1" ht="16.5" customHeight="1" thickBot="1" x14ac:dyDescent="0.25">
      <c r="A10" s="156" t="s">
        <v>1</v>
      </c>
      <c r="B10" s="157">
        <v>0</v>
      </c>
      <c r="C10" s="157">
        <f>SUM(C11:C14)</f>
        <v>20506</v>
      </c>
      <c r="D10" s="157">
        <f>SUM(D11:D14)</f>
        <v>20506</v>
      </c>
      <c r="E10" s="142"/>
      <c r="F10" s="142"/>
      <c r="G10" s="346" t="s">
        <v>753</v>
      </c>
      <c r="H10" s="346"/>
      <c r="I10" s="158">
        <v>0</v>
      </c>
      <c r="J10" s="158">
        <v>32.253674161537504</v>
      </c>
      <c r="K10" s="158">
        <v>32.253674161537504</v>
      </c>
      <c r="M10" s="347" t="s">
        <v>1</v>
      </c>
      <c r="N10" s="347"/>
      <c r="O10" s="159">
        <f>SUM(O11:O12)</f>
        <v>5129</v>
      </c>
      <c r="P10" s="142"/>
      <c r="Q10" s="142"/>
      <c r="R10" s="142"/>
      <c r="S10" s="142"/>
      <c r="T10" s="142"/>
      <c r="U10" s="160"/>
      <c r="V10" s="161"/>
      <c r="W10" s="160"/>
      <c r="X10" s="145"/>
      <c r="Y10" s="145"/>
      <c r="Z10" s="145"/>
      <c r="AA10" s="145"/>
      <c r="AB10" s="155"/>
      <c r="AC10" s="155"/>
    </row>
    <row r="11" spans="1:50" s="134" customFormat="1" ht="13.35" customHeight="1" thickTop="1" x14ac:dyDescent="0.2">
      <c r="A11" s="162" t="s">
        <v>754</v>
      </c>
      <c r="B11" s="163">
        <v>0</v>
      </c>
      <c r="C11" s="163">
        <v>9210</v>
      </c>
      <c r="D11" s="164">
        <f>SUM(B11:C11)</f>
        <v>9210</v>
      </c>
      <c r="E11" s="142"/>
      <c r="F11" s="142"/>
      <c r="G11" s="348"/>
      <c r="H11" s="348"/>
      <c r="I11" s="165"/>
      <c r="J11" s="165"/>
      <c r="K11" s="165"/>
      <c r="M11" s="349" t="s">
        <v>748</v>
      </c>
      <c r="N11" s="349"/>
      <c r="O11" s="166">
        <v>0</v>
      </c>
      <c r="P11" s="142"/>
      <c r="Q11" s="142"/>
      <c r="R11" s="142"/>
      <c r="S11" s="142"/>
      <c r="T11" s="142"/>
      <c r="U11" s="160"/>
      <c r="V11" s="161"/>
      <c r="W11" s="160"/>
      <c r="X11" s="145"/>
      <c r="Y11" s="145"/>
      <c r="Z11" s="145"/>
      <c r="AA11" s="145"/>
      <c r="AB11" s="155"/>
      <c r="AC11" s="155"/>
    </row>
    <row r="12" spans="1:50" s="134" customFormat="1" ht="13.35" customHeight="1" x14ac:dyDescent="0.2">
      <c r="A12" s="167" t="s">
        <v>755</v>
      </c>
      <c r="B12" s="163">
        <v>0</v>
      </c>
      <c r="C12" s="163">
        <v>7285</v>
      </c>
      <c r="D12" s="164">
        <f>SUM(B12:C12)</f>
        <v>7285</v>
      </c>
      <c r="E12" s="142"/>
      <c r="F12" s="142"/>
      <c r="M12" s="350" t="s">
        <v>749</v>
      </c>
      <c r="N12" s="350"/>
      <c r="O12" s="168">
        <v>5129</v>
      </c>
      <c r="P12" s="142"/>
      <c r="Q12" s="142"/>
      <c r="R12" s="142"/>
      <c r="S12" s="142"/>
      <c r="T12" s="142"/>
      <c r="U12" s="160"/>
      <c r="V12" s="161"/>
      <c r="W12" s="160"/>
      <c r="X12" s="145"/>
      <c r="Y12" s="145"/>
      <c r="Z12" s="145"/>
      <c r="AA12" s="145"/>
      <c r="AB12" s="155"/>
      <c r="AC12" s="155"/>
    </row>
    <row r="13" spans="1:50" s="134" customFormat="1" ht="13.35" customHeight="1" x14ac:dyDescent="0.2">
      <c r="A13" s="167" t="s">
        <v>756</v>
      </c>
      <c r="B13" s="163">
        <v>0</v>
      </c>
      <c r="C13" s="163">
        <v>3017</v>
      </c>
      <c r="D13" s="164">
        <f>SUM(B13:C13)</f>
        <v>3017</v>
      </c>
      <c r="E13" s="142"/>
      <c r="F13" s="142"/>
      <c r="G13" s="142"/>
      <c r="H13" s="142"/>
      <c r="I13" s="142"/>
      <c r="J13" s="142"/>
      <c r="K13" s="142"/>
      <c r="R13" s="142"/>
      <c r="S13" s="142"/>
      <c r="T13" s="142"/>
      <c r="U13" s="160"/>
      <c r="V13" s="161"/>
      <c r="W13" s="160"/>
      <c r="X13" s="145"/>
      <c r="Y13" s="145"/>
      <c r="Z13" s="145"/>
      <c r="AA13" s="145"/>
      <c r="AB13" s="155"/>
      <c r="AC13" s="155"/>
    </row>
    <row r="14" spans="1:50" s="134" customFormat="1" ht="13.35" customHeight="1" x14ac:dyDescent="0.2">
      <c r="A14" s="167" t="s">
        <v>0</v>
      </c>
      <c r="B14" s="163">
        <v>0</v>
      </c>
      <c r="C14" s="163">
        <v>994</v>
      </c>
      <c r="D14" s="164">
        <f>SUM(B14:C14)</f>
        <v>994</v>
      </c>
      <c r="E14" s="142"/>
      <c r="F14" s="142"/>
      <c r="G14" s="142"/>
      <c r="H14" s="142"/>
      <c r="I14" s="142"/>
      <c r="J14" s="142"/>
      <c r="K14" s="142"/>
      <c r="L14" s="142"/>
      <c r="M14" s="142"/>
      <c r="N14" s="142"/>
      <c r="O14" s="142"/>
      <c r="P14" s="142"/>
      <c r="Q14" s="142"/>
      <c r="R14" s="142"/>
      <c r="S14" s="142"/>
      <c r="T14" s="142"/>
      <c r="U14" s="160"/>
      <c r="V14" s="161"/>
      <c r="W14" s="160"/>
      <c r="X14" s="145"/>
      <c r="Y14" s="145"/>
      <c r="Z14" s="145"/>
      <c r="AA14" s="145"/>
      <c r="AB14" s="155"/>
      <c r="AC14" s="155"/>
    </row>
    <row r="15" spans="1:50" s="134" customFormat="1" ht="16.5" customHeight="1" x14ac:dyDescent="0.2">
      <c r="A15" s="169"/>
      <c r="B15" s="170"/>
      <c r="C15" s="170"/>
      <c r="D15" s="170"/>
      <c r="E15" s="170"/>
      <c r="F15" s="170"/>
      <c r="G15" s="142"/>
      <c r="H15" s="142"/>
      <c r="I15" s="142"/>
      <c r="J15" s="142"/>
      <c r="K15" s="142"/>
      <c r="L15" s="142"/>
      <c r="M15" s="142"/>
      <c r="N15" s="142"/>
      <c r="O15" s="142"/>
      <c r="P15" s="142"/>
      <c r="Q15" s="142"/>
      <c r="R15" s="142"/>
      <c r="S15" s="142"/>
      <c r="T15" s="142"/>
      <c r="U15" s="142"/>
      <c r="V15" s="144"/>
      <c r="W15" s="145"/>
      <c r="X15" s="145"/>
      <c r="Y15" s="145"/>
      <c r="Z15" s="145"/>
      <c r="AA15" s="145"/>
      <c r="AB15" s="155"/>
      <c r="AC15" s="155"/>
      <c r="AK15" s="155"/>
      <c r="AL15" s="155"/>
    </row>
    <row r="16" spans="1:50" s="134" customFormat="1" ht="16.5" customHeight="1" x14ac:dyDescent="0.2">
      <c r="A16" s="334"/>
      <c r="B16" s="335"/>
      <c r="C16" s="335"/>
      <c r="D16" s="335"/>
      <c r="E16" s="335"/>
      <c r="F16" s="335"/>
      <c r="G16" s="335"/>
      <c r="H16" s="335"/>
      <c r="I16" s="335"/>
      <c r="J16" s="335"/>
      <c r="K16" s="335"/>
      <c r="L16" s="335"/>
      <c r="M16" s="335"/>
      <c r="N16" s="335"/>
      <c r="O16" s="335"/>
      <c r="P16" s="335"/>
      <c r="Q16" s="335"/>
      <c r="R16" s="335"/>
      <c r="S16" s="335"/>
      <c r="T16" s="335"/>
      <c r="U16" s="335"/>
      <c r="V16" s="336"/>
      <c r="W16" s="145"/>
      <c r="X16" s="155"/>
      <c r="Y16" s="145"/>
      <c r="Z16" s="145"/>
      <c r="AK16" s="155"/>
    </row>
    <row r="17" spans="1:38" s="134" customFormat="1" ht="16.5" customHeight="1" x14ac:dyDescent="0.2">
      <c r="A17" s="141"/>
      <c r="B17" s="142"/>
      <c r="C17" s="142"/>
      <c r="D17" s="142"/>
      <c r="E17" s="142"/>
      <c r="F17" s="142"/>
      <c r="G17" s="142"/>
      <c r="H17" s="142"/>
      <c r="I17" s="142"/>
      <c r="J17" s="142"/>
      <c r="K17" s="142"/>
      <c r="L17" s="142"/>
      <c r="M17" s="142"/>
      <c r="N17" s="142"/>
      <c r="O17" s="142"/>
      <c r="P17" s="142"/>
      <c r="Q17" s="142"/>
      <c r="R17" s="142"/>
      <c r="S17" s="142"/>
      <c r="T17" s="142"/>
      <c r="U17" s="142"/>
      <c r="V17" s="144"/>
      <c r="W17" s="145"/>
      <c r="X17" s="145"/>
      <c r="Y17" s="145"/>
      <c r="Z17" s="145"/>
      <c r="AF17" s="155"/>
      <c r="AK17" s="155"/>
    </row>
    <row r="18" spans="1:38" s="171" customFormat="1" ht="27.6" customHeight="1" x14ac:dyDescent="0.2">
      <c r="A18" s="341" t="s">
        <v>757</v>
      </c>
      <c r="B18" s="342"/>
      <c r="C18" s="342"/>
      <c r="D18" s="342"/>
      <c r="E18" s="342"/>
      <c r="F18" s="342"/>
      <c r="I18" s="351" t="s">
        <v>758</v>
      </c>
      <c r="J18" s="351"/>
      <c r="K18" s="351"/>
      <c r="L18" s="351"/>
      <c r="M18" s="351"/>
      <c r="N18" s="351"/>
      <c r="O18" s="351"/>
      <c r="P18" s="351"/>
      <c r="Q18" s="351"/>
      <c r="R18" s="351"/>
      <c r="S18" s="351"/>
      <c r="T18" s="351"/>
      <c r="U18" s="351"/>
      <c r="V18" s="352"/>
      <c r="W18" s="172"/>
      <c r="X18" s="172"/>
      <c r="Y18" s="172"/>
      <c r="AE18" s="134"/>
      <c r="AF18" s="155"/>
      <c r="AG18" s="134"/>
      <c r="AH18" s="134"/>
      <c r="AI18" s="134"/>
      <c r="AJ18" s="134"/>
      <c r="AK18" s="134"/>
      <c r="AL18" s="155"/>
    </row>
    <row r="19" spans="1:38" s="136" customFormat="1" ht="28.7" customHeight="1" x14ac:dyDescent="0.2">
      <c r="A19" s="50" t="s">
        <v>759</v>
      </c>
      <c r="B19" s="50" t="s">
        <v>76</v>
      </c>
      <c r="C19" s="50" t="s">
        <v>760</v>
      </c>
      <c r="D19" s="50" t="s">
        <v>60</v>
      </c>
      <c r="E19" s="50" t="s">
        <v>761</v>
      </c>
      <c r="F19" s="50" t="s">
        <v>1</v>
      </c>
      <c r="I19" s="50" t="s">
        <v>762</v>
      </c>
      <c r="J19" s="50" t="s">
        <v>763</v>
      </c>
      <c r="K19" s="50" t="s">
        <v>764</v>
      </c>
      <c r="L19" s="50" t="s">
        <v>765</v>
      </c>
      <c r="M19" s="50" t="s">
        <v>766</v>
      </c>
      <c r="N19" s="50" t="s">
        <v>767</v>
      </c>
      <c r="O19" s="50" t="s">
        <v>768</v>
      </c>
      <c r="P19" s="50" t="s">
        <v>769</v>
      </c>
      <c r="Q19" s="50" t="s">
        <v>770</v>
      </c>
      <c r="R19" s="50" t="s">
        <v>771</v>
      </c>
      <c r="S19" s="50" t="s">
        <v>772</v>
      </c>
      <c r="T19" s="50" t="s">
        <v>773</v>
      </c>
      <c r="U19" s="50" t="s">
        <v>774</v>
      </c>
      <c r="V19" s="50" t="s">
        <v>1</v>
      </c>
      <c r="W19" s="173"/>
      <c r="X19" s="174"/>
      <c r="Y19" s="174"/>
      <c r="Z19" s="175"/>
      <c r="AA19" s="176"/>
      <c r="AB19" s="177"/>
      <c r="AC19" s="177"/>
      <c r="AD19" s="177"/>
      <c r="AE19" s="178"/>
      <c r="AF19" s="177"/>
      <c r="AG19" s="177"/>
      <c r="AH19" s="177"/>
      <c r="AI19" s="177"/>
      <c r="AJ19" s="177"/>
      <c r="AK19" s="177"/>
    </row>
    <row r="20" spans="1:38" s="136" customFormat="1" ht="18" customHeight="1" thickBot="1" x14ac:dyDescent="0.25">
      <c r="A20" s="156" t="s">
        <v>1</v>
      </c>
      <c r="B20" s="157">
        <f>SUM(B21:B23)</f>
        <v>8112</v>
      </c>
      <c r="C20" s="179">
        <f>IF(ISERROR(B20/F20),0,B20/F20)</f>
        <v>0.39559153418511656</v>
      </c>
      <c r="D20" s="157">
        <f>SUM(D21:D23)</f>
        <v>12394</v>
      </c>
      <c r="E20" s="179">
        <f>IF(ISERROR(D20/F20),0,D20/F20)</f>
        <v>0.6044084658148835</v>
      </c>
      <c r="F20" s="157">
        <f>B20+D20</f>
        <v>20506</v>
      </c>
      <c r="I20" s="180" t="s">
        <v>1</v>
      </c>
      <c r="J20" s="181">
        <f t="shared" ref="J20:U20" si="0">SUM(J21:J22)</f>
        <v>22420</v>
      </c>
      <c r="K20" s="182">
        <f t="shared" si="0"/>
        <v>19068</v>
      </c>
      <c r="L20" s="181">
        <f t="shared" si="0"/>
        <v>17559</v>
      </c>
      <c r="M20" s="181">
        <f t="shared" si="0"/>
        <v>0</v>
      </c>
      <c r="N20" s="181">
        <f t="shared" si="0"/>
        <v>0</v>
      </c>
      <c r="O20" s="181">
        <f t="shared" si="0"/>
        <v>0</v>
      </c>
      <c r="P20" s="181">
        <f t="shared" si="0"/>
        <v>0</v>
      </c>
      <c r="Q20" s="181">
        <f t="shared" si="0"/>
        <v>0</v>
      </c>
      <c r="R20" s="181">
        <f t="shared" si="0"/>
        <v>0</v>
      </c>
      <c r="S20" s="181">
        <f t="shared" si="0"/>
        <v>0</v>
      </c>
      <c r="T20" s="181">
        <f t="shared" si="0"/>
        <v>0</v>
      </c>
      <c r="U20" s="181">
        <f t="shared" si="0"/>
        <v>0</v>
      </c>
      <c r="V20" s="183">
        <f>SUM(J20:U20)</f>
        <v>59047</v>
      </c>
      <c r="W20" s="173"/>
      <c r="X20" s="173"/>
      <c r="Y20" s="174"/>
      <c r="Z20" s="174"/>
      <c r="AA20" s="177"/>
      <c r="AB20" s="177"/>
      <c r="AC20" s="177"/>
      <c r="AD20" s="177"/>
      <c r="AE20" s="178"/>
      <c r="AF20" s="177"/>
      <c r="AG20" s="177"/>
    </row>
    <row r="21" spans="1:38" s="136" customFormat="1" ht="15" customHeight="1" thickTop="1" x14ac:dyDescent="0.2">
      <c r="A21" s="162" t="s">
        <v>775</v>
      </c>
      <c r="B21" s="184">
        <v>5901</v>
      </c>
      <c r="C21" s="185">
        <f>IF(ISERROR(B21/F21),0,B21/F21)</f>
        <v>0.83940256045519201</v>
      </c>
      <c r="D21" s="184">
        <v>1129</v>
      </c>
      <c r="E21" s="185">
        <f>IF(ISERROR(D21/F21),0,D21/F21)</f>
        <v>0.16059743954480796</v>
      </c>
      <c r="F21" s="186">
        <f>B21+D21</f>
        <v>7030</v>
      </c>
      <c r="I21" s="186" t="s">
        <v>60</v>
      </c>
      <c r="J21" s="187">
        <v>15887</v>
      </c>
      <c r="K21" s="187">
        <v>12645</v>
      </c>
      <c r="L21" s="187">
        <v>11620</v>
      </c>
      <c r="M21" s="187">
        <v>0</v>
      </c>
      <c r="N21" s="187">
        <v>0</v>
      </c>
      <c r="O21" s="187">
        <v>0</v>
      </c>
      <c r="P21" s="187">
        <v>0</v>
      </c>
      <c r="Q21" s="187">
        <v>0</v>
      </c>
      <c r="R21" s="187">
        <v>0</v>
      </c>
      <c r="S21" s="187">
        <v>0</v>
      </c>
      <c r="T21" s="187">
        <v>0</v>
      </c>
      <c r="U21" s="187">
        <v>0</v>
      </c>
      <c r="V21" s="188">
        <f>SUM(J21:U21)</f>
        <v>40152</v>
      </c>
      <c r="W21" s="173"/>
      <c r="X21" s="189"/>
      <c r="Y21" s="189"/>
      <c r="Z21" s="174"/>
      <c r="AA21" s="177"/>
      <c r="AB21" s="178"/>
      <c r="AC21" s="178"/>
      <c r="AD21" s="178"/>
      <c r="AE21" s="178"/>
      <c r="AF21" s="178"/>
      <c r="AG21" s="178"/>
      <c r="AH21" s="178"/>
      <c r="AI21" s="178"/>
      <c r="AJ21" s="178"/>
      <c r="AK21" s="178"/>
      <c r="AL21" s="178"/>
    </row>
    <row r="22" spans="1:38" s="136" customFormat="1" ht="15" customHeight="1" x14ac:dyDescent="0.2">
      <c r="A22" s="167" t="s">
        <v>776</v>
      </c>
      <c r="B22" s="190">
        <v>1852</v>
      </c>
      <c r="C22" s="191">
        <f>IF(ISERROR(B22/F22),0,B22/F22)</f>
        <v>0.81983178397521028</v>
      </c>
      <c r="D22" s="190">
        <v>407</v>
      </c>
      <c r="E22" s="191">
        <f>IF(ISERROR(D22/F22),0,D22/F22)</f>
        <v>0.18016821602478972</v>
      </c>
      <c r="F22" s="51">
        <f>B22+D22</f>
        <v>2259</v>
      </c>
      <c r="I22" s="51" t="s">
        <v>777</v>
      </c>
      <c r="J22" s="192">
        <v>6533</v>
      </c>
      <c r="K22" s="187">
        <v>6423</v>
      </c>
      <c r="L22" s="187">
        <v>5939</v>
      </c>
      <c r="M22" s="187">
        <v>0</v>
      </c>
      <c r="N22" s="187">
        <v>0</v>
      </c>
      <c r="O22" s="187">
        <v>0</v>
      </c>
      <c r="P22" s="187">
        <v>0</v>
      </c>
      <c r="Q22" s="187">
        <v>0</v>
      </c>
      <c r="R22" s="187">
        <v>0</v>
      </c>
      <c r="S22" s="187">
        <v>0</v>
      </c>
      <c r="T22" s="187">
        <v>0</v>
      </c>
      <c r="U22" s="187">
        <v>0</v>
      </c>
      <c r="V22" s="193">
        <f>SUM(J22:U22)</f>
        <v>18895</v>
      </c>
      <c r="W22" s="173"/>
      <c r="X22" s="189"/>
      <c r="Y22" s="189"/>
      <c r="Z22" s="189"/>
      <c r="AA22" s="178"/>
      <c r="AB22" s="178"/>
      <c r="AC22" s="178"/>
      <c r="AD22" s="178"/>
      <c r="AE22" s="178"/>
      <c r="AF22" s="178"/>
      <c r="AG22" s="178"/>
      <c r="AH22" s="178"/>
      <c r="AI22" s="178"/>
      <c r="AJ22" s="178"/>
      <c r="AK22" s="178"/>
      <c r="AL22" s="178"/>
    </row>
    <row r="23" spans="1:38" s="136" customFormat="1" ht="15" customHeight="1" x14ac:dyDescent="0.2">
      <c r="A23" s="167" t="s">
        <v>778</v>
      </c>
      <c r="B23" s="190">
        <v>359</v>
      </c>
      <c r="C23" s="191">
        <f>IF(ISERROR(B23/F23),0,B23/F23)</f>
        <v>3.2004992422216279E-2</v>
      </c>
      <c r="D23" s="190">
        <v>10858</v>
      </c>
      <c r="E23" s="191">
        <f>IF(ISERROR(D23/F23),0,D23/F23)</f>
        <v>0.96799500757778367</v>
      </c>
      <c r="F23" s="51">
        <f>B23+D23</f>
        <v>11217</v>
      </c>
      <c r="T23" s="145"/>
      <c r="U23" s="145"/>
      <c r="V23" s="154"/>
      <c r="W23" s="173"/>
      <c r="X23" s="189"/>
      <c r="Y23" s="189"/>
      <c r="Z23" s="189"/>
      <c r="AA23" s="178"/>
      <c r="AB23" s="178"/>
      <c r="AC23" s="178"/>
      <c r="AD23" s="178"/>
      <c r="AE23" s="178"/>
      <c r="AF23" s="178"/>
      <c r="AG23" s="178"/>
      <c r="AH23" s="178"/>
      <c r="AI23" s="178"/>
      <c r="AJ23" s="178"/>
      <c r="AK23" s="178"/>
      <c r="AL23" s="178"/>
    </row>
    <row r="24" spans="1:38" s="136" customFormat="1" ht="12" x14ac:dyDescent="0.2">
      <c r="A24" s="194"/>
      <c r="T24" s="145"/>
      <c r="U24" s="145"/>
      <c r="V24" s="154"/>
      <c r="W24" s="173"/>
      <c r="X24" s="173"/>
      <c r="Y24" s="189"/>
      <c r="Z24" s="189"/>
      <c r="AA24" s="178"/>
      <c r="AB24" s="178"/>
      <c r="AC24" s="178"/>
      <c r="AD24" s="178"/>
      <c r="AE24" s="178"/>
      <c r="AF24" s="178"/>
      <c r="AG24" s="178"/>
      <c r="AH24" s="178"/>
      <c r="AK24" s="178"/>
      <c r="AL24" s="178"/>
    </row>
    <row r="25" spans="1:38" s="134" customFormat="1" ht="16.5" customHeight="1" x14ac:dyDescent="0.2">
      <c r="A25" s="334"/>
      <c r="B25" s="335"/>
      <c r="C25" s="335"/>
      <c r="D25" s="335"/>
      <c r="E25" s="335"/>
      <c r="F25" s="335"/>
      <c r="G25" s="335"/>
      <c r="H25" s="335"/>
      <c r="I25" s="335"/>
      <c r="J25" s="335"/>
      <c r="K25" s="335"/>
      <c r="L25" s="335"/>
      <c r="M25" s="335"/>
      <c r="N25" s="335"/>
      <c r="O25" s="335"/>
      <c r="P25" s="335"/>
      <c r="Q25" s="335"/>
      <c r="R25" s="335"/>
      <c r="S25" s="335"/>
      <c r="T25" s="335"/>
      <c r="U25" s="335"/>
      <c r="V25" s="336"/>
      <c r="W25" s="145"/>
      <c r="X25" s="145"/>
      <c r="Y25" s="145"/>
      <c r="Z25" s="160"/>
      <c r="AA25" s="155"/>
      <c r="AB25" s="155"/>
      <c r="AC25" s="155"/>
      <c r="AD25" s="155"/>
      <c r="AE25" s="155"/>
      <c r="AF25" s="155"/>
      <c r="AG25" s="155"/>
    </row>
    <row r="26" spans="1:38" s="136" customFormat="1" ht="12" x14ac:dyDescent="0.2">
      <c r="A26" s="194"/>
      <c r="T26" s="145"/>
      <c r="U26" s="145"/>
      <c r="V26" s="154"/>
      <c r="W26" s="173"/>
      <c r="X26" s="173"/>
      <c r="Y26" s="173"/>
      <c r="Z26" s="189"/>
      <c r="AA26" s="178"/>
      <c r="AB26" s="178"/>
      <c r="AC26" s="178"/>
      <c r="AG26" s="178"/>
    </row>
    <row r="27" spans="1:38" s="134" customFormat="1" ht="21.6" customHeight="1" x14ac:dyDescent="0.2">
      <c r="A27" s="353" t="s">
        <v>779</v>
      </c>
      <c r="B27" s="354"/>
      <c r="C27" s="354"/>
      <c r="D27" s="354"/>
      <c r="E27" s="354"/>
      <c r="F27" s="195"/>
      <c r="H27" s="354" t="s">
        <v>780</v>
      </c>
      <c r="I27" s="354"/>
      <c r="J27" s="354"/>
      <c r="K27" s="354"/>
      <c r="L27" s="354"/>
      <c r="M27" s="195"/>
      <c r="N27" s="355" t="s">
        <v>781</v>
      </c>
      <c r="O27" s="355"/>
      <c r="P27" s="355"/>
      <c r="Q27" s="355"/>
      <c r="R27" s="355"/>
      <c r="S27" s="195"/>
      <c r="V27" s="196"/>
      <c r="W27" s="197"/>
      <c r="X27" s="198"/>
      <c r="Y27" s="198"/>
      <c r="Z27" s="198"/>
      <c r="AA27" s="199"/>
      <c r="AB27" s="199"/>
      <c r="AC27" s="199"/>
      <c r="AD27" s="199"/>
      <c r="AE27" s="155"/>
      <c r="AF27" s="155"/>
      <c r="AG27" s="155"/>
      <c r="AH27" s="199"/>
      <c r="AI27" s="199"/>
    </row>
    <row r="28" spans="1:38" s="136" customFormat="1" ht="37.5" customHeight="1" x14ac:dyDescent="0.2">
      <c r="A28" s="50" t="s">
        <v>782</v>
      </c>
      <c r="B28" s="50" t="s">
        <v>775</v>
      </c>
      <c r="C28" s="50" t="s">
        <v>776</v>
      </c>
      <c r="D28" s="50" t="s">
        <v>778</v>
      </c>
      <c r="E28" s="50" t="s">
        <v>1</v>
      </c>
      <c r="H28" s="345" t="s">
        <v>782</v>
      </c>
      <c r="I28" s="345"/>
      <c r="J28" s="153" t="s">
        <v>1</v>
      </c>
      <c r="K28" s="145"/>
      <c r="L28" s="145"/>
      <c r="M28" s="145"/>
      <c r="N28" s="359"/>
      <c r="O28" s="360"/>
      <c r="P28" s="200" t="s">
        <v>783</v>
      </c>
      <c r="U28" s="145"/>
      <c r="V28" s="201"/>
      <c r="W28" s="173"/>
      <c r="X28" s="173"/>
      <c r="Y28" s="173"/>
      <c r="Z28" s="178"/>
      <c r="AD28" s="178"/>
      <c r="AE28" s="178"/>
      <c r="AF28" s="178"/>
      <c r="AG28" s="178"/>
    </row>
    <row r="29" spans="1:38" s="136" customFormat="1" ht="15" customHeight="1" thickBot="1" x14ac:dyDescent="0.25">
      <c r="A29" s="156" t="s">
        <v>1</v>
      </c>
      <c r="B29" s="157">
        <f>SUM(B30:B31)</f>
        <v>13777</v>
      </c>
      <c r="C29" s="157">
        <f>SUM(C30:C31)</f>
        <v>5228</v>
      </c>
      <c r="D29" s="157">
        <f>SUM(D30:D31)</f>
        <v>40042</v>
      </c>
      <c r="E29" s="182">
        <f>SUM(B29:D29)</f>
        <v>59047</v>
      </c>
      <c r="H29" s="347" t="s">
        <v>1</v>
      </c>
      <c r="I29" s="347"/>
      <c r="J29" s="202">
        <f>SUM(J30:J31)</f>
        <v>42507</v>
      </c>
      <c r="K29" s="145"/>
      <c r="L29" s="145"/>
      <c r="M29" s="145"/>
      <c r="N29" s="361" t="s">
        <v>1</v>
      </c>
      <c r="O29" s="362"/>
      <c r="P29" s="203">
        <v>22657</v>
      </c>
      <c r="U29" s="160"/>
      <c r="V29" s="204"/>
      <c r="W29" s="173"/>
      <c r="X29" s="189"/>
      <c r="Y29" s="189"/>
      <c r="Z29" s="178"/>
      <c r="AA29" s="178"/>
      <c r="AB29" s="178"/>
      <c r="AC29" s="178"/>
      <c r="AD29" s="178"/>
      <c r="AE29" s="178"/>
      <c r="AF29" s="178"/>
      <c r="AG29" s="178"/>
      <c r="AH29" s="178"/>
      <c r="AI29" s="178"/>
      <c r="AJ29" s="178"/>
    </row>
    <row r="30" spans="1:38" s="136" customFormat="1" ht="15" customHeight="1" thickTop="1" x14ac:dyDescent="0.2">
      <c r="A30" s="162" t="s">
        <v>748</v>
      </c>
      <c r="B30" s="184">
        <v>0</v>
      </c>
      <c r="C30" s="184">
        <v>0</v>
      </c>
      <c r="D30" s="184">
        <v>0</v>
      </c>
      <c r="E30" s="186">
        <f>SUM(B30:D30)</f>
        <v>0</v>
      </c>
      <c r="F30" s="134"/>
      <c r="G30" s="134"/>
      <c r="H30" s="349" t="s">
        <v>748</v>
      </c>
      <c r="I30" s="349"/>
      <c r="J30" s="166">
        <v>0</v>
      </c>
      <c r="K30" s="145"/>
      <c r="L30" s="145"/>
      <c r="M30" s="145"/>
      <c r="N30" s="363" t="s">
        <v>784</v>
      </c>
      <c r="O30" s="364"/>
      <c r="P30" s="166">
        <v>48</v>
      </c>
      <c r="U30" s="160"/>
      <c r="V30" s="204"/>
      <c r="W30" s="173"/>
      <c r="X30" s="189"/>
      <c r="Y30" s="189"/>
      <c r="Z30" s="178"/>
      <c r="AA30" s="178"/>
      <c r="AB30" s="178"/>
      <c r="AC30" s="178"/>
      <c r="AD30" s="178"/>
      <c r="AE30" s="178"/>
      <c r="AF30" s="178"/>
      <c r="AG30" s="178"/>
      <c r="AH30" s="178"/>
      <c r="AI30" s="178"/>
      <c r="AJ30" s="178"/>
    </row>
    <row r="31" spans="1:38" s="136" customFormat="1" ht="14.45" customHeight="1" x14ac:dyDescent="0.2">
      <c r="A31" s="167" t="s">
        <v>749</v>
      </c>
      <c r="B31" s="190">
        <v>13777</v>
      </c>
      <c r="C31" s="190">
        <v>5228</v>
      </c>
      <c r="D31" s="190">
        <v>40042</v>
      </c>
      <c r="E31" s="186">
        <f>SUM(B31:D31)</f>
        <v>59047</v>
      </c>
      <c r="F31" s="134"/>
      <c r="G31" s="134"/>
      <c r="H31" s="350" t="s">
        <v>749</v>
      </c>
      <c r="I31" s="350"/>
      <c r="J31" s="168">
        <v>42507</v>
      </c>
      <c r="K31" s="145"/>
      <c r="L31" s="145"/>
      <c r="M31" s="145"/>
      <c r="N31" s="145"/>
      <c r="O31" s="145"/>
      <c r="P31" s="145"/>
      <c r="Q31" s="145"/>
      <c r="R31" s="145"/>
      <c r="U31" s="160"/>
      <c r="V31" s="204"/>
      <c r="W31" s="173"/>
      <c r="X31" s="189"/>
      <c r="Y31" s="189"/>
      <c r="Z31" s="178"/>
      <c r="AA31" s="178"/>
      <c r="AB31" s="178"/>
      <c r="AC31" s="178"/>
      <c r="AD31" s="178"/>
      <c r="AE31" s="178"/>
      <c r="AF31" s="178"/>
      <c r="AG31" s="178"/>
      <c r="AH31" s="178"/>
      <c r="AI31" s="178"/>
      <c r="AJ31" s="178"/>
    </row>
    <row r="32" spans="1:38" s="136" customFormat="1" ht="12" x14ac:dyDescent="0.2">
      <c r="A32" s="194"/>
      <c r="F32" s="134"/>
      <c r="G32" s="134"/>
      <c r="H32" s="134"/>
      <c r="K32" s="134"/>
      <c r="L32" s="145"/>
      <c r="M32" s="145"/>
      <c r="N32" s="145"/>
      <c r="O32" s="145"/>
      <c r="P32" s="145"/>
      <c r="Q32" s="145"/>
      <c r="R32" s="145"/>
      <c r="S32" s="145"/>
      <c r="T32" s="145"/>
      <c r="U32" s="160"/>
      <c r="V32" s="154"/>
      <c r="W32" s="173"/>
      <c r="X32" s="189"/>
      <c r="Y32" s="189"/>
      <c r="Z32" s="189"/>
      <c r="AA32" s="178"/>
      <c r="AB32" s="178"/>
      <c r="AC32" s="178"/>
      <c r="AD32" s="178"/>
      <c r="AE32" s="178"/>
      <c r="AF32" s="178"/>
      <c r="AG32" s="178"/>
    </row>
    <row r="33" spans="1:45" s="134" customFormat="1" ht="16.5" customHeight="1" x14ac:dyDescent="0.2">
      <c r="A33" s="334"/>
      <c r="B33" s="335"/>
      <c r="C33" s="335"/>
      <c r="D33" s="335"/>
      <c r="E33" s="335"/>
      <c r="F33" s="335"/>
      <c r="G33" s="335"/>
      <c r="H33" s="335"/>
      <c r="I33" s="335"/>
      <c r="J33" s="335"/>
      <c r="K33" s="335"/>
      <c r="L33" s="335"/>
      <c r="M33" s="335"/>
      <c r="N33" s="335"/>
      <c r="O33" s="335"/>
      <c r="P33" s="335"/>
      <c r="Q33" s="335"/>
      <c r="R33" s="335"/>
      <c r="S33" s="335"/>
      <c r="T33" s="335"/>
      <c r="U33" s="335"/>
      <c r="V33" s="336"/>
      <c r="W33" s="145"/>
      <c r="X33" s="145"/>
      <c r="Y33" s="145"/>
      <c r="Z33" s="160"/>
      <c r="AA33" s="155"/>
      <c r="AB33" s="155"/>
      <c r="AC33" s="155"/>
      <c r="AD33" s="155"/>
      <c r="AE33" s="155"/>
      <c r="AF33" s="155"/>
      <c r="AG33" s="155"/>
    </row>
    <row r="34" spans="1:45" s="136" customFormat="1" ht="12" x14ac:dyDescent="0.2">
      <c r="A34" s="194"/>
      <c r="F34" s="134"/>
      <c r="G34" s="134"/>
      <c r="H34" s="134"/>
      <c r="I34" s="178"/>
      <c r="K34" s="134"/>
      <c r="L34" s="145"/>
      <c r="M34" s="145"/>
      <c r="N34" s="145"/>
      <c r="O34" s="145"/>
      <c r="P34" s="145"/>
      <c r="Q34" s="145"/>
      <c r="R34" s="145"/>
      <c r="S34" s="145"/>
      <c r="T34" s="145"/>
      <c r="U34" s="145"/>
      <c r="V34" s="205"/>
      <c r="W34" s="173"/>
      <c r="X34" s="173"/>
      <c r="Y34" s="173"/>
      <c r="Z34" s="189"/>
      <c r="AA34" s="178"/>
      <c r="AB34" s="178"/>
      <c r="AC34" s="178"/>
      <c r="AD34" s="178"/>
      <c r="AE34" s="178"/>
    </row>
    <row r="35" spans="1:45" s="136" customFormat="1" ht="12" x14ac:dyDescent="0.2">
      <c r="A35" s="194"/>
      <c r="F35" s="134"/>
      <c r="G35" s="134"/>
      <c r="H35" s="134"/>
      <c r="I35" s="177"/>
      <c r="J35" s="177"/>
      <c r="K35" s="199"/>
      <c r="L35" s="206"/>
      <c r="M35" s="206"/>
      <c r="N35" s="206"/>
      <c r="O35" s="206"/>
      <c r="P35" s="206"/>
      <c r="Q35" s="206"/>
      <c r="R35" s="206"/>
      <c r="S35" s="206"/>
      <c r="T35" s="145"/>
      <c r="U35" s="145"/>
      <c r="V35" s="154"/>
      <c r="W35" s="173"/>
      <c r="X35" s="173"/>
      <c r="Y35" s="173"/>
      <c r="Z35" s="189"/>
      <c r="AB35" s="178"/>
      <c r="AC35" s="178"/>
      <c r="AE35" s="178"/>
    </row>
    <row r="36" spans="1:45" s="136" customFormat="1" ht="22.5" customHeight="1" x14ac:dyDescent="0.2">
      <c r="A36" s="341" t="s">
        <v>785</v>
      </c>
      <c r="B36" s="342"/>
      <c r="C36" s="342"/>
      <c r="D36" s="342"/>
      <c r="E36" s="342"/>
      <c r="F36" s="195"/>
      <c r="G36" s="134"/>
      <c r="H36" s="134"/>
      <c r="I36" s="134"/>
      <c r="J36" s="134"/>
      <c r="K36" s="134"/>
      <c r="L36" s="134"/>
      <c r="M36" s="134"/>
      <c r="N36" s="134"/>
      <c r="O36" s="134"/>
      <c r="P36" s="134"/>
      <c r="Q36" s="134"/>
      <c r="R36" s="155"/>
      <c r="S36" s="134"/>
      <c r="T36" s="134"/>
      <c r="U36" s="134"/>
      <c r="V36" s="207"/>
      <c r="W36" s="173"/>
      <c r="X36" s="173"/>
      <c r="Y36" s="173"/>
      <c r="Z36" s="189"/>
      <c r="AB36" s="178"/>
      <c r="AC36" s="178"/>
      <c r="AE36" s="178"/>
    </row>
    <row r="37" spans="1:45" s="136" customFormat="1" ht="38.450000000000003" customHeight="1" x14ac:dyDescent="0.2">
      <c r="A37" s="208" t="s">
        <v>786</v>
      </c>
      <c r="B37" s="50" t="s">
        <v>759</v>
      </c>
      <c r="C37" s="50" t="s">
        <v>763</v>
      </c>
      <c r="D37" s="50" t="s">
        <v>764</v>
      </c>
      <c r="E37" s="50" t="s">
        <v>765</v>
      </c>
      <c r="F37" s="50" t="s">
        <v>766</v>
      </c>
      <c r="G37" s="50" t="s">
        <v>767</v>
      </c>
      <c r="H37" s="50" t="s">
        <v>768</v>
      </c>
      <c r="I37" s="50" t="s">
        <v>769</v>
      </c>
      <c r="J37" s="50" t="s">
        <v>770</v>
      </c>
      <c r="K37" s="50" t="s">
        <v>771</v>
      </c>
      <c r="L37" s="50" t="s">
        <v>772</v>
      </c>
      <c r="M37" s="50" t="s">
        <v>773</v>
      </c>
      <c r="N37" s="50" t="s">
        <v>774</v>
      </c>
      <c r="O37" s="50" t="s">
        <v>1</v>
      </c>
      <c r="P37" s="134"/>
      <c r="Q37" s="134"/>
      <c r="R37" s="155"/>
      <c r="S37" s="134"/>
      <c r="T37" s="134"/>
      <c r="U37" s="134"/>
      <c r="V37" s="207"/>
      <c r="W37" s="134"/>
      <c r="X37" s="134"/>
      <c r="Y37" s="134"/>
      <c r="Z37" s="134"/>
      <c r="AA37" s="134"/>
      <c r="AB37" s="134"/>
      <c r="AC37" s="134"/>
      <c r="AD37" s="173"/>
      <c r="AE37" s="173"/>
      <c r="AI37" s="178"/>
      <c r="AJ37" s="178"/>
      <c r="AL37" s="178"/>
    </row>
    <row r="38" spans="1:45" s="136" customFormat="1" ht="15.75" customHeight="1" thickBot="1" x14ac:dyDescent="0.25">
      <c r="A38" s="209" t="s">
        <v>1</v>
      </c>
      <c r="B38" s="157"/>
      <c r="C38" s="210">
        <f t="shared" ref="C38:N38" si="1">SUM(C39,C51,C55,C59)</f>
        <v>9732</v>
      </c>
      <c r="D38" s="210">
        <f t="shared" si="1"/>
        <v>12496</v>
      </c>
      <c r="E38" s="210">
        <f t="shared" si="1"/>
        <v>20279</v>
      </c>
      <c r="F38" s="210">
        <f t="shared" si="1"/>
        <v>0</v>
      </c>
      <c r="G38" s="210">
        <f t="shared" si="1"/>
        <v>0</v>
      </c>
      <c r="H38" s="210">
        <f t="shared" si="1"/>
        <v>0</v>
      </c>
      <c r="I38" s="210">
        <f t="shared" si="1"/>
        <v>0</v>
      </c>
      <c r="J38" s="210">
        <f t="shared" si="1"/>
        <v>0</v>
      </c>
      <c r="K38" s="210">
        <f t="shared" si="1"/>
        <v>0</v>
      </c>
      <c r="L38" s="210">
        <f t="shared" si="1"/>
        <v>0</v>
      </c>
      <c r="M38" s="210">
        <f t="shared" si="1"/>
        <v>0</v>
      </c>
      <c r="N38" s="210">
        <f t="shared" si="1"/>
        <v>0</v>
      </c>
      <c r="O38" s="211">
        <f>SUM(C38:N38)</f>
        <v>42507</v>
      </c>
      <c r="P38" s="134"/>
      <c r="Q38" s="134"/>
      <c r="R38" s="155"/>
      <c r="S38" s="134"/>
      <c r="T38" s="134"/>
      <c r="U38" s="155"/>
      <c r="V38" s="212"/>
      <c r="W38" s="155"/>
      <c r="X38" s="155"/>
      <c r="Y38" s="155"/>
      <c r="Z38" s="155"/>
      <c r="AA38" s="155"/>
      <c r="AB38" s="155"/>
      <c r="AC38" s="155"/>
      <c r="AD38" s="189"/>
      <c r="AE38" s="189"/>
      <c r="AF38" s="178"/>
      <c r="AG38" s="178"/>
      <c r="AH38" s="178"/>
      <c r="AI38" s="178"/>
      <c r="AJ38" s="178"/>
      <c r="AL38" s="178"/>
      <c r="AP38" s="178"/>
      <c r="AQ38" s="178"/>
      <c r="AR38" s="178"/>
      <c r="AS38" s="178"/>
    </row>
    <row r="39" spans="1:45" s="136" customFormat="1" ht="15" customHeight="1" thickTop="1" x14ac:dyDescent="0.2">
      <c r="A39" s="213" t="s">
        <v>787</v>
      </c>
      <c r="B39" s="213" t="s">
        <v>1</v>
      </c>
      <c r="C39" s="214">
        <f t="shared" ref="C39:N39" si="2">SUM(C40:C42)</f>
        <v>2681</v>
      </c>
      <c r="D39" s="214">
        <f t="shared" si="2"/>
        <v>2831</v>
      </c>
      <c r="E39" s="214">
        <f t="shared" si="2"/>
        <v>1872</v>
      </c>
      <c r="F39" s="214">
        <f t="shared" si="2"/>
        <v>0</v>
      </c>
      <c r="G39" s="214">
        <f t="shared" si="2"/>
        <v>0</v>
      </c>
      <c r="H39" s="214">
        <f t="shared" si="2"/>
        <v>0</v>
      </c>
      <c r="I39" s="214">
        <f t="shared" si="2"/>
        <v>0</v>
      </c>
      <c r="J39" s="214">
        <f t="shared" si="2"/>
        <v>0</v>
      </c>
      <c r="K39" s="214">
        <f t="shared" si="2"/>
        <v>0</v>
      </c>
      <c r="L39" s="214">
        <f t="shared" si="2"/>
        <v>0</v>
      </c>
      <c r="M39" s="214">
        <f t="shared" si="2"/>
        <v>0</v>
      </c>
      <c r="N39" s="214">
        <f t="shared" si="2"/>
        <v>0</v>
      </c>
      <c r="O39" s="214">
        <f>SUM(C39:N39)</f>
        <v>7384</v>
      </c>
      <c r="P39" s="215"/>
      <c r="Q39" s="215"/>
      <c r="R39" s="155"/>
      <c r="S39" s="155"/>
      <c r="T39" s="155"/>
      <c r="U39" s="155"/>
      <c r="V39" s="212"/>
      <c r="W39" s="155"/>
      <c r="X39" s="155"/>
      <c r="Y39" s="155"/>
      <c r="Z39" s="155"/>
      <c r="AA39" s="155"/>
      <c r="AB39" s="155"/>
      <c r="AC39" s="155"/>
      <c r="AD39" s="189"/>
      <c r="AE39" s="189"/>
      <c r="AF39" s="178"/>
      <c r="AG39" s="178"/>
      <c r="AH39" s="178"/>
      <c r="AI39" s="178"/>
      <c r="AS39" s="178"/>
    </row>
    <row r="40" spans="1:45" s="136" customFormat="1" ht="15" customHeight="1" x14ac:dyDescent="0.2">
      <c r="A40" s="51"/>
      <c r="B40" s="51" t="s">
        <v>775</v>
      </c>
      <c r="C40" s="216">
        <v>171</v>
      </c>
      <c r="D40" s="216">
        <v>178</v>
      </c>
      <c r="E40" s="216">
        <v>203</v>
      </c>
      <c r="F40" s="216">
        <v>0</v>
      </c>
      <c r="G40" s="216">
        <v>0</v>
      </c>
      <c r="H40" s="216">
        <v>0</v>
      </c>
      <c r="I40" s="216">
        <v>0</v>
      </c>
      <c r="J40" s="216">
        <v>0</v>
      </c>
      <c r="K40" s="216">
        <v>0</v>
      </c>
      <c r="L40" s="217">
        <v>0</v>
      </c>
      <c r="M40" s="217">
        <v>0</v>
      </c>
      <c r="N40" s="217">
        <v>0</v>
      </c>
      <c r="O40" s="218">
        <f>O44+O48</f>
        <v>552</v>
      </c>
      <c r="P40" s="134"/>
      <c r="Q40" s="134"/>
      <c r="R40" s="155"/>
      <c r="S40" s="134"/>
      <c r="T40" s="134"/>
      <c r="U40" s="155"/>
      <c r="V40" s="212"/>
      <c r="W40" s="134"/>
      <c r="X40" s="134"/>
      <c r="Y40" s="134"/>
      <c r="Z40" s="134"/>
      <c r="AA40" s="155"/>
      <c r="AB40" s="155"/>
      <c r="AC40" s="155"/>
      <c r="AD40" s="189"/>
      <c r="AE40" s="189"/>
      <c r="AF40" s="178"/>
      <c r="AG40" s="178"/>
      <c r="AH40" s="178"/>
      <c r="AI40" s="178"/>
      <c r="AS40" s="178"/>
    </row>
    <row r="41" spans="1:45" s="136" customFormat="1" ht="15" customHeight="1" x14ac:dyDescent="0.2">
      <c r="A41" s="51"/>
      <c r="B41" s="51" t="s">
        <v>776</v>
      </c>
      <c r="C41" s="216">
        <v>224</v>
      </c>
      <c r="D41" s="216">
        <v>260</v>
      </c>
      <c r="E41" s="216">
        <v>258</v>
      </c>
      <c r="F41" s="216">
        <v>0</v>
      </c>
      <c r="G41" s="216">
        <v>0</v>
      </c>
      <c r="H41" s="216">
        <v>0</v>
      </c>
      <c r="I41" s="216">
        <v>0</v>
      </c>
      <c r="J41" s="216">
        <v>0</v>
      </c>
      <c r="K41" s="216">
        <v>0</v>
      </c>
      <c r="L41" s="217">
        <v>0</v>
      </c>
      <c r="M41" s="217">
        <v>0</v>
      </c>
      <c r="N41" s="217">
        <v>0</v>
      </c>
      <c r="O41" s="218">
        <f>O45+O49</f>
        <v>742</v>
      </c>
      <c r="P41" s="134"/>
      <c r="Q41" s="134"/>
      <c r="R41" s="134"/>
      <c r="S41" s="155"/>
      <c r="T41" s="155"/>
      <c r="U41" s="155"/>
      <c r="V41" s="212"/>
      <c r="W41" s="134"/>
      <c r="X41" s="134"/>
      <c r="Y41" s="134"/>
      <c r="Z41" s="134"/>
      <c r="AA41" s="134"/>
      <c r="AB41" s="155"/>
      <c r="AC41" s="134"/>
      <c r="AD41" s="189"/>
      <c r="AE41" s="173"/>
      <c r="AF41" s="178"/>
      <c r="AH41" s="178"/>
      <c r="AS41" s="178"/>
    </row>
    <row r="42" spans="1:45" s="136" customFormat="1" ht="15" customHeight="1" x14ac:dyDescent="0.2">
      <c r="A42" s="51"/>
      <c r="B42" s="51" t="s">
        <v>778</v>
      </c>
      <c r="C42" s="216">
        <v>2286</v>
      </c>
      <c r="D42" s="216">
        <v>2393</v>
      </c>
      <c r="E42" s="216">
        <v>1411</v>
      </c>
      <c r="F42" s="216">
        <v>0</v>
      </c>
      <c r="G42" s="216">
        <v>0</v>
      </c>
      <c r="H42" s="216">
        <v>0</v>
      </c>
      <c r="I42" s="216">
        <v>0</v>
      </c>
      <c r="J42" s="216">
        <v>0</v>
      </c>
      <c r="K42" s="216">
        <v>0</v>
      </c>
      <c r="L42" s="217">
        <v>0</v>
      </c>
      <c r="M42" s="217">
        <v>0</v>
      </c>
      <c r="N42" s="217">
        <v>0</v>
      </c>
      <c r="O42" s="218">
        <f>O46+O50</f>
        <v>6090</v>
      </c>
      <c r="P42" s="134"/>
      <c r="Q42" s="134"/>
      <c r="R42" s="134"/>
      <c r="S42" s="134"/>
      <c r="T42" s="134"/>
      <c r="U42" s="155"/>
      <c r="V42" s="207"/>
      <c r="W42" s="134"/>
      <c r="X42" s="134"/>
      <c r="Y42" s="134"/>
      <c r="Z42" s="134"/>
      <c r="AA42" s="134"/>
      <c r="AB42" s="155"/>
      <c r="AC42" s="134"/>
      <c r="AD42" s="173"/>
      <c r="AE42" s="173"/>
      <c r="AS42" s="178"/>
    </row>
    <row r="43" spans="1:45" s="136" customFormat="1" ht="14.45" customHeight="1" x14ac:dyDescent="0.2">
      <c r="A43" s="219" t="s">
        <v>788</v>
      </c>
      <c r="B43" s="220" t="s">
        <v>1</v>
      </c>
      <c r="C43" s="221">
        <f t="shared" ref="C43:N43" si="3">SUM(C44:C46)</f>
        <v>1584</v>
      </c>
      <c r="D43" s="221">
        <f t="shared" si="3"/>
        <v>1430</v>
      </c>
      <c r="E43" s="221">
        <f t="shared" si="3"/>
        <v>1048</v>
      </c>
      <c r="F43" s="221">
        <f t="shared" si="3"/>
        <v>0</v>
      </c>
      <c r="G43" s="221">
        <f t="shared" si="3"/>
        <v>0</v>
      </c>
      <c r="H43" s="221">
        <f t="shared" si="3"/>
        <v>0</v>
      </c>
      <c r="I43" s="221">
        <f t="shared" si="3"/>
        <v>0</v>
      </c>
      <c r="J43" s="221">
        <f t="shared" si="3"/>
        <v>0</v>
      </c>
      <c r="K43" s="221">
        <f t="shared" si="3"/>
        <v>0</v>
      </c>
      <c r="L43" s="221">
        <f t="shared" si="3"/>
        <v>0</v>
      </c>
      <c r="M43" s="221">
        <f t="shared" si="3"/>
        <v>0</v>
      </c>
      <c r="N43" s="221">
        <f t="shared" si="3"/>
        <v>0</v>
      </c>
      <c r="O43" s="221">
        <f t="shared" ref="O43:O62" si="4">SUM(C43:N43)</f>
        <v>4062</v>
      </c>
      <c r="P43" s="215"/>
      <c r="Q43" s="134"/>
      <c r="R43" s="134"/>
      <c r="S43" s="134"/>
      <c r="T43" s="134"/>
      <c r="U43" s="134"/>
      <c r="V43" s="207"/>
      <c r="W43" s="134"/>
      <c r="X43" s="134"/>
      <c r="Y43" s="134"/>
      <c r="Z43" s="134"/>
      <c r="AA43" s="134"/>
      <c r="AB43" s="155"/>
      <c r="AC43" s="134"/>
      <c r="AD43" s="173"/>
      <c r="AE43" s="173"/>
      <c r="AF43" s="178"/>
      <c r="AG43" s="178"/>
      <c r="AH43" s="178"/>
      <c r="AQ43" s="178"/>
      <c r="AR43" s="178"/>
      <c r="AS43" s="178"/>
    </row>
    <row r="44" spans="1:45" s="136" customFormat="1" ht="14.45" customHeight="1" x14ac:dyDescent="0.2">
      <c r="A44" s="96"/>
      <c r="B44" s="51" t="s">
        <v>775</v>
      </c>
      <c r="C44" s="216">
        <v>29</v>
      </c>
      <c r="D44" s="216">
        <v>17</v>
      </c>
      <c r="E44" s="216">
        <v>40</v>
      </c>
      <c r="F44" s="216">
        <v>0</v>
      </c>
      <c r="G44" s="216">
        <v>0</v>
      </c>
      <c r="H44" s="216">
        <v>0</v>
      </c>
      <c r="I44" s="216">
        <v>0</v>
      </c>
      <c r="J44" s="216">
        <v>0</v>
      </c>
      <c r="K44" s="216">
        <v>0</v>
      </c>
      <c r="L44" s="217">
        <v>0</v>
      </c>
      <c r="M44" s="217">
        <v>0</v>
      </c>
      <c r="N44" s="217">
        <v>0</v>
      </c>
      <c r="O44" s="222">
        <f t="shared" si="4"/>
        <v>86</v>
      </c>
      <c r="P44" s="215"/>
      <c r="Q44" s="134"/>
      <c r="R44" s="134"/>
      <c r="S44" s="134"/>
      <c r="T44" s="134"/>
      <c r="U44" s="134"/>
      <c r="V44" s="207"/>
      <c r="W44" s="134"/>
      <c r="X44" s="134"/>
      <c r="Y44" s="134"/>
      <c r="Z44" s="134"/>
      <c r="AA44" s="134"/>
      <c r="AB44" s="155"/>
      <c r="AC44" s="155"/>
      <c r="AD44" s="173"/>
      <c r="AE44" s="189"/>
      <c r="AF44" s="178"/>
      <c r="AG44" s="178"/>
      <c r="AH44" s="178"/>
      <c r="AI44" s="178"/>
      <c r="AQ44" s="178"/>
      <c r="AR44" s="178"/>
      <c r="AS44" s="178"/>
    </row>
    <row r="45" spans="1:45" s="136" customFormat="1" ht="14.45" customHeight="1" x14ac:dyDescent="0.2">
      <c r="A45" s="96"/>
      <c r="B45" s="51" t="s">
        <v>776</v>
      </c>
      <c r="C45" s="216">
        <v>60</v>
      </c>
      <c r="D45" s="216">
        <v>69</v>
      </c>
      <c r="E45" s="216">
        <v>50</v>
      </c>
      <c r="F45" s="216">
        <v>0</v>
      </c>
      <c r="G45" s="216">
        <v>0</v>
      </c>
      <c r="H45" s="216">
        <v>0</v>
      </c>
      <c r="I45" s="216">
        <v>0</v>
      </c>
      <c r="J45" s="216">
        <v>0</v>
      </c>
      <c r="K45" s="216">
        <v>0</v>
      </c>
      <c r="L45" s="217">
        <v>0</v>
      </c>
      <c r="M45" s="217">
        <v>0</v>
      </c>
      <c r="N45" s="217">
        <v>0</v>
      </c>
      <c r="O45" s="222">
        <f t="shared" si="4"/>
        <v>179</v>
      </c>
      <c r="P45" s="134"/>
      <c r="Q45" s="134"/>
      <c r="R45" s="134"/>
      <c r="S45" s="134"/>
      <c r="T45" s="134"/>
      <c r="U45" s="134"/>
      <c r="V45" s="207"/>
      <c r="W45" s="134"/>
      <c r="X45" s="134"/>
      <c r="Y45" s="134"/>
      <c r="Z45" s="134"/>
      <c r="AA45" s="134"/>
      <c r="AB45" s="155"/>
      <c r="AC45" s="134"/>
      <c r="AD45" s="189"/>
      <c r="AE45" s="173"/>
      <c r="AF45" s="178"/>
      <c r="AG45" s="178"/>
      <c r="AH45" s="178"/>
      <c r="AI45" s="178"/>
      <c r="AQ45" s="178"/>
      <c r="AR45" s="178"/>
      <c r="AS45" s="178"/>
    </row>
    <row r="46" spans="1:45" s="136" customFormat="1" ht="14.45" customHeight="1" x14ac:dyDescent="0.2">
      <c r="A46" s="96"/>
      <c r="B46" s="51" t="s">
        <v>778</v>
      </c>
      <c r="C46" s="216">
        <v>1495</v>
      </c>
      <c r="D46" s="216">
        <v>1344</v>
      </c>
      <c r="E46" s="216">
        <v>958</v>
      </c>
      <c r="F46" s="216">
        <v>0</v>
      </c>
      <c r="G46" s="216">
        <v>0</v>
      </c>
      <c r="H46" s="216">
        <v>0</v>
      </c>
      <c r="I46" s="216">
        <v>0</v>
      </c>
      <c r="J46" s="216">
        <v>0</v>
      </c>
      <c r="K46" s="216">
        <v>0</v>
      </c>
      <c r="L46" s="217">
        <v>0</v>
      </c>
      <c r="M46" s="217">
        <v>0</v>
      </c>
      <c r="N46" s="217">
        <v>0</v>
      </c>
      <c r="O46" s="222">
        <f t="shared" si="4"/>
        <v>3797</v>
      </c>
      <c r="P46" s="134"/>
      <c r="Q46" s="134"/>
      <c r="R46" s="134"/>
      <c r="S46" s="134"/>
      <c r="T46" s="134"/>
      <c r="U46" s="134"/>
      <c r="V46" s="207"/>
      <c r="W46" s="134"/>
      <c r="X46" s="134"/>
      <c r="Y46" s="134"/>
      <c r="Z46" s="134"/>
      <c r="AA46" s="134"/>
      <c r="AB46" s="155"/>
      <c r="AC46" s="134"/>
      <c r="AD46" s="189"/>
      <c r="AE46" s="173"/>
      <c r="AF46" s="178"/>
      <c r="AG46" s="178"/>
      <c r="AH46" s="178"/>
      <c r="AI46" s="178"/>
      <c r="AQ46" s="178"/>
      <c r="AR46" s="178"/>
      <c r="AS46" s="178"/>
    </row>
    <row r="47" spans="1:45" s="136" customFormat="1" ht="14.45" customHeight="1" x14ac:dyDescent="0.2">
      <c r="A47" s="219" t="s">
        <v>789</v>
      </c>
      <c r="B47" s="220" t="s">
        <v>1</v>
      </c>
      <c r="C47" s="221">
        <f t="shared" ref="C47:N47" si="5">SUM(C48:C50)</f>
        <v>1097</v>
      </c>
      <c r="D47" s="221">
        <f t="shared" si="5"/>
        <v>1401</v>
      </c>
      <c r="E47" s="221">
        <f t="shared" si="5"/>
        <v>824</v>
      </c>
      <c r="F47" s="221">
        <f t="shared" si="5"/>
        <v>0</v>
      </c>
      <c r="G47" s="221">
        <f t="shared" si="5"/>
        <v>0</v>
      </c>
      <c r="H47" s="221">
        <f t="shared" si="5"/>
        <v>0</v>
      </c>
      <c r="I47" s="221">
        <f t="shared" si="5"/>
        <v>0</v>
      </c>
      <c r="J47" s="221">
        <f t="shared" si="5"/>
        <v>0</v>
      </c>
      <c r="K47" s="221">
        <f t="shared" si="5"/>
        <v>0</v>
      </c>
      <c r="L47" s="221">
        <f t="shared" si="5"/>
        <v>0</v>
      </c>
      <c r="M47" s="221">
        <f t="shared" si="5"/>
        <v>0</v>
      </c>
      <c r="N47" s="221">
        <f t="shared" si="5"/>
        <v>0</v>
      </c>
      <c r="O47" s="221">
        <f t="shared" si="4"/>
        <v>3322</v>
      </c>
      <c r="P47" s="134"/>
      <c r="Q47" s="134"/>
      <c r="R47" s="134"/>
      <c r="S47" s="134"/>
      <c r="T47" s="134"/>
      <c r="U47" s="134"/>
      <c r="V47" s="207"/>
      <c r="W47" s="134"/>
      <c r="X47" s="134"/>
      <c r="Y47" s="134"/>
      <c r="Z47" s="134"/>
      <c r="AA47" s="134"/>
      <c r="AB47" s="155"/>
      <c r="AC47" s="134"/>
      <c r="AD47" s="189"/>
      <c r="AE47" s="173"/>
      <c r="AF47" s="178"/>
      <c r="AG47" s="178"/>
      <c r="AH47" s="178"/>
      <c r="AI47" s="178"/>
      <c r="AP47" s="178"/>
      <c r="AQ47" s="178"/>
      <c r="AR47" s="178"/>
      <c r="AS47" s="178"/>
    </row>
    <row r="48" spans="1:45" s="136" customFormat="1" ht="14.45" customHeight="1" x14ac:dyDescent="0.2">
      <c r="A48" s="96"/>
      <c r="B48" s="51" t="s">
        <v>775</v>
      </c>
      <c r="C48" s="216">
        <v>142</v>
      </c>
      <c r="D48" s="216">
        <v>161</v>
      </c>
      <c r="E48" s="216">
        <v>163</v>
      </c>
      <c r="F48" s="216">
        <v>0</v>
      </c>
      <c r="G48" s="216">
        <v>0</v>
      </c>
      <c r="H48" s="216">
        <v>0</v>
      </c>
      <c r="I48" s="216">
        <v>0</v>
      </c>
      <c r="J48" s="216">
        <v>0</v>
      </c>
      <c r="K48" s="216">
        <v>0</v>
      </c>
      <c r="L48" s="217">
        <v>0</v>
      </c>
      <c r="M48" s="217">
        <v>0</v>
      </c>
      <c r="N48" s="217">
        <v>0</v>
      </c>
      <c r="O48" s="222">
        <f t="shared" si="4"/>
        <v>466</v>
      </c>
      <c r="P48" s="134"/>
      <c r="Q48" s="134"/>
      <c r="R48" s="134"/>
      <c r="S48" s="134"/>
      <c r="T48" s="134"/>
      <c r="U48" s="134"/>
      <c r="V48" s="212"/>
      <c r="W48" s="155"/>
      <c r="X48" s="155"/>
      <c r="Y48" s="155"/>
      <c r="Z48" s="155"/>
      <c r="AA48" s="155"/>
      <c r="AB48" s="155"/>
      <c r="AC48" s="155"/>
      <c r="AD48" s="189"/>
      <c r="AE48" s="189"/>
      <c r="AF48" s="178"/>
      <c r="AG48" s="178"/>
      <c r="AH48" s="178"/>
      <c r="AI48" s="178"/>
      <c r="AP48" s="178"/>
      <c r="AQ48" s="178"/>
      <c r="AR48" s="178"/>
      <c r="AS48" s="178"/>
    </row>
    <row r="49" spans="1:45" s="136" customFormat="1" ht="14.45" customHeight="1" x14ac:dyDescent="0.2">
      <c r="A49" s="96"/>
      <c r="B49" s="51" t="s">
        <v>776</v>
      </c>
      <c r="C49" s="216">
        <v>164</v>
      </c>
      <c r="D49" s="216">
        <v>191</v>
      </c>
      <c r="E49" s="216">
        <v>208</v>
      </c>
      <c r="F49" s="216">
        <v>0</v>
      </c>
      <c r="G49" s="216">
        <v>0</v>
      </c>
      <c r="H49" s="216">
        <v>0</v>
      </c>
      <c r="I49" s="216">
        <v>0</v>
      </c>
      <c r="J49" s="216">
        <v>0</v>
      </c>
      <c r="K49" s="216">
        <v>0</v>
      </c>
      <c r="L49" s="217">
        <v>0</v>
      </c>
      <c r="M49" s="217">
        <v>0</v>
      </c>
      <c r="N49" s="217">
        <v>0</v>
      </c>
      <c r="O49" s="222">
        <f t="shared" si="4"/>
        <v>563</v>
      </c>
      <c r="P49" s="134"/>
      <c r="Q49" s="134"/>
      <c r="R49" s="134"/>
      <c r="S49" s="134"/>
      <c r="T49" s="134"/>
      <c r="U49" s="155"/>
      <c r="V49" s="212"/>
      <c r="W49" s="155"/>
      <c r="X49" s="155"/>
      <c r="Y49" s="155"/>
      <c r="Z49" s="155"/>
      <c r="AA49" s="155"/>
      <c r="AB49" s="155"/>
      <c r="AC49" s="155"/>
      <c r="AD49" s="189"/>
      <c r="AE49" s="189"/>
      <c r="AF49" s="178"/>
      <c r="AG49" s="178"/>
      <c r="AH49" s="178"/>
      <c r="AI49" s="178"/>
      <c r="AL49" s="178"/>
      <c r="AM49" s="178"/>
      <c r="AN49" s="178"/>
      <c r="AO49" s="178"/>
      <c r="AP49" s="178"/>
      <c r="AQ49" s="178"/>
      <c r="AR49" s="178"/>
      <c r="AS49" s="178"/>
    </row>
    <row r="50" spans="1:45" s="136" customFormat="1" ht="14.45" customHeight="1" x14ac:dyDescent="0.2">
      <c r="A50" s="96"/>
      <c r="B50" s="51" t="s">
        <v>778</v>
      </c>
      <c r="C50" s="216">
        <v>791</v>
      </c>
      <c r="D50" s="216">
        <v>1049</v>
      </c>
      <c r="E50" s="216">
        <v>453</v>
      </c>
      <c r="F50" s="216">
        <v>0</v>
      </c>
      <c r="G50" s="216">
        <v>0</v>
      </c>
      <c r="H50" s="216">
        <v>0</v>
      </c>
      <c r="I50" s="216">
        <v>0</v>
      </c>
      <c r="J50" s="216">
        <v>0</v>
      </c>
      <c r="K50" s="216">
        <v>0</v>
      </c>
      <c r="L50" s="217">
        <v>0</v>
      </c>
      <c r="M50" s="217">
        <v>0</v>
      </c>
      <c r="N50" s="217">
        <v>0</v>
      </c>
      <c r="O50" s="222">
        <f t="shared" si="4"/>
        <v>2293</v>
      </c>
      <c r="P50" s="134"/>
      <c r="Q50" s="134"/>
      <c r="R50" s="134"/>
      <c r="S50" s="134"/>
      <c r="T50" s="134"/>
      <c r="U50" s="134"/>
      <c r="V50" s="207"/>
      <c r="W50" s="134"/>
      <c r="X50" s="134"/>
      <c r="Y50" s="134"/>
      <c r="Z50" s="134"/>
      <c r="AA50" s="134"/>
      <c r="AB50" s="134"/>
      <c r="AC50" s="134"/>
      <c r="AD50" s="189"/>
      <c r="AE50" s="173"/>
      <c r="AF50" s="178"/>
      <c r="AG50" s="178"/>
      <c r="AH50" s="178"/>
      <c r="AI50" s="178"/>
      <c r="AP50" s="178"/>
      <c r="AQ50" s="178"/>
      <c r="AR50" s="178"/>
      <c r="AS50" s="178"/>
    </row>
    <row r="51" spans="1:45" s="136" customFormat="1" ht="14.45" customHeight="1" x14ac:dyDescent="0.2">
      <c r="A51" s="220" t="s">
        <v>2</v>
      </c>
      <c r="B51" s="220" t="s">
        <v>1</v>
      </c>
      <c r="C51" s="221">
        <f t="shared" ref="C51:N51" si="6">SUM(C52:C54)</f>
        <v>1875</v>
      </c>
      <c r="D51" s="221">
        <f t="shared" si="6"/>
        <v>2176</v>
      </c>
      <c r="E51" s="221">
        <f t="shared" si="6"/>
        <v>5403</v>
      </c>
      <c r="F51" s="221">
        <f t="shared" si="6"/>
        <v>0</v>
      </c>
      <c r="G51" s="221">
        <f t="shared" si="6"/>
        <v>0</v>
      </c>
      <c r="H51" s="221">
        <f t="shared" si="6"/>
        <v>0</v>
      </c>
      <c r="I51" s="221">
        <f t="shared" si="6"/>
        <v>0</v>
      </c>
      <c r="J51" s="221">
        <f t="shared" si="6"/>
        <v>0</v>
      </c>
      <c r="K51" s="221">
        <f t="shared" si="6"/>
        <v>0</v>
      </c>
      <c r="L51" s="221">
        <f t="shared" si="6"/>
        <v>0</v>
      </c>
      <c r="M51" s="221">
        <f t="shared" si="6"/>
        <v>0</v>
      </c>
      <c r="N51" s="221">
        <f t="shared" si="6"/>
        <v>0</v>
      </c>
      <c r="O51" s="221">
        <f t="shared" si="4"/>
        <v>9454</v>
      </c>
      <c r="P51" s="134"/>
      <c r="Q51" s="134"/>
      <c r="R51" s="134"/>
      <c r="S51" s="134"/>
      <c r="T51" s="134"/>
      <c r="U51" s="155"/>
      <c r="V51" s="212"/>
      <c r="W51" s="155"/>
      <c r="X51" s="155"/>
      <c r="Y51" s="155"/>
      <c r="Z51" s="155"/>
      <c r="AA51" s="155"/>
      <c r="AB51" s="155"/>
      <c r="AC51" s="155"/>
      <c r="AD51" s="189"/>
      <c r="AE51" s="189"/>
      <c r="AF51" s="178"/>
      <c r="AG51" s="178"/>
      <c r="AH51" s="178"/>
      <c r="AI51" s="178"/>
      <c r="AP51" s="178"/>
      <c r="AQ51" s="178"/>
      <c r="AR51" s="178"/>
      <c r="AS51" s="178"/>
    </row>
    <row r="52" spans="1:45" s="136" customFormat="1" ht="14.45" customHeight="1" x14ac:dyDescent="0.2">
      <c r="A52" s="51"/>
      <c r="B52" s="51" t="s">
        <v>775</v>
      </c>
      <c r="C52" s="216">
        <v>134</v>
      </c>
      <c r="D52" s="216">
        <v>160</v>
      </c>
      <c r="E52" s="216">
        <v>212</v>
      </c>
      <c r="F52" s="216">
        <v>0</v>
      </c>
      <c r="G52" s="216">
        <v>0</v>
      </c>
      <c r="H52" s="216">
        <v>0</v>
      </c>
      <c r="I52" s="216">
        <v>0</v>
      </c>
      <c r="J52" s="216">
        <v>0</v>
      </c>
      <c r="K52" s="216">
        <v>0</v>
      </c>
      <c r="L52" s="217">
        <v>0</v>
      </c>
      <c r="M52" s="217">
        <v>0</v>
      </c>
      <c r="N52" s="217">
        <v>0</v>
      </c>
      <c r="O52" s="222">
        <f t="shared" si="4"/>
        <v>506</v>
      </c>
      <c r="P52" s="134"/>
      <c r="Q52" s="134"/>
      <c r="R52" s="134"/>
      <c r="S52" s="134"/>
      <c r="T52" s="134"/>
      <c r="U52" s="134"/>
      <c r="V52" s="207"/>
      <c r="W52" s="134"/>
      <c r="X52" s="155"/>
      <c r="Y52" s="155"/>
      <c r="Z52" s="155"/>
      <c r="AA52" s="155"/>
      <c r="AB52" s="155"/>
      <c r="AC52" s="155"/>
      <c r="AD52" s="189"/>
      <c r="AE52" s="189"/>
      <c r="AF52" s="178"/>
      <c r="AG52" s="178"/>
      <c r="AH52" s="178"/>
      <c r="AI52" s="178"/>
      <c r="AO52" s="178"/>
      <c r="AP52" s="178"/>
      <c r="AQ52" s="178"/>
      <c r="AR52" s="178"/>
      <c r="AS52" s="178"/>
    </row>
    <row r="53" spans="1:45" s="136" customFormat="1" ht="14.45" customHeight="1" x14ac:dyDescent="0.2">
      <c r="A53" s="51"/>
      <c r="B53" s="51" t="s">
        <v>776</v>
      </c>
      <c r="C53" s="216">
        <v>264</v>
      </c>
      <c r="D53" s="216">
        <v>304</v>
      </c>
      <c r="E53" s="216">
        <v>403</v>
      </c>
      <c r="F53" s="216">
        <v>0</v>
      </c>
      <c r="G53" s="216">
        <v>0</v>
      </c>
      <c r="H53" s="216">
        <v>0</v>
      </c>
      <c r="I53" s="216">
        <v>0</v>
      </c>
      <c r="J53" s="216">
        <v>0</v>
      </c>
      <c r="K53" s="216">
        <v>0</v>
      </c>
      <c r="L53" s="217">
        <v>0</v>
      </c>
      <c r="M53" s="217">
        <v>0</v>
      </c>
      <c r="N53" s="217">
        <v>0</v>
      </c>
      <c r="O53" s="222">
        <f t="shared" si="4"/>
        <v>971</v>
      </c>
      <c r="P53" s="134"/>
      <c r="Q53" s="134"/>
      <c r="R53" s="134"/>
      <c r="S53" s="134"/>
      <c r="T53" s="134"/>
      <c r="U53" s="134"/>
      <c r="V53" s="207"/>
      <c r="W53" s="134"/>
      <c r="X53" s="134"/>
      <c r="Y53" s="155"/>
      <c r="Z53" s="155"/>
      <c r="AA53" s="155"/>
      <c r="AB53" s="155"/>
      <c r="AC53" s="134"/>
      <c r="AD53" s="189"/>
      <c r="AE53" s="173"/>
      <c r="AF53" s="178"/>
      <c r="AG53" s="178"/>
      <c r="AH53" s="178"/>
      <c r="AI53" s="178"/>
      <c r="AP53" s="178"/>
      <c r="AQ53" s="178"/>
      <c r="AR53" s="178"/>
      <c r="AS53" s="178"/>
    </row>
    <row r="54" spans="1:45" s="136" customFormat="1" ht="14.45" customHeight="1" x14ac:dyDescent="0.2">
      <c r="A54" s="51"/>
      <c r="B54" s="51" t="s">
        <v>778</v>
      </c>
      <c r="C54" s="216">
        <v>1477</v>
      </c>
      <c r="D54" s="216">
        <v>1712</v>
      </c>
      <c r="E54" s="216">
        <v>4788</v>
      </c>
      <c r="F54" s="216">
        <v>0</v>
      </c>
      <c r="G54" s="216">
        <v>0</v>
      </c>
      <c r="H54" s="216">
        <v>0</v>
      </c>
      <c r="I54" s="216">
        <v>0</v>
      </c>
      <c r="J54" s="216">
        <v>0</v>
      </c>
      <c r="K54" s="216">
        <v>0</v>
      </c>
      <c r="L54" s="217">
        <v>0</v>
      </c>
      <c r="M54" s="217">
        <v>0</v>
      </c>
      <c r="N54" s="217">
        <v>0</v>
      </c>
      <c r="O54" s="222">
        <f t="shared" si="4"/>
        <v>7977</v>
      </c>
      <c r="P54" s="134"/>
      <c r="Q54" s="134"/>
      <c r="R54" s="134"/>
      <c r="S54" s="134"/>
      <c r="T54" s="134"/>
      <c r="U54" s="134"/>
      <c r="V54" s="207"/>
      <c r="W54" s="134"/>
      <c r="X54" s="155"/>
      <c r="Y54" s="155"/>
      <c r="Z54" s="155"/>
      <c r="AA54" s="155"/>
      <c r="AB54" s="155"/>
      <c r="AC54" s="155"/>
      <c r="AD54" s="189"/>
      <c r="AE54" s="189"/>
      <c r="AF54" s="178"/>
      <c r="AG54" s="178"/>
      <c r="AH54" s="178"/>
      <c r="AI54" s="178"/>
      <c r="AP54" s="178"/>
      <c r="AQ54" s="178"/>
      <c r="AR54" s="178"/>
      <c r="AS54" s="178"/>
    </row>
    <row r="55" spans="1:45" s="136" customFormat="1" ht="14.45" customHeight="1" x14ac:dyDescent="0.2">
      <c r="A55" s="220" t="s">
        <v>3</v>
      </c>
      <c r="B55" s="220" t="s">
        <v>1</v>
      </c>
      <c r="C55" s="221">
        <f t="shared" ref="C55:N55" si="7">SUM(C56:C58)</f>
        <v>431</v>
      </c>
      <c r="D55" s="221">
        <f t="shared" si="7"/>
        <v>320</v>
      </c>
      <c r="E55" s="221">
        <f t="shared" si="7"/>
        <v>1243</v>
      </c>
      <c r="F55" s="221">
        <f t="shared" si="7"/>
        <v>0</v>
      </c>
      <c r="G55" s="221">
        <f t="shared" si="7"/>
        <v>0</v>
      </c>
      <c r="H55" s="221">
        <f t="shared" si="7"/>
        <v>0</v>
      </c>
      <c r="I55" s="221">
        <f t="shared" si="7"/>
        <v>0</v>
      </c>
      <c r="J55" s="221">
        <f t="shared" si="7"/>
        <v>0</v>
      </c>
      <c r="K55" s="221">
        <f t="shared" si="7"/>
        <v>0</v>
      </c>
      <c r="L55" s="221">
        <f t="shared" si="7"/>
        <v>0</v>
      </c>
      <c r="M55" s="221">
        <f t="shared" si="7"/>
        <v>0</v>
      </c>
      <c r="N55" s="221">
        <f t="shared" si="7"/>
        <v>0</v>
      </c>
      <c r="O55" s="221">
        <f t="shared" si="4"/>
        <v>1994</v>
      </c>
      <c r="P55" s="134"/>
      <c r="Q55" s="134"/>
      <c r="R55" s="134"/>
      <c r="S55" s="134"/>
      <c r="T55" s="134"/>
      <c r="U55" s="134"/>
      <c r="V55" s="207"/>
      <c r="W55" s="134"/>
      <c r="X55" s="134"/>
      <c r="Y55" s="155"/>
      <c r="Z55" s="155"/>
      <c r="AA55" s="134"/>
      <c r="AB55" s="155"/>
      <c r="AC55" s="134"/>
      <c r="AD55" s="173"/>
      <c r="AE55" s="173"/>
      <c r="AF55" s="178"/>
      <c r="AG55" s="178"/>
      <c r="AH55" s="178"/>
      <c r="AI55" s="178"/>
      <c r="AP55" s="178"/>
      <c r="AQ55" s="178"/>
      <c r="AR55" s="178"/>
      <c r="AS55" s="178"/>
    </row>
    <row r="56" spans="1:45" s="136" customFormat="1" ht="14.45" customHeight="1" x14ac:dyDescent="0.2">
      <c r="A56" s="51"/>
      <c r="B56" s="51" t="s">
        <v>775</v>
      </c>
      <c r="C56" s="216">
        <v>117</v>
      </c>
      <c r="D56" s="216">
        <v>139</v>
      </c>
      <c r="E56" s="216">
        <v>232</v>
      </c>
      <c r="F56" s="216">
        <v>0</v>
      </c>
      <c r="G56" s="216">
        <v>0</v>
      </c>
      <c r="H56" s="216">
        <v>0</v>
      </c>
      <c r="I56" s="216">
        <v>0</v>
      </c>
      <c r="J56" s="216">
        <v>0</v>
      </c>
      <c r="K56" s="216">
        <v>0</v>
      </c>
      <c r="L56" s="217">
        <v>0</v>
      </c>
      <c r="M56" s="217">
        <v>0</v>
      </c>
      <c r="N56" s="217">
        <v>0</v>
      </c>
      <c r="O56" s="222">
        <f t="shared" si="4"/>
        <v>488</v>
      </c>
      <c r="P56" s="134"/>
      <c r="Q56" s="134"/>
      <c r="R56" s="134"/>
      <c r="S56" s="134"/>
      <c r="T56" s="134"/>
      <c r="U56" s="134"/>
      <c r="V56" s="207"/>
      <c r="W56" s="134"/>
      <c r="X56" s="134"/>
      <c r="Y56" s="134"/>
      <c r="Z56" s="155"/>
      <c r="AA56" s="155"/>
      <c r="AB56" s="155"/>
      <c r="AC56" s="155"/>
      <c r="AD56" s="189"/>
      <c r="AE56" s="189"/>
      <c r="AF56" s="178"/>
      <c r="AG56" s="178"/>
      <c r="AH56" s="178"/>
      <c r="AP56" s="178"/>
      <c r="AQ56" s="178"/>
      <c r="AR56" s="178"/>
      <c r="AS56" s="178"/>
    </row>
    <row r="57" spans="1:45" s="136" customFormat="1" ht="14.45" customHeight="1" x14ac:dyDescent="0.2">
      <c r="A57" s="51"/>
      <c r="B57" s="51" t="s">
        <v>776</v>
      </c>
      <c r="C57" s="216">
        <v>45</v>
      </c>
      <c r="D57" s="216">
        <v>52</v>
      </c>
      <c r="E57" s="216">
        <v>90</v>
      </c>
      <c r="F57" s="216">
        <v>0</v>
      </c>
      <c r="G57" s="216">
        <v>0</v>
      </c>
      <c r="H57" s="216">
        <v>0</v>
      </c>
      <c r="I57" s="216">
        <v>0</v>
      </c>
      <c r="J57" s="216">
        <v>0</v>
      </c>
      <c r="K57" s="216">
        <v>0</v>
      </c>
      <c r="L57" s="217">
        <v>0</v>
      </c>
      <c r="M57" s="217">
        <v>0</v>
      </c>
      <c r="N57" s="217">
        <v>0</v>
      </c>
      <c r="O57" s="222">
        <f t="shared" si="4"/>
        <v>187</v>
      </c>
      <c r="P57" s="134"/>
      <c r="Q57" s="134"/>
      <c r="R57" s="134"/>
      <c r="S57" s="134"/>
      <c r="T57" s="134"/>
      <c r="U57" s="134"/>
      <c r="V57" s="212"/>
      <c r="W57" s="155"/>
      <c r="X57" s="155"/>
      <c r="Y57" s="155"/>
      <c r="Z57" s="155"/>
      <c r="AA57" s="155"/>
      <c r="AB57" s="155"/>
      <c r="AC57" s="155"/>
      <c r="AD57" s="189"/>
      <c r="AE57" s="189"/>
      <c r="AF57" s="178"/>
      <c r="AG57" s="178"/>
      <c r="AH57" s="178"/>
      <c r="AI57" s="178"/>
      <c r="AP57" s="178"/>
      <c r="AQ57" s="178"/>
      <c r="AR57" s="178"/>
      <c r="AS57" s="178"/>
    </row>
    <row r="58" spans="1:45" s="136" customFormat="1" ht="14.45" customHeight="1" x14ac:dyDescent="0.2">
      <c r="A58" s="51"/>
      <c r="B58" s="51" t="s">
        <v>778</v>
      </c>
      <c r="C58" s="216">
        <v>269</v>
      </c>
      <c r="D58" s="216">
        <v>129</v>
      </c>
      <c r="E58" s="216">
        <v>921</v>
      </c>
      <c r="F58" s="216">
        <v>0</v>
      </c>
      <c r="G58" s="216">
        <v>0</v>
      </c>
      <c r="H58" s="216">
        <v>0</v>
      </c>
      <c r="I58" s="216">
        <v>0</v>
      </c>
      <c r="J58" s="216">
        <v>0</v>
      </c>
      <c r="K58" s="216">
        <v>0</v>
      </c>
      <c r="L58" s="217">
        <v>0</v>
      </c>
      <c r="M58" s="217">
        <v>0</v>
      </c>
      <c r="N58" s="217">
        <v>0</v>
      </c>
      <c r="O58" s="222">
        <f t="shared" si="4"/>
        <v>1319</v>
      </c>
      <c r="P58" s="134"/>
      <c r="Q58" s="134"/>
      <c r="R58" s="134"/>
      <c r="S58" s="134"/>
      <c r="T58" s="134"/>
      <c r="U58" s="134"/>
      <c r="V58" s="212"/>
      <c r="W58" s="155"/>
      <c r="X58" s="155"/>
      <c r="Y58" s="155"/>
      <c r="Z58" s="155"/>
      <c r="AA58" s="155"/>
      <c r="AB58" s="155"/>
      <c r="AC58" s="134"/>
      <c r="AD58" s="173"/>
      <c r="AE58" s="173"/>
      <c r="AF58" s="178"/>
      <c r="AG58" s="178"/>
      <c r="AI58" s="178"/>
      <c r="AP58" s="178"/>
      <c r="AQ58" s="178"/>
      <c r="AR58" s="178"/>
      <c r="AS58" s="178"/>
    </row>
    <row r="59" spans="1:45" s="136" customFormat="1" ht="14.45" customHeight="1" x14ac:dyDescent="0.2">
      <c r="A59" s="220" t="s">
        <v>790</v>
      </c>
      <c r="B59" s="220" t="s">
        <v>1</v>
      </c>
      <c r="C59" s="221">
        <f t="shared" ref="C59:N59" si="8">SUM(C60:C62)</f>
        <v>4745</v>
      </c>
      <c r="D59" s="221">
        <f t="shared" si="8"/>
        <v>7169</v>
      </c>
      <c r="E59" s="221">
        <f t="shared" si="8"/>
        <v>11761</v>
      </c>
      <c r="F59" s="221">
        <f t="shared" si="8"/>
        <v>0</v>
      </c>
      <c r="G59" s="221">
        <f t="shared" si="8"/>
        <v>0</v>
      </c>
      <c r="H59" s="221">
        <f t="shared" si="8"/>
        <v>0</v>
      </c>
      <c r="I59" s="221">
        <f t="shared" si="8"/>
        <v>0</v>
      </c>
      <c r="J59" s="221">
        <f t="shared" si="8"/>
        <v>0</v>
      </c>
      <c r="K59" s="221">
        <f t="shared" si="8"/>
        <v>0</v>
      </c>
      <c r="L59" s="221">
        <f t="shared" si="8"/>
        <v>0</v>
      </c>
      <c r="M59" s="221">
        <f t="shared" si="8"/>
        <v>0</v>
      </c>
      <c r="N59" s="221">
        <f t="shared" si="8"/>
        <v>0</v>
      </c>
      <c r="O59" s="221">
        <f t="shared" si="4"/>
        <v>23675</v>
      </c>
      <c r="P59" s="134"/>
      <c r="Q59" s="134"/>
      <c r="R59" s="134"/>
      <c r="S59" s="134"/>
      <c r="T59" s="134"/>
      <c r="U59" s="134"/>
      <c r="V59" s="207"/>
      <c r="W59" s="134"/>
      <c r="X59" s="134"/>
      <c r="Y59" s="155"/>
      <c r="Z59" s="155"/>
      <c r="AA59" s="155"/>
      <c r="AB59" s="155"/>
      <c r="AC59" s="155"/>
      <c r="AD59" s="189"/>
      <c r="AE59" s="189"/>
      <c r="AF59" s="178"/>
      <c r="AG59" s="178"/>
      <c r="AH59" s="178"/>
      <c r="AI59" s="178"/>
      <c r="AP59" s="178"/>
      <c r="AQ59" s="178"/>
      <c r="AR59" s="178"/>
      <c r="AS59" s="178"/>
    </row>
    <row r="60" spans="1:45" s="136" customFormat="1" ht="14.45" customHeight="1" x14ac:dyDescent="0.2">
      <c r="A60" s="51"/>
      <c r="B60" s="51" t="s">
        <v>775</v>
      </c>
      <c r="C60" s="216">
        <v>29</v>
      </c>
      <c r="D60" s="216">
        <v>38</v>
      </c>
      <c r="E60" s="216">
        <v>71</v>
      </c>
      <c r="F60" s="216">
        <v>0</v>
      </c>
      <c r="G60" s="216">
        <v>0</v>
      </c>
      <c r="H60" s="216">
        <v>0</v>
      </c>
      <c r="I60" s="216">
        <v>0</v>
      </c>
      <c r="J60" s="216">
        <v>0</v>
      </c>
      <c r="K60" s="216">
        <v>0</v>
      </c>
      <c r="L60" s="217">
        <v>0</v>
      </c>
      <c r="M60" s="217">
        <v>0</v>
      </c>
      <c r="N60" s="217">
        <v>0</v>
      </c>
      <c r="O60" s="222">
        <f t="shared" si="4"/>
        <v>138</v>
      </c>
      <c r="P60" s="134"/>
      <c r="Q60" s="134"/>
      <c r="R60" s="134"/>
      <c r="S60" s="134"/>
      <c r="T60" s="134"/>
      <c r="U60" s="134"/>
      <c r="V60" s="207"/>
      <c r="W60" s="134"/>
      <c r="X60" s="134"/>
      <c r="Y60" s="155"/>
      <c r="Z60" s="155"/>
      <c r="AA60" s="155"/>
      <c r="AB60" s="155"/>
      <c r="AC60" s="155"/>
      <c r="AD60" s="189"/>
      <c r="AE60" s="189"/>
      <c r="AF60" s="178"/>
      <c r="AG60" s="178"/>
      <c r="AH60" s="178"/>
      <c r="AP60" s="178"/>
      <c r="AQ60" s="178"/>
      <c r="AR60" s="178"/>
      <c r="AS60" s="178"/>
    </row>
    <row r="61" spans="1:45" s="136" customFormat="1" ht="14.45" customHeight="1" x14ac:dyDescent="0.2">
      <c r="A61" s="51"/>
      <c r="B61" s="51" t="s">
        <v>776</v>
      </c>
      <c r="C61" s="216">
        <v>48</v>
      </c>
      <c r="D61" s="216">
        <v>60</v>
      </c>
      <c r="E61" s="216">
        <v>148</v>
      </c>
      <c r="F61" s="216">
        <v>0</v>
      </c>
      <c r="G61" s="216">
        <v>0</v>
      </c>
      <c r="H61" s="216">
        <v>0</v>
      </c>
      <c r="I61" s="216">
        <v>0</v>
      </c>
      <c r="J61" s="216">
        <v>0</v>
      </c>
      <c r="K61" s="216">
        <v>0</v>
      </c>
      <c r="L61" s="217">
        <v>0</v>
      </c>
      <c r="M61" s="217">
        <v>0</v>
      </c>
      <c r="N61" s="217">
        <v>0</v>
      </c>
      <c r="O61" s="222">
        <f t="shared" si="4"/>
        <v>256</v>
      </c>
      <c r="P61" s="134"/>
      <c r="Q61" s="134"/>
      <c r="R61" s="134"/>
      <c r="S61" s="134"/>
      <c r="T61" s="134"/>
      <c r="U61" s="134"/>
      <c r="V61" s="207"/>
      <c r="W61" s="134"/>
      <c r="X61" s="134"/>
      <c r="Y61" s="155"/>
      <c r="Z61" s="155"/>
      <c r="AA61" s="155"/>
      <c r="AB61" s="155"/>
      <c r="AC61" s="155"/>
      <c r="AD61" s="189"/>
      <c r="AE61" s="189"/>
      <c r="AF61" s="178"/>
      <c r="AG61" s="178"/>
      <c r="AH61" s="178"/>
      <c r="AK61" s="178"/>
      <c r="AL61" s="178"/>
      <c r="AM61" s="178"/>
      <c r="AN61" s="178"/>
      <c r="AO61" s="178"/>
      <c r="AP61" s="178"/>
      <c r="AQ61" s="178"/>
      <c r="AR61" s="178"/>
      <c r="AS61" s="178"/>
    </row>
    <row r="62" spans="1:45" s="136" customFormat="1" ht="14.45" customHeight="1" x14ac:dyDescent="0.2">
      <c r="A62" s="51"/>
      <c r="B62" s="51" t="s">
        <v>778</v>
      </c>
      <c r="C62" s="216">
        <v>4668</v>
      </c>
      <c r="D62" s="216">
        <v>7071</v>
      </c>
      <c r="E62" s="216">
        <v>11542</v>
      </c>
      <c r="F62" s="216">
        <v>0</v>
      </c>
      <c r="G62" s="216">
        <v>0</v>
      </c>
      <c r="H62" s="216">
        <v>0</v>
      </c>
      <c r="I62" s="216">
        <v>0</v>
      </c>
      <c r="J62" s="216">
        <v>0</v>
      </c>
      <c r="K62" s="216">
        <v>0</v>
      </c>
      <c r="L62" s="217">
        <v>0</v>
      </c>
      <c r="M62" s="217">
        <v>0</v>
      </c>
      <c r="N62" s="217">
        <v>0</v>
      </c>
      <c r="O62" s="222">
        <f t="shared" si="4"/>
        <v>23281</v>
      </c>
      <c r="P62" s="134"/>
      <c r="Q62" s="134"/>
      <c r="R62" s="134"/>
      <c r="S62" s="134"/>
      <c r="T62" s="134"/>
      <c r="U62" s="134"/>
      <c r="V62" s="207"/>
      <c r="W62" s="134"/>
      <c r="X62" s="134"/>
      <c r="Y62" s="155"/>
      <c r="Z62" s="155"/>
      <c r="AA62" s="155"/>
      <c r="AB62" s="155"/>
      <c r="AC62" s="155"/>
      <c r="AD62" s="189"/>
      <c r="AE62" s="189"/>
      <c r="AF62" s="178"/>
      <c r="AG62" s="178"/>
      <c r="AI62" s="178"/>
      <c r="AP62" s="178"/>
      <c r="AQ62" s="178"/>
      <c r="AR62" s="178"/>
      <c r="AS62" s="178"/>
    </row>
    <row r="63" spans="1:45" s="136" customFormat="1" ht="12" x14ac:dyDescent="0.2">
      <c r="A63" s="194"/>
      <c r="E63" s="134"/>
      <c r="F63" s="134"/>
      <c r="G63" s="134"/>
      <c r="Q63" s="134"/>
      <c r="R63" s="145"/>
      <c r="S63" s="145"/>
      <c r="T63" s="160"/>
      <c r="U63" s="160"/>
      <c r="V63" s="223"/>
      <c r="W63" s="145"/>
      <c r="X63" s="160"/>
      <c r="Y63" s="160"/>
      <c r="Z63" s="145"/>
      <c r="AA63" s="145"/>
      <c r="AB63" s="145"/>
      <c r="AC63" s="173"/>
      <c r="AD63" s="173"/>
      <c r="AE63" s="173"/>
      <c r="AF63" s="173"/>
      <c r="AQ63" s="178"/>
      <c r="AS63" s="178"/>
    </row>
    <row r="64" spans="1:45" s="134" customFormat="1" ht="18" customHeight="1" x14ac:dyDescent="0.2">
      <c r="A64" s="365"/>
      <c r="B64" s="357"/>
      <c r="C64" s="357"/>
      <c r="D64" s="357"/>
      <c r="E64" s="357"/>
      <c r="F64" s="357"/>
      <c r="G64" s="357"/>
      <c r="H64" s="357"/>
      <c r="I64" s="357"/>
      <c r="J64" s="357"/>
      <c r="K64" s="357"/>
      <c r="L64" s="357"/>
      <c r="M64" s="357"/>
      <c r="N64" s="357"/>
      <c r="O64" s="357"/>
      <c r="P64" s="357"/>
      <c r="Q64" s="357"/>
      <c r="R64" s="357"/>
      <c r="S64" s="357"/>
      <c r="T64" s="357"/>
      <c r="U64" s="357"/>
      <c r="V64" s="366"/>
      <c r="W64" s="145"/>
      <c r="X64" s="145"/>
      <c r="Y64" s="145"/>
      <c r="Z64" s="145"/>
    </row>
    <row r="65" spans="1:33" s="136" customFormat="1" ht="12" x14ac:dyDescent="0.2">
      <c r="A65" s="194"/>
      <c r="F65" s="134"/>
      <c r="G65" s="134"/>
      <c r="H65" s="134"/>
      <c r="K65" s="134"/>
      <c r="L65" s="145"/>
      <c r="M65" s="145"/>
      <c r="N65" s="145"/>
      <c r="O65" s="145"/>
      <c r="P65" s="145"/>
      <c r="Q65" s="145"/>
      <c r="R65" s="145"/>
      <c r="S65" s="145"/>
      <c r="T65" s="145"/>
      <c r="U65" s="145"/>
      <c r="V65" s="154"/>
      <c r="W65" s="173"/>
      <c r="X65" s="173"/>
      <c r="Y65" s="173"/>
      <c r="Z65" s="173"/>
    </row>
    <row r="66" spans="1:33" s="136" customFormat="1" ht="23.25" customHeight="1" x14ac:dyDescent="0.2">
      <c r="A66" s="367" t="s">
        <v>791</v>
      </c>
      <c r="B66" s="368"/>
      <c r="C66" s="368"/>
      <c r="D66" s="368"/>
      <c r="E66" s="368"/>
      <c r="F66" s="368"/>
      <c r="G66" s="368"/>
      <c r="H66" s="368"/>
      <c r="I66" s="368"/>
      <c r="J66" s="368"/>
      <c r="K66" s="368"/>
      <c r="L66" s="368"/>
      <c r="M66" s="368"/>
      <c r="N66" s="368"/>
      <c r="O66" s="145"/>
      <c r="P66" s="145"/>
      <c r="Q66" s="206"/>
      <c r="R66" s="206"/>
      <c r="S66" s="206"/>
      <c r="T66" s="206"/>
      <c r="U66" s="206"/>
      <c r="V66" s="224"/>
      <c r="W66" s="174"/>
      <c r="X66" s="174"/>
      <c r="Y66" s="174"/>
      <c r="Z66" s="174"/>
      <c r="AA66" s="177"/>
      <c r="AB66" s="177"/>
    </row>
    <row r="67" spans="1:33" s="136" customFormat="1" ht="22.5" customHeight="1" x14ac:dyDescent="0.2">
      <c r="A67" s="50" t="s">
        <v>762</v>
      </c>
      <c r="B67" s="50" t="s">
        <v>763</v>
      </c>
      <c r="C67" s="50" t="s">
        <v>764</v>
      </c>
      <c r="D67" s="50" t="s">
        <v>765</v>
      </c>
      <c r="E67" s="50" t="s">
        <v>766</v>
      </c>
      <c r="F67" s="50" t="s">
        <v>767</v>
      </c>
      <c r="G67" s="50" t="s">
        <v>768</v>
      </c>
      <c r="H67" s="50" t="s">
        <v>769</v>
      </c>
      <c r="I67" s="50" t="s">
        <v>770</v>
      </c>
      <c r="J67" s="50" t="s">
        <v>771</v>
      </c>
      <c r="K67" s="50" t="s">
        <v>772</v>
      </c>
      <c r="L67" s="50" t="s">
        <v>773</v>
      </c>
      <c r="M67" s="50" t="s">
        <v>774</v>
      </c>
      <c r="N67" s="50" t="s">
        <v>792</v>
      </c>
      <c r="O67" s="145"/>
      <c r="P67" s="206"/>
      <c r="Q67" s="206"/>
      <c r="R67" s="206"/>
      <c r="S67" s="206"/>
      <c r="T67" s="206"/>
      <c r="U67" s="206"/>
      <c r="V67" s="224"/>
      <c r="W67" s="174"/>
      <c r="X67" s="174"/>
      <c r="Y67" s="174"/>
      <c r="Z67" s="174"/>
      <c r="AA67" s="177"/>
      <c r="AB67" s="177"/>
      <c r="AC67" s="177"/>
      <c r="AD67" s="177"/>
      <c r="AE67" s="177"/>
      <c r="AF67" s="177"/>
    </row>
    <row r="68" spans="1:33" s="136" customFormat="1" ht="12" x14ac:dyDescent="0.2">
      <c r="A68" s="225" t="s">
        <v>793</v>
      </c>
      <c r="B68" s="226">
        <v>20612.7096774194</v>
      </c>
      <c r="C68" s="227">
        <v>21761.5</v>
      </c>
      <c r="D68" s="228">
        <v>16146.774193548399</v>
      </c>
      <c r="E68" s="227">
        <v>0</v>
      </c>
      <c r="F68" s="228">
        <v>0</v>
      </c>
      <c r="G68" s="227">
        <v>0</v>
      </c>
      <c r="H68" s="227">
        <v>0</v>
      </c>
      <c r="I68" s="228">
        <v>0</v>
      </c>
      <c r="J68" s="227">
        <v>0</v>
      </c>
      <c r="K68" s="228">
        <v>0</v>
      </c>
      <c r="L68" s="228">
        <v>0</v>
      </c>
      <c r="M68" s="227">
        <v>0</v>
      </c>
      <c r="N68" s="228">
        <v>19482.489130434798</v>
      </c>
      <c r="O68" s="229"/>
      <c r="P68" s="230"/>
      <c r="Q68" s="230"/>
      <c r="R68" s="230"/>
      <c r="S68" s="230"/>
      <c r="T68" s="230"/>
      <c r="U68" s="230"/>
      <c r="V68" s="231"/>
      <c r="W68" s="232"/>
      <c r="X68" s="232"/>
      <c r="Y68" s="232"/>
      <c r="Z68" s="232"/>
      <c r="AA68" s="233"/>
      <c r="AB68" s="233"/>
    </row>
    <row r="69" spans="1:33" s="136" customFormat="1" ht="12" x14ac:dyDescent="0.2">
      <c r="A69" s="234" t="s">
        <v>775</v>
      </c>
      <c r="B69" s="192">
        <v>993.41935483870998</v>
      </c>
      <c r="C69" s="235">
        <v>1009.9</v>
      </c>
      <c r="D69" s="235">
        <v>1043.77419354839</v>
      </c>
      <c r="E69" s="235">
        <v>0</v>
      </c>
      <c r="F69" s="235">
        <v>0</v>
      </c>
      <c r="G69" s="235">
        <v>0</v>
      </c>
      <c r="H69" s="235">
        <v>0</v>
      </c>
      <c r="I69" s="235">
        <v>0</v>
      </c>
      <c r="J69" s="235">
        <v>0</v>
      </c>
      <c r="K69" s="235">
        <v>0</v>
      </c>
      <c r="L69" s="235">
        <v>0</v>
      </c>
      <c r="M69" s="235">
        <v>0</v>
      </c>
      <c r="N69" s="235">
        <v>1015.76086956522</v>
      </c>
      <c r="O69" s="145"/>
      <c r="P69" s="230"/>
      <c r="Q69" s="230"/>
      <c r="R69" s="230"/>
      <c r="S69" s="230"/>
      <c r="T69" s="230"/>
      <c r="U69" s="160"/>
      <c r="V69" s="231"/>
      <c r="W69" s="232"/>
      <c r="X69" s="232"/>
      <c r="Y69" s="232"/>
      <c r="Z69" s="232"/>
      <c r="AA69" s="233"/>
      <c r="AB69" s="233"/>
      <c r="AC69" s="233"/>
      <c r="AD69" s="233"/>
      <c r="AE69" s="233"/>
      <c r="AF69" s="233"/>
      <c r="AG69" s="233"/>
    </row>
    <row r="70" spans="1:33" s="136" customFormat="1" ht="12" x14ac:dyDescent="0.2">
      <c r="A70" s="236" t="s">
        <v>776</v>
      </c>
      <c r="B70" s="192">
        <v>399.12903225806502</v>
      </c>
      <c r="C70" s="235">
        <v>429.96666666666698</v>
      </c>
      <c r="D70" s="235">
        <v>420.22580645161298</v>
      </c>
      <c r="E70" s="235">
        <v>0</v>
      </c>
      <c r="F70" s="235">
        <v>0</v>
      </c>
      <c r="G70" s="235">
        <v>0</v>
      </c>
      <c r="H70" s="235">
        <v>0</v>
      </c>
      <c r="I70" s="235">
        <v>0</v>
      </c>
      <c r="J70" s="235">
        <v>0</v>
      </c>
      <c r="K70" s="235">
        <v>0</v>
      </c>
      <c r="L70" s="235">
        <v>0</v>
      </c>
      <c r="M70" s="235">
        <v>0</v>
      </c>
      <c r="N70" s="235">
        <v>416.29347826087002</v>
      </c>
      <c r="O70" s="145"/>
      <c r="P70" s="206"/>
      <c r="Q70" s="206"/>
      <c r="R70" s="206"/>
      <c r="S70" s="206"/>
      <c r="T70" s="206"/>
      <c r="U70" s="206"/>
      <c r="V70" s="224"/>
      <c r="W70" s="174"/>
      <c r="X70" s="174"/>
      <c r="Y70" s="174"/>
      <c r="Z70" s="174"/>
      <c r="AA70" s="233"/>
      <c r="AB70" s="233"/>
      <c r="AC70" s="233"/>
      <c r="AG70" s="233"/>
    </row>
    <row r="71" spans="1:33" s="238" customFormat="1" ht="12" x14ac:dyDescent="0.2">
      <c r="A71" s="236" t="s">
        <v>778</v>
      </c>
      <c r="B71" s="192">
        <v>19220.161290322601</v>
      </c>
      <c r="C71" s="235">
        <v>20321.633333333299</v>
      </c>
      <c r="D71" s="235">
        <v>14682.774193548399</v>
      </c>
      <c r="E71" s="235">
        <v>0</v>
      </c>
      <c r="F71" s="235">
        <v>0</v>
      </c>
      <c r="G71" s="235">
        <v>0</v>
      </c>
      <c r="H71" s="235">
        <v>0</v>
      </c>
      <c r="I71" s="235">
        <v>0</v>
      </c>
      <c r="J71" s="235">
        <v>0</v>
      </c>
      <c r="K71" s="235">
        <v>0</v>
      </c>
      <c r="L71" s="235">
        <v>0</v>
      </c>
      <c r="M71" s="235">
        <v>0</v>
      </c>
      <c r="N71" s="235">
        <v>18050.4347826087</v>
      </c>
      <c r="O71" s="230"/>
      <c r="P71" s="230"/>
      <c r="Q71" s="230"/>
      <c r="R71" s="230"/>
      <c r="S71" s="230"/>
      <c r="T71" s="230"/>
      <c r="U71" s="230"/>
      <c r="V71" s="231"/>
      <c r="W71" s="237"/>
      <c r="X71" s="237"/>
      <c r="Y71" s="237"/>
      <c r="Z71" s="237"/>
      <c r="AA71" s="237"/>
      <c r="AB71" s="237"/>
      <c r="AC71" s="237"/>
      <c r="AD71" s="237"/>
      <c r="AE71" s="237"/>
      <c r="AF71" s="237"/>
      <c r="AG71" s="237"/>
    </row>
    <row r="72" spans="1:33" s="136" customFormat="1" ht="12" x14ac:dyDescent="0.2">
      <c r="A72" s="225" t="s">
        <v>794</v>
      </c>
      <c r="B72" s="226">
        <v>8215.3548387096798</v>
      </c>
      <c r="C72" s="227">
        <v>8518.2666666666701</v>
      </c>
      <c r="D72" s="228">
        <v>8496</v>
      </c>
      <c r="E72" s="227">
        <v>0</v>
      </c>
      <c r="F72" s="228">
        <v>0</v>
      </c>
      <c r="G72" s="227">
        <v>0</v>
      </c>
      <c r="H72" s="227">
        <v>0</v>
      </c>
      <c r="I72" s="228">
        <v>0</v>
      </c>
      <c r="J72" s="227">
        <v>0</v>
      </c>
      <c r="K72" s="228">
        <v>0</v>
      </c>
      <c r="L72" s="228">
        <v>0</v>
      </c>
      <c r="M72" s="227">
        <v>0</v>
      </c>
      <c r="N72" s="228">
        <v>8408.6956521739103</v>
      </c>
      <c r="O72" s="145"/>
      <c r="P72" s="230"/>
      <c r="Q72" s="230"/>
      <c r="R72" s="230"/>
      <c r="S72" s="230"/>
      <c r="T72" s="230"/>
      <c r="U72" s="230"/>
      <c r="V72" s="231"/>
      <c r="W72" s="233"/>
      <c r="X72" s="233"/>
      <c r="Y72" s="233"/>
      <c r="Z72" s="233"/>
      <c r="AA72" s="233"/>
      <c r="AB72" s="233"/>
      <c r="AC72" s="233"/>
      <c r="AD72" s="233"/>
      <c r="AE72" s="233"/>
      <c r="AF72" s="233"/>
      <c r="AG72" s="233"/>
    </row>
    <row r="73" spans="1:33" s="136" customFormat="1" ht="12" x14ac:dyDescent="0.2">
      <c r="A73" s="234" t="s">
        <v>775</v>
      </c>
      <c r="B73" s="192">
        <v>5819.8709677419301</v>
      </c>
      <c r="C73" s="235">
        <v>5996</v>
      </c>
      <c r="D73" s="235">
        <v>6118.22580645161</v>
      </c>
      <c r="E73" s="235">
        <v>0</v>
      </c>
      <c r="F73" s="235">
        <v>0</v>
      </c>
      <c r="G73" s="235">
        <v>0</v>
      </c>
      <c r="H73" s="235">
        <v>0</v>
      </c>
      <c r="I73" s="235">
        <v>0</v>
      </c>
      <c r="J73" s="235">
        <v>0</v>
      </c>
      <c r="K73" s="235">
        <v>0</v>
      </c>
      <c r="L73" s="235">
        <v>0</v>
      </c>
      <c r="M73" s="235">
        <v>0</v>
      </c>
      <c r="N73" s="235">
        <v>5977.8369565217399</v>
      </c>
      <c r="O73" s="145"/>
      <c r="P73" s="230"/>
      <c r="Q73" s="230"/>
      <c r="R73" s="230"/>
      <c r="S73" s="230"/>
      <c r="T73" s="230"/>
      <c r="U73" s="230"/>
      <c r="V73" s="231"/>
      <c r="W73" s="233"/>
      <c r="X73" s="233"/>
      <c r="Y73" s="233"/>
      <c r="Z73" s="233"/>
      <c r="AA73" s="233"/>
      <c r="AB73" s="233"/>
      <c r="AC73" s="178"/>
      <c r="AD73" s="233"/>
      <c r="AE73" s="233"/>
      <c r="AF73" s="233"/>
      <c r="AG73" s="233"/>
    </row>
    <row r="74" spans="1:33" s="136" customFormat="1" ht="12" x14ac:dyDescent="0.2">
      <c r="A74" s="236" t="s">
        <v>776</v>
      </c>
      <c r="B74" s="192">
        <v>1832.41935483871</v>
      </c>
      <c r="C74" s="235">
        <v>1998.4</v>
      </c>
      <c r="D74" s="235">
        <v>1941.61290322581</v>
      </c>
      <c r="E74" s="235">
        <v>0</v>
      </c>
      <c r="F74" s="235">
        <v>0</v>
      </c>
      <c r="G74" s="235">
        <v>0</v>
      </c>
      <c r="H74" s="235">
        <v>0</v>
      </c>
      <c r="I74" s="235">
        <v>0</v>
      </c>
      <c r="J74" s="235">
        <v>0</v>
      </c>
      <c r="K74" s="235">
        <v>0</v>
      </c>
      <c r="L74" s="235">
        <v>0</v>
      </c>
      <c r="M74" s="235">
        <v>0</v>
      </c>
      <c r="N74" s="235">
        <v>1923.3369565217399</v>
      </c>
      <c r="O74" s="145"/>
      <c r="P74" s="230"/>
      <c r="Q74" s="230"/>
      <c r="R74" s="230"/>
      <c r="S74" s="230"/>
      <c r="T74" s="160"/>
      <c r="U74" s="230"/>
      <c r="V74" s="231"/>
      <c r="W74" s="233"/>
      <c r="X74" s="233"/>
      <c r="Y74" s="233"/>
      <c r="Z74" s="233"/>
      <c r="AA74" s="233"/>
      <c r="AB74" s="233"/>
      <c r="AC74" s="233"/>
      <c r="AD74" s="233"/>
      <c r="AE74" s="233"/>
      <c r="AF74" s="233"/>
      <c r="AG74" s="233"/>
    </row>
    <row r="75" spans="1:33" s="136" customFormat="1" ht="12" x14ac:dyDescent="0.2">
      <c r="A75" s="236" t="s">
        <v>778</v>
      </c>
      <c r="B75" s="235">
        <v>563.06451612903197</v>
      </c>
      <c r="C75" s="235">
        <v>523.86666666666702</v>
      </c>
      <c r="D75" s="235">
        <v>436.16129032258101</v>
      </c>
      <c r="E75" s="235">
        <v>0</v>
      </c>
      <c r="F75" s="235">
        <v>0</v>
      </c>
      <c r="G75" s="235">
        <v>0</v>
      </c>
      <c r="H75" s="235">
        <v>0</v>
      </c>
      <c r="I75" s="235">
        <v>0</v>
      </c>
      <c r="J75" s="235">
        <v>0</v>
      </c>
      <c r="K75" s="235">
        <v>0</v>
      </c>
      <c r="L75" s="235">
        <v>0</v>
      </c>
      <c r="M75" s="235">
        <v>0</v>
      </c>
      <c r="N75" s="235">
        <v>507.52173913043498</v>
      </c>
      <c r="O75" s="145"/>
      <c r="P75" s="230"/>
      <c r="Q75" s="230"/>
      <c r="R75" s="230"/>
      <c r="S75" s="230"/>
      <c r="T75" s="230"/>
      <c r="U75" s="230"/>
      <c r="V75" s="231"/>
      <c r="W75" s="233"/>
      <c r="X75" s="233"/>
      <c r="Y75" s="233"/>
      <c r="Z75" s="178"/>
      <c r="AA75" s="233"/>
      <c r="AB75" s="233"/>
      <c r="AC75" s="233"/>
      <c r="AD75" s="233"/>
      <c r="AG75" s="233"/>
    </row>
    <row r="76" spans="1:33" s="136" customFormat="1" ht="12" x14ac:dyDescent="0.2">
      <c r="A76" s="225" t="s">
        <v>795</v>
      </c>
      <c r="B76" s="226">
        <v>28828.064516129001</v>
      </c>
      <c r="C76" s="227">
        <v>30279.766666666699</v>
      </c>
      <c r="D76" s="228">
        <v>24642.774193548401</v>
      </c>
      <c r="E76" s="227">
        <v>0</v>
      </c>
      <c r="F76" s="228">
        <v>0</v>
      </c>
      <c r="G76" s="227">
        <v>0</v>
      </c>
      <c r="H76" s="227">
        <v>0</v>
      </c>
      <c r="I76" s="228">
        <v>0</v>
      </c>
      <c r="J76" s="227">
        <v>0</v>
      </c>
      <c r="K76" s="228">
        <v>0</v>
      </c>
      <c r="L76" s="228">
        <v>0</v>
      </c>
      <c r="M76" s="227">
        <v>0</v>
      </c>
      <c r="N76" s="228">
        <v>27891.1847826087</v>
      </c>
      <c r="O76" s="145"/>
      <c r="P76" s="230"/>
      <c r="Q76" s="230"/>
      <c r="R76" s="230"/>
      <c r="S76" s="230"/>
      <c r="T76" s="230"/>
      <c r="U76" s="230"/>
      <c r="V76" s="231"/>
      <c r="W76" s="233"/>
      <c r="X76" s="233"/>
      <c r="Y76" s="233"/>
      <c r="Z76" s="233"/>
      <c r="AA76" s="233"/>
      <c r="AB76" s="233"/>
      <c r="AC76" s="233"/>
      <c r="AD76" s="233"/>
      <c r="AG76" s="233"/>
    </row>
    <row r="77" spans="1:33" s="136" customFormat="1" ht="12" x14ac:dyDescent="0.2">
      <c r="A77" s="234" t="s">
        <v>775</v>
      </c>
      <c r="B77" s="192">
        <v>6813.2903225806504</v>
      </c>
      <c r="C77" s="235">
        <v>7005.9</v>
      </c>
      <c r="D77" s="235">
        <v>7162</v>
      </c>
      <c r="E77" s="235">
        <v>0</v>
      </c>
      <c r="F77" s="235">
        <v>0</v>
      </c>
      <c r="G77" s="235">
        <v>0</v>
      </c>
      <c r="H77" s="235">
        <v>0</v>
      </c>
      <c r="I77" s="235">
        <v>0</v>
      </c>
      <c r="J77" s="235">
        <v>0</v>
      </c>
      <c r="K77" s="235">
        <v>0</v>
      </c>
      <c r="L77" s="235">
        <v>0</v>
      </c>
      <c r="M77" s="235">
        <v>0</v>
      </c>
      <c r="N77" s="235">
        <v>6993.5978260869597</v>
      </c>
      <c r="O77" s="145"/>
      <c r="P77" s="230"/>
      <c r="Q77" s="230"/>
      <c r="R77" s="233"/>
      <c r="S77" s="230"/>
      <c r="T77" s="230"/>
      <c r="U77" s="230"/>
      <c r="V77" s="231"/>
      <c r="W77" s="233"/>
      <c r="X77" s="233"/>
      <c r="Y77" s="233"/>
      <c r="Z77" s="233"/>
      <c r="AA77" s="233"/>
      <c r="AB77" s="233"/>
    </row>
    <row r="78" spans="1:33" s="136" customFormat="1" ht="12" x14ac:dyDescent="0.2">
      <c r="A78" s="236" t="s">
        <v>776</v>
      </c>
      <c r="B78" s="192">
        <v>2231.5483870967701</v>
      </c>
      <c r="C78" s="235">
        <v>2428.36666666667</v>
      </c>
      <c r="D78" s="235">
        <v>2361.83870967742</v>
      </c>
      <c r="E78" s="235">
        <v>0</v>
      </c>
      <c r="F78" s="235">
        <v>0</v>
      </c>
      <c r="G78" s="235">
        <v>0</v>
      </c>
      <c r="H78" s="235">
        <v>0</v>
      </c>
      <c r="I78" s="235">
        <v>0</v>
      </c>
      <c r="J78" s="235">
        <v>0</v>
      </c>
      <c r="K78" s="235">
        <v>0</v>
      </c>
      <c r="L78" s="235">
        <v>0</v>
      </c>
      <c r="M78" s="235">
        <v>0</v>
      </c>
      <c r="N78" s="235">
        <v>2339.6304347826099</v>
      </c>
      <c r="O78" s="145"/>
      <c r="P78" s="230"/>
      <c r="Q78" s="230"/>
      <c r="R78" s="160"/>
      <c r="S78" s="230"/>
      <c r="T78" s="230"/>
      <c r="U78" s="230"/>
      <c r="V78" s="231"/>
      <c r="W78" s="233"/>
      <c r="X78" s="233"/>
      <c r="Y78" s="233"/>
      <c r="Z78" s="233"/>
      <c r="AA78" s="233"/>
      <c r="AB78" s="233"/>
    </row>
    <row r="79" spans="1:33" s="136" customFormat="1" ht="12" x14ac:dyDescent="0.2">
      <c r="A79" s="236" t="s">
        <v>778</v>
      </c>
      <c r="B79" s="192">
        <v>19783.225806451599</v>
      </c>
      <c r="C79" s="235">
        <v>20845.5</v>
      </c>
      <c r="D79" s="235">
        <v>15118.935483871001</v>
      </c>
      <c r="E79" s="235">
        <v>0</v>
      </c>
      <c r="F79" s="235">
        <v>0</v>
      </c>
      <c r="G79" s="235">
        <v>0</v>
      </c>
      <c r="H79" s="235">
        <v>0</v>
      </c>
      <c r="I79" s="235">
        <v>0</v>
      </c>
      <c r="J79" s="235">
        <v>0</v>
      </c>
      <c r="K79" s="235">
        <v>0</v>
      </c>
      <c r="L79" s="235">
        <v>0</v>
      </c>
      <c r="M79" s="235">
        <v>0</v>
      </c>
      <c r="N79" s="235">
        <v>18557.956521739099</v>
      </c>
      <c r="O79" s="145"/>
      <c r="P79" s="230"/>
      <c r="Q79" s="230"/>
      <c r="R79" s="160"/>
      <c r="S79" s="160"/>
      <c r="T79" s="230"/>
      <c r="U79" s="230"/>
      <c r="V79" s="231"/>
      <c r="W79" s="233"/>
      <c r="X79" s="233"/>
      <c r="Y79" s="233"/>
      <c r="Z79" s="233"/>
      <c r="AA79" s="233"/>
      <c r="AB79" s="233"/>
    </row>
    <row r="80" spans="1:33" s="136" customFormat="1" ht="12" x14ac:dyDescent="0.2">
      <c r="A80" s="194"/>
      <c r="F80" s="134"/>
      <c r="G80" s="134"/>
      <c r="H80" s="134"/>
      <c r="I80" s="134"/>
      <c r="J80" s="134"/>
      <c r="K80" s="134"/>
      <c r="L80" s="145"/>
      <c r="M80" s="145"/>
      <c r="N80" s="145"/>
      <c r="O80" s="145"/>
      <c r="P80" s="230"/>
      <c r="Q80" s="230"/>
      <c r="R80" s="230"/>
      <c r="S80" s="160"/>
      <c r="T80" s="230"/>
      <c r="U80" s="230"/>
      <c r="V80" s="231"/>
      <c r="W80" s="233"/>
      <c r="X80" s="233"/>
      <c r="Y80" s="233"/>
      <c r="Z80" s="233"/>
      <c r="AA80" s="233"/>
      <c r="AB80" s="233"/>
    </row>
    <row r="81" spans="1:34" s="136" customFormat="1" ht="12" customHeight="1" x14ac:dyDescent="0.2">
      <c r="A81" s="356"/>
      <c r="B81" s="357"/>
      <c r="C81" s="357"/>
      <c r="D81" s="357"/>
      <c r="E81" s="357"/>
      <c r="F81" s="357"/>
      <c r="G81" s="357"/>
      <c r="H81" s="357"/>
      <c r="I81" s="357"/>
      <c r="J81" s="357"/>
      <c r="K81" s="357"/>
      <c r="L81" s="357"/>
      <c r="M81" s="357"/>
      <c r="N81" s="357"/>
      <c r="O81" s="357"/>
      <c r="P81" s="357"/>
      <c r="Q81" s="357"/>
      <c r="R81" s="357"/>
      <c r="S81" s="357"/>
      <c r="T81" s="357"/>
      <c r="U81" s="357"/>
      <c r="V81" s="358"/>
    </row>
    <row r="82" spans="1:34" s="136" customFormat="1" ht="12" x14ac:dyDescent="0.2">
      <c r="A82" s="194"/>
      <c r="F82" s="134"/>
      <c r="G82" s="134"/>
      <c r="H82" s="134"/>
      <c r="I82" s="134"/>
      <c r="J82" s="134"/>
      <c r="K82" s="134"/>
      <c r="L82" s="145"/>
      <c r="M82" s="145"/>
      <c r="N82" s="145"/>
      <c r="O82" s="145"/>
      <c r="P82" s="145"/>
      <c r="Q82" s="145"/>
      <c r="R82" s="145"/>
      <c r="S82" s="145"/>
      <c r="T82" s="145"/>
      <c r="U82" s="145"/>
      <c r="V82" s="154"/>
      <c r="AA82" s="177"/>
      <c r="AB82" s="177"/>
      <c r="AC82" s="177"/>
      <c r="AD82" s="177"/>
      <c r="AE82" s="177"/>
      <c r="AF82" s="177"/>
      <c r="AG82" s="177"/>
    </row>
    <row r="83" spans="1:34" s="136" customFormat="1" ht="24.75" customHeight="1" x14ac:dyDescent="0.2">
      <c r="A83" s="367" t="s">
        <v>796</v>
      </c>
      <c r="B83" s="368"/>
      <c r="C83" s="368"/>
      <c r="D83" s="368"/>
      <c r="E83" s="368"/>
      <c r="F83" s="368"/>
      <c r="G83" s="368"/>
      <c r="H83" s="368"/>
      <c r="I83" s="368"/>
      <c r="J83" s="368"/>
      <c r="K83" s="368"/>
      <c r="L83" s="368"/>
      <c r="M83" s="368"/>
      <c r="N83" s="368"/>
      <c r="O83" s="145"/>
      <c r="P83" s="145"/>
      <c r="Q83" s="206"/>
      <c r="R83" s="206"/>
      <c r="S83" s="206"/>
      <c r="T83" s="206"/>
      <c r="U83" s="206"/>
      <c r="V83" s="224"/>
      <c r="W83" s="177"/>
      <c r="X83" s="177"/>
      <c r="Y83" s="177"/>
      <c r="Z83" s="177"/>
      <c r="AA83" s="177"/>
      <c r="AB83" s="177"/>
    </row>
    <row r="84" spans="1:34" s="136" customFormat="1" ht="12" x14ac:dyDescent="0.2">
      <c r="A84" s="50" t="s">
        <v>762</v>
      </c>
      <c r="B84" s="50" t="s">
        <v>763</v>
      </c>
      <c r="C84" s="50" t="s">
        <v>764</v>
      </c>
      <c r="D84" s="50" t="s">
        <v>765</v>
      </c>
      <c r="E84" s="50" t="s">
        <v>766</v>
      </c>
      <c r="F84" s="50" t="s">
        <v>767</v>
      </c>
      <c r="G84" s="50" t="s">
        <v>768</v>
      </c>
      <c r="H84" s="50" t="s">
        <v>769</v>
      </c>
      <c r="I84" s="50" t="s">
        <v>770</v>
      </c>
      <c r="J84" s="50" t="s">
        <v>771</v>
      </c>
      <c r="K84" s="50" t="s">
        <v>772</v>
      </c>
      <c r="L84" s="50" t="s">
        <v>773</v>
      </c>
      <c r="M84" s="50" t="s">
        <v>774</v>
      </c>
      <c r="N84" s="50" t="s">
        <v>792</v>
      </c>
      <c r="O84" s="145"/>
      <c r="P84" s="206"/>
      <c r="Q84" s="206"/>
      <c r="R84" s="206"/>
      <c r="S84" s="206"/>
      <c r="T84" s="206"/>
      <c r="U84" s="206"/>
      <c r="V84" s="224"/>
      <c r="W84" s="177"/>
      <c r="X84" s="177"/>
      <c r="Y84" s="177"/>
      <c r="Z84" s="177"/>
      <c r="AA84" s="177"/>
      <c r="AB84" s="177"/>
      <c r="AC84" s="233"/>
      <c r="AD84" s="233"/>
      <c r="AE84" s="233"/>
      <c r="AF84" s="233"/>
      <c r="AG84" s="233"/>
      <c r="AH84" s="233"/>
    </row>
    <row r="85" spans="1:34" s="136" customFormat="1" ht="12.75" customHeight="1" x14ac:dyDescent="0.2">
      <c r="A85" s="225" t="s">
        <v>793</v>
      </c>
      <c r="B85" s="239">
        <v>43.261851818909498</v>
      </c>
      <c r="C85" s="240">
        <v>40.641657734905301</v>
      </c>
      <c r="D85" s="241">
        <v>44.521839873792203</v>
      </c>
      <c r="E85" s="240">
        <v>1</v>
      </c>
      <c r="F85" s="241">
        <v>0</v>
      </c>
      <c r="G85" s="240">
        <v>0</v>
      </c>
      <c r="H85" s="240">
        <v>0</v>
      </c>
      <c r="I85" s="241">
        <v>0</v>
      </c>
      <c r="J85" s="240">
        <v>0</v>
      </c>
      <c r="K85" s="241">
        <v>0</v>
      </c>
      <c r="L85" s="241">
        <v>0</v>
      </c>
      <c r="M85" s="240">
        <v>0</v>
      </c>
      <c r="N85" s="241">
        <v>43.007598884325702</v>
      </c>
      <c r="O85" s="145"/>
      <c r="P85" s="145"/>
      <c r="Q85" s="206"/>
      <c r="R85" s="206"/>
      <c r="S85" s="206"/>
      <c r="T85" s="206"/>
      <c r="U85" s="206"/>
      <c r="V85" s="224"/>
      <c r="W85" s="177"/>
      <c r="X85" s="177"/>
      <c r="Y85" s="177"/>
      <c r="Z85" s="177"/>
      <c r="AA85" s="177"/>
      <c r="AB85" s="177"/>
      <c r="AC85" s="233"/>
      <c r="AD85" s="233"/>
      <c r="AE85" s="233"/>
      <c r="AF85" s="233"/>
      <c r="AG85" s="233"/>
      <c r="AH85" s="233"/>
    </row>
    <row r="86" spans="1:34" s="136" customFormat="1" ht="12" x14ac:dyDescent="0.2">
      <c r="A86" s="234" t="s">
        <v>775</v>
      </c>
      <c r="B86" s="242">
        <v>27.047970479704802</v>
      </c>
      <c r="C86" s="243">
        <v>36.72265625</v>
      </c>
      <c r="D86" s="243">
        <v>31.461827284105102</v>
      </c>
      <c r="E86" s="243">
        <v>0</v>
      </c>
      <c r="F86" s="243">
        <v>0</v>
      </c>
      <c r="G86" s="243">
        <v>0</v>
      </c>
      <c r="H86" s="243">
        <v>0</v>
      </c>
      <c r="I86" s="243">
        <v>0</v>
      </c>
      <c r="J86" s="243">
        <v>0</v>
      </c>
      <c r="K86" s="243">
        <v>0</v>
      </c>
      <c r="L86" s="243">
        <v>0</v>
      </c>
      <c r="M86" s="243">
        <v>0</v>
      </c>
      <c r="N86" s="243">
        <v>31.651680672268899</v>
      </c>
      <c r="O86" s="145"/>
      <c r="P86" s="145"/>
      <c r="Q86" s="145"/>
      <c r="R86" s="206"/>
      <c r="S86" s="206"/>
      <c r="T86" s="206"/>
      <c r="U86" s="206"/>
      <c r="V86" s="224"/>
      <c r="W86" s="177"/>
      <c r="X86" s="177"/>
      <c r="Y86" s="177"/>
      <c r="Z86" s="177"/>
      <c r="AA86" s="233"/>
      <c r="AB86" s="233"/>
      <c r="AC86" s="178"/>
      <c r="AD86" s="233"/>
      <c r="AE86" s="233"/>
      <c r="AF86" s="233"/>
      <c r="AH86" s="233"/>
    </row>
    <row r="87" spans="1:34" s="136" customFormat="1" ht="12" x14ac:dyDescent="0.2">
      <c r="A87" s="236" t="s">
        <v>776</v>
      </c>
      <c r="B87" s="242">
        <v>44.0842105263158</v>
      </c>
      <c r="C87" s="243">
        <v>51.497326203208601</v>
      </c>
      <c r="D87" s="243">
        <v>45.840978593272197</v>
      </c>
      <c r="E87" s="243">
        <v>0</v>
      </c>
      <c r="F87" s="243">
        <v>0</v>
      </c>
      <c r="G87" s="243">
        <v>0</v>
      </c>
      <c r="H87" s="243">
        <v>0</v>
      </c>
      <c r="I87" s="243">
        <v>0</v>
      </c>
      <c r="J87" s="243">
        <v>0</v>
      </c>
      <c r="K87" s="243">
        <v>0</v>
      </c>
      <c r="L87" s="243">
        <v>0</v>
      </c>
      <c r="M87" s="243">
        <v>0</v>
      </c>
      <c r="N87" s="243">
        <v>46.869318181818201</v>
      </c>
      <c r="O87" s="145"/>
      <c r="P87" s="145"/>
      <c r="Q87" s="206"/>
      <c r="R87" s="206"/>
      <c r="S87" s="206"/>
      <c r="T87" s="206"/>
      <c r="U87" s="206"/>
      <c r="V87" s="224"/>
      <c r="W87" s="177"/>
      <c r="X87" s="177"/>
      <c r="AA87" s="233"/>
      <c r="AB87" s="233"/>
      <c r="AC87" s="233"/>
      <c r="AD87" s="233"/>
      <c r="AE87" s="233"/>
      <c r="AF87" s="233"/>
      <c r="AG87" s="233"/>
      <c r="AH87" s="233"/>
    </row>
    <row r="88" spans="1:34" s="136" customFormat="1" ht="12" x14ac:dyDescent="0.2">
      <c r="A88" s="236" t="s">
        <v>778</v>
      </c>
      <c r="B88" s="242">
        <v>44.533886718749997</v>
      </c>
      <c r="C88" s="243">
        <v>40.716794478527603</v>
      </c>
      <c r="D88" s="243">
        <v>45.044002505480698</v>
      </c>
      <c r="E88" s="243">
        <v>1</v>
      </c>
      <c r="F88" s="243">
        <v>0</v>
      </c>
      <c r="G88" s="243">
        <v>0</v>
      </c>
      <c r="H88" s="243">
        <v>0</v>
      </c>
      <c r="I88" s="243">
        <v>0</v>
      </c>
      <c r="J88" s="243">
        <v>0</v>
      </c>
      <c r="K88" s="243">
        <v>0</v>
      </c>
      <c r="L88" s="243">
        <v>0</v>
      </c>
      <c r="M88" s="243">
        <v>0</v>
      </c>
      <c r="N88" s="243">
        <v>43.580249240264799</v>
      </c>
      <c r="O88" s="145"/>
      <c r="P88" s="206"/>
      <c r="Q88" s="206"/>
      <c r="R88" s="206"/>
      <c r="S88" s="206"/>
      <c r="T88" s="206"/>
      <c r="U88" s="206"/>
      <c r="V88" s="224"/>
      <c r="W88" s="177"/>
      <c r="X88" s="177"/>
      <c r="Y88" s="177"/>
      <c r="Z88" s="177"/>
    </row>
    <row r="89" spans="1:34" s="136" customFormat="1" ht="12" x14ac:dyDescent="0.2">
      <c r="A89" s="225" t="s">
        <v>794</v>
      </c>
      <c r="B89" s="239">
        <v>33.8424453280318</v>
      </c>
      <c r="C89" s="240">
        <v>34.649912795306797</v>
      </c>
      <c r="D89" s="241">
        <v>38.794412489728799</v>
      </c>
      <c r="E89" s="240">
        <v>0</v>
      </c>
      <c r="F89" s="241">
        <v>0</v>
      </c>
      <c r="G89" s="240">
        <v>0</v>
      </c>
      <c r="H89" s="240">
        <v>0</v>
      </c>
      <c r="I89" s="241">
        <v>0</v>
      </c>
      <c r="J89" s="240">
        <v>0</v>
      </c>
      <c r="K89" s="241">
        <v>0</v>
      </c>
      <c r="L89" s="241">
        <v>0</v>
      </c>
      <c r="M89" s="240">
        <v>0</v>
      </c>
      <c r="N89" s="241">
        <v>35.753961363142999</v>
      </c>
      <c r="O89" s="145"/>
      <c r="P89" s="206"/>
      <c r="Q89" s="206"/>
      <c r="R89" s="230"/>
      <c r="S89" s="230"/>
      <c r="T89" s="230"/>
      <c r="U89" s="230"/>
      <c r="V89" s="154"/>
      <c r="Z89" s="177"/>
      <c r="AA89" s="177"/>
      <c r="AB89" s="177"/>
      <c r="AC89" s="177"/>
      <c r="AD89" s="177"/>
      <c r="AE89" s="177"/>
      <c r="AF89" s="177"/>
    </row>
    <row r="90" spans="1:34" s="136" customFormat="1" ht="12" x14ac:dyDescent="0.2">
      <c r="A90" s="234" t="s">
        <v>775</v>
      </c>
      <c r="B90" s="242">
        <v>41.076036233873197</v>
      </c>
      <c r="C90" s="243">
        <v>42.272751822846303</v>
      </c>
      <c r="D90" s="243">
        <v>45.555248618784503</v>
      </c>
      <c r="E90" s="243">
        <v>0</v>
      </c>
      <c r="F90" s="243">
        <v>0</v>
      </c>
      <c r="G90" s="243">
        <v>0</v>
      </c>
      <c r="H90" s="243">
        <v>0</v>
      </c>
      <c r="I90" s="243">
        <v>0</v>
      </c>
      <c r="J90" s="243">
        <v>0</v>
      </c>
      <c r="K90" s="243">
        <v>0</v>
      </c>
      <c r="L90" s="243">
        <v>0</v>
      </c>
      <c r="M90" s="243">
        <v>0</v>
      </c>
      <c r="N90" s="243">
        <v>42.958781688856497</v>
      </c>
      <c r="O90" s="145"/>
      <c r="P90" s="206"/>
      <c r="Q90" s="206"/>
      <c r="R90" s="206"/>
      <c r="S90" s="206"/>
      <c r="T90" s="206"/>
      <c r="U90" s="230"/>
      <c r="V90" s="224"/>
      <c r="W90" s="177"/>
      <c r="X90" s="177"/>
      <c r="Y90" s="177"/>
      <c r="Z90" s="177"/>
      <c r="AA90" s="177"/>
      <c r="AB90" s="177"/>
      <c r="AC90" s="177"/>
    </row>
    <row r="91" spans="1:34" s="136" customFormat="1" ht="12" customHeight="1" x14ac:dyDescent="0.2">
      <c r="A91" s="236" t="s">
        <v>776</v>
      </c>
      <c r="B91" s="242">
        <v>29.2186326070624</v>
      </c>
      <c r="C91" s="243">
        <v>30.2960784313725</v>
      </c>
      <c r="D91" s="243">
        <v>37.097510373444003</v>
      </c>
      <c r="E91" s="243">
        <v>0</v>
      </c>
      <c r="F91" s="243">
        <v>0</v>
      </c>
      <c r="G91" s="243">
        <v>0</v>
      </c>
      <c r="H91" s="243">
        <v>0</v>
      </c>
      <c r="I91" s="243">
        <v>0</v>
      </c>
      <c r="J91" s="243">
        <v>0</v>
      </c>
      <c r="K91" s="243">
        <v>0</v>
      </c>
      <c r="L91" s="243">
        <v>0</v>
      </c>
      <c r="M91" s="243">
        <v>0</v>
      </c>
      <c r="N91" s="243">
        <v>32.246575342465803</v>
      </c>
      <c r="O91" s="145"/>
      <c r="P91" s="206"/>
      <c r="Q91" s="206"/>
      <c r="R91" s="230"/>
      <c r="S91" s="230"/>
      <c r="T91" s="230"/>
      <c r="U91" s="230"/>
      <c r="V91" s="224"/>
      <c r="W91" s="177"/>
      <c r="X91" s="177"/>
      <c r="Y91" s="177"/>
      <c r="Z91" s="177"/>
      <c r="AA91" s="177"/>
      <c r="AB91" s="177"/>
    </row>
    <row r="92" spans="1:34" s="136" customFormat="1" ht="12" x14ac:dyDescent="0.2">
      <c r="A92" s="236" t="s">
        <v>778</v>
      </c>
      <c r="B92" s="242">
        <v>14.8239171374764</v>
      </c>
      <c r="C92" s="243">
        <v>14.569832402234599</v>
      </c>
      <c r="D92" s="243">
        <v>17.184494602551499</v>
      </c>
      <c r="E92" s="243">
        <v>0</v>
      </c>
      <c r="F92" s="243">
        <v>0</v>
      </c>
      <c r="G92" s="243">
        <v>0</v>
      </c>
      <c r="H92" s="243">
        <v>0</v>
      </c>
      <c r="I92" s="243">
        <v>0</v>
      </c>
      <c r="J92" s="243">
        <v>0</v>
      </c>
      <c r="K92" s="243">
        <v>0</v>
      </c>
      <c r="L92" s="243">
        <v>0</v>
      </c>
      <c r="M92" s="243">
        <v>0</v>
      </c>
      <c r="N92" s="243">
        <v>15.4998415213946</v>
      </c>
      <c r="O92" s="145"/>
      <c r="P92" s="206"/>
      <c r="Q92" s="206"/>
      <c r="R92" s="206"/>
      <c r="S92" s="206"/>
      <c r="T92" s="206"/>
      <c r="U92" s="206"/>
      <c r="V92" s="224"/>
      <c r="W92" s="177"/>
      <c r="X92" s="177"/>
      <c r="Y92" s="177"/>
      <c r="Z92" s="177"/>
      <c r="AA92" s="177"/>
      <c r="AB92" s="177"/>
    </row>
    <row r="93" spans="1:34" s="136" customFormat="1" ht="12" x14ac:dyDescent="0.2">
      <c r="A93" s="225" t="s">
        <v>795</v>
      </c>
      <c r="B93" s="239">
        <v>39.971410382545301</v>
      </c>
      <c r="C93" s="240">
        <v>38.7802679538962</v>
      </c>
      <c r="D93" s="241">
        <v>43.200159277940003</v>
      </c>
      <c r="E93" s="240">
        <v>1</v>
      </c>
      <c r="F93" s="241">
        <v>0</v>
      </c>
      <c r="G93" s="240">
        <v>0</v>
      </c>
      <c r="H93" s="240">
        <v>0</v>
      </c>
      <c r="I93" s="241">
        <v>0</v>
      </c>
      <c r="J93" s="240">
        <v>0</v>
      </c>
      <c r="K93" s="241">
        <v>0</v>
      </c>
      <c r="L93" s="241">
        <v>0</v>
      </c>
      <c r="M93" s="240">
        <v>0</v>
      </c>
      <c r="N93" s="241">
        <v>40.917731117399697</v>
      </c>
      <c r="O93" s="145"/>
      <c r="P93" s="145"/>
      <c r="Q93" s="145"/>
      <c r="R93" s="145"/>
      <c r="S93" s="145"/>
      <c r="T93" s="145"/>
      <c r="U93" s="145"/>
      <c r="V93" s="154"/>
    </row>
    <row r="94" spans="1:34" s="136" customFormat="1" ht="12" x14ac:dyDescent="0.2">
      <c r="A94" s="234" t="s">
        <v>775</v>
      </c>
      <c r="B94" s="242">
        <v>38.516606822262098</v>
      </c>
      <c r="C94" s="243">
        <v>41.319391634981002</v>
      </c>
      <c r="D94" s="243">
        <v>43.007015161801299</v>
      </c>
      <c r="E94" s="243">
        <v>0</v>
      </c>
      <c r="F94" s="243">
        <v>0</v>
      </c>
      <c r="G94" s="243">
        <v>0</v>
      </c>
      <c r="H94" s="243">
        <v>0</v>
      </c>
      <c r="I94" s="243">
        <v>0</v>
      </c>
      <c r="J94" s="243">
        <v>0</v>
      </c>
      <c r="K94" s="243">
        <v>0</v>
      </c>
      <c r="L94" s="243">
        <v>0</v>
      </c>
      <c r="M94" s="243">
        <v>0</v>
      </c>
      <c r="N94" s="243">
        <v>40.942379739247698</v>
      </c>
      <c r="O94" s="145"/>
      <c r="P94" s="145"/>
      <c r="Q94" s="145"/>
      <c r="R94" s="145"/>
      <c r="S94" s="145"/>
      <c r="T94" s="145"/>
      <c r="U94" s="145"/>
      <c r="V94" s="154"/>
    </row>
    <row r="95" spans="1:34" s="136" customFormat="1" ht="12" x14ac:dyDescent="0.2">
      <c r="A95" s="236" t="s">
        <v>776</v>
      </c>
      <c r="B95" s="242">
        <v>31.075608152531199</v>
      </c>
      <c r="C95" s="243">
        <v>32.605125218404197</v>
      </c>
      <c r="D95" s="243">
        <v>38.710095882684698</v>
      </c>
      <c r="E95" s="243">
        <v>0</v>
      </c>
      <c r="F95" s="243">
        <v>0</v>
      </c>
      <c r="G95" s="243">
        <v>0</v>
      </c>
      <c r="H95" s="243">
        <v>0</v>
      </c>
      <c r="I95" s="243">
        <v>0</v>
      </c>
      <c r="J95" s="243">
        <v>0</v>
      </c>
      <c r="K95" s="243">
        <v>0</v>
      </c>
      <c r="L95" s="243">
        <v>0</v>
      </c>
      <c r="M95" s="243">
        <v>0</v>
      </c>
      <c r="N95" s="243">
        <v>34.300937936539597</v>
      </c>
      <c r="O95" s="145"/>
      <c r="P95" s="145"/>
      <c r="Q95" s="145"/>
      <c r="R95" s="145"/>
      <c r="S95" s="145"/>
      <c r="T95" s="145"/>
      <c r="U95" s="145"/>
      <c r="V95" s="154"/>
    </row>
    <row r="96" spans="1:34" s="136" customFormat="1" ht="12" x14ac:dyDescent="0.2">
      <c r="A96" s="236" t="s">
        <v>778</v>
      </c>
      <c r="B96" s="242">
        <v>41.742169527517198</v>
      </c>
      <c r="C96" s="243">
        <v>38.727150347173001</v>
      </c>
      <c r="D96" s="243">
        <v>43.637012439906798</v>
      </c>
      <c r="E96" s="243">
        <v>1</v>
      </c>
      <c r="F96" s="243">
        <v>0</v>
      </c>
      <c r="G96" s="243">
        <v>0</v>
      </c>
      <c r="H96" s="243">
        <v>0</v>
      </c>
      <c r="I96" s="243">
        <v>0</v>
      </c>
      <c r="J96" s="243">
        <v>0</v>
      </c>
      <c r="K96" s="243">
        <v>0</v>
      </c>
      <c r="L96" s="243">
        <v>0</v>
      </c>
      <c r="M96" s="243">
        <v>0</v>
      </c>
      <c r="N96" s="243">
        <v>41.6375756512587</v>
      </c>
      <c r="O96" s="145"/>
      <c r="P96" s="145"/>
      <c r="Q96" s="145"/>
      <c r="R96" s="145"/>
      <c r="S96" s="145"/>
      <c r="T96" s="145"/>
      <c r="U96" s="145"/>
      <c r="V96" s="154"/>
    </row>
    <row r="97" spans="1:33" s="136" customFormat="1" ht="12" x14ac:dyDescent="0.2">
      <c r="A97" s="194"/>
      <c r="F97" s="134"/>
      <c r="G97" s="134"/>
      <c r="H97" s="134"/>
      <c r="I97" s="134"/>
      <c r="J97" s="134"/>
      <c r="K97" s="134"/>
      <c r="L97" s="145"/>
      <c r="M97" s="145"/>
      <c r="N97" s="145"/>
      <c r="O97" s="145"/>
      <c r="P97" s="145"/>
      <c r="Q97" s="145"/>
      <c r="R97" s="145"/>
      <c r="S97" s="145"/>
      <c r="T97" s="145"/>
      <c r="U97" s="145"/>
      <c r="V97" s="154"/>
    </row>
    <row r="98" spans="1:33" s="136" customFormat="1" ht="12" x14ac:dyDescent="0.2">
      <c r="A98" s="356"/>
      <c r="B98" s="357"/>
      <c r="C98" s="357"/>
      <c r="D98" s="357"/>
      <c r="E98" s="357"/>
      <c r="F98" s="357"/>
      <c r="G98" s="357"/>
      <c r="H98" s="357"/>
      <c r="I98" s="357"/>
      <c r="J98" s="357"/>
      <c r="K98" s="357"/>
      <c r="L98" s="357"/>
      <c r="M98" s="357"/>
      <c r="N98" s="357"/>
      <c r="O98" s="357"/>
      <c r="P98" s="357"/>
      <c r="Q98" s="357"/>
      <c r="R98" s="357"/>
      <c r="S98" s="357"/>
      <c r="T98" s="357"/>
      <c r="U98" s="357"/>
      <c r="V98" s="358"/>
    </row>
    <row r="99" spans="1:33" s="136" customFormat="1" ht="12" x14ac:dyDescent="0.2">
      <c r="A99" s="194"/>
      <c r="F99" s="134"/>
      <c r="G99" s="134"/>
      <c r="H99" s="134"/>
      <c r="I99" s="134"/>
      <c r="J99" s="134"/>
      <c r="K99" s="134"/>
      <c r="L99" s="145"/>
      <c r="M99" s="145"/>
      <c r="N99" s="145"/>
      <c r="O99" s="145"/>
      <c r="P99" s="145"/>
      <c r="Q99" s="145"/>
      <c r="R99" s="145"/>
      <c r="S99" s="206"/>
      <c r="T99" s="206"/>
      <c r="U99" s="206"/>
      <c r="V99" s="224"/>
    </row>
    <row r="100" spans="1:33" s="134" customFormat="1" ht="24.75" customHeight="1" x14ac:dyDescent="0.2">
      <c r="A100" s="371" t="s">
        <v>797</v>
      </c>
      <c r="B100" s="351"/>
      <c r="C100" s="351"/>
      <c r="D100" s="351"/>
      <c r="E100" s="351"/>
      <c r="F100" s="351"/>
      <c r="G100" s="351"/>
      <c r="H100" s="351"/>
      <c r="I100" s="351"/>
      <c r="J100" s="351"/>
      <c r="K100" s="351"/>
      <c r="L100" s="351"/>
      <c r="M100" s="351"/>
      <c r="N100" s="351"/>
      <c r="O100" s="145"/>
      <c r="P100" s="206"/>
      <c r="Q100" s="206"/>
      <c r="R100" s="206"/>
      <c r="S100" s="206"/>
      <c r="T100" s="206"/>
      <c r="U100" s="206"/>
      <c r="V100" s="224"/>
      <c r="W100" s="199"/>
      <c r="X100" s="199"/>
      <c r="Y100" s="199"/>
      <c r="Z100" s="199"/>
      <c r="AA100" s="199"/>
      <c r="AB100" s="199"/>
    </row>
    <row r="101" spans="1:33" s="136" customFormat="1" ht="12" x14ac:dyDescent="0.2">
      <c r="A101" s="151" t="s">
        <v>782</v>
      </c>
      <c r="B101" s="50" t="s">
        <v>763</v>
      </c>
      <c r="C101" s="50" t="s">
        <v>764</v>
      </c>
      <c r="D101" s="50" t="s">
        <v>765</v>
      </c>
      <c r="E101" s="50" t="s">
        <v>766</v>
      </c>
      <c r="F101" s="50" t="s">
        <v>767</v>
      </c>
      <c r="G101" s="50" t="s">
        <v>768</v>
      </c>
      <c r="H101" s="50" t="s">
        <v>769</v>
      </c>
      <c r="I101" s="50" t="s">
        <v>770</v>
      </c>
      <c r="J101" s="50" t="s">
        <v>771</v>
      </c>
      <c r="K101" s="50" t="s">
        <v>772</v>
      </c>
      <c r="L101" s="50" t="s">
        <v>773</v>
      </c>
      <c r="M101" s="50" t="s">
        <v>774</v>
      </c>
      <c r="N101" s="50" t="s">
        <v>792</v>
      </c>
      <c r="O101" s="145"/>
      <c r="P101" s="230"/>
      <c r="Q101" s="206"/>
      <c r="R101" s="206"/>
      <c r="S101" s="206"/>
      <c r="T101" s="206"/>
      <c r="U101" s="206"/>
      <c r="V101" s="224"/>
      <c r="W101" s="177"/>
      <c r="X101" s="177"/>
      <c r="Y101" s="177"/>
      <c r="Z101" s="177"/>
      <c r="AA101" s="177"/>
      <c r="AB101" s="177"/>
      <c r="AC101" s="177"/>
      <c r="AD101" s="177"/>
      <c r="AE101" s="177"/>
      <c r="AF101" s="177"/>
    </row>
    <row r="102" spans="1:33" s="136" customFormat="1" ht="12.75" customHeight="1" thickBot="1" x14ac:dyDescent="0.25">
      <c r="A102" s="156" t="s">
        <v>1</v>
      </c>
      <c r="B102" s="226">
        <v>28828.064516129001</v>
      </c>
      <c r="C102" s="227">
        <v>30279.766666666699</v>
      </c>
      <c r="D102" s="228">
        <v>24642.774193548401</v>
      </c>
      <c r="E102" s="227">
        <v>0</v>
      </c>
      <c r="F102" s="228">
        <v>0</v>
      </c>
      <c r="G102" s="227">
        <v>0</v>
      </c>
      <c r="H102" s="227">
        <v>0</v>
      </c>
      <c r="I102" s="228">
        <v>0</v>
      </c>
      <c r="J102" s="227">
        <v>0</v>
      </c>
      <c r="K102" s="228">
        <v>0</v>
      </c>
      <c r="L102" s="228">
        <v>0</v>
      </c>
      <c r="M102" s="227">
        <v>0</v>
      </c>
      <c r="N102" s="226">
        <v>27891.1847826087</v>
      </c>
      <c r="O102" s="145"/>
      <c r="P102" s="230"/>
      <c r="Q102" s="230"/>
      <c r="R102" s="230"/>
      <c r="S102" s="230"/>
      <c r="T102" s="160"/>
      <c r="U102" s="230"/>
      <c r="V102" s="231"/>
      <c r="W102" s="233"/>
      <c r="X102" s="233"/>
      <c r="Y102" s="233"/>
      <c r="Z102" s="233"/>
      <c r="AA102" s="233"/>
      <c r="AB102" s="233"/>
    </row>
    <row r="103" spans="1:33" s="136" customFormat="1" ht="12.75" thickTop="1" x14ac:dyDescent="0.2">
      <c r="A103" s="162" t="s">
        <v>748</v>
      </c>
      <c r="B103" s="192">
        <v>0</v>
      </c>
      <c r="C103" s="235">
        <v>0</v>
      </c>
      <c r="D103" s="235">
        <v>0</v>
      </c>
      <c r="E103" s="235">
        <v>0</v>
      </c>
      <c r="F103" s="235">
        <v>0</v>
      </c>
      <c r="G103" s="235">
        <v>0</v>
      </c>
      <c r="H103" s="235">
        <v>0</v>
      </c>
      <c r="I103" s="235">
        <v>0</v>
      </c>
      <c r="J103" s="235">
        <v>0</v>
      </c>
      <c r="K103" s="235">
        <v>0</v>
      </c>
      <c r="L103" s="235">
        <v>0</v>
      </c>
      <c r="M103" s="235">
        <v>0</v>
      </c>
      <c r="N103" s="235">
        <v>0</v>
      </c>
      <c r="O103" s="145"/>
      <c r="P103" s="230"/>
      <c r="Q103" s="230"/>
      <c r="R103" s="230"/>
      <c r="S103" s="230"/>
      <c r="T103" s="230"/>
      <c r="U103" s="230"/>
      <c r="V103" s="231"/>
      <c r="W103" s="233"/>
      <c r="X103" s="233"/>
      <c r="Y103" s="233"/>
      <c r="Z103" s="233"/>
      <c r="AA103" s="233"/>
      <c r="AB103" s="233"/>
      <c r="AC103" s="233"/>
      <c r="AD103" s="233"/>
      <c r="AE103" s="233"/>
      <c r="AF103" s="233"/>
      <c r="AG103" s="233"/>
    </row>
    <row r="104" spans="1:33" s="136" customFormat="1" ht="12" x14ac:dyDescent="0.2">
      <c r="A104" s="167" t="s">
        <v>749</v>
      </c>
      <c r="B104" s="192">
        <v>28828.064516129001</v>
      </c>
      <c r="C104" s="235">
        <v>30279.766666666699</v>
      </c>
      <c r="D104" s="235">
        <v>24642.774193548401</v>
      </c>
      <c r="E104" s="235">
        <v>0</v>
      </c>
      <c r="F104" s="235">
        <v>0</v>
      </c>
      <c r="G104" s="235">
        <v>0</v>
      </c>
      <c r="H104" s="235">
        <v>0</v>
      </c>
      <c r="I104" s="235">
        <v>0</v>
      </c>
      <c r="J104" s="235">
        <v>0</v>
      </c>
      <c r="K104" s="235">
        <v>0</v>
      </c>
      <c r="L104" s="235">
        <v>0</v>
      </c>
      <c r="M104" s="235">
        <v>0</v>
      </c>
      <c r="N104" s="192">
        <v>27891.1847826087</v>
      </c>
      <c r="O104" s="145"/>
      <c r="P104" s="230"/>
      <c r="Q104" s="230"/>
      <c r="R104" s="230"/>
      <c r="S104" s="230"/>
      <c r="T104" s="230"/>
      <c r="U104" s="230"/>
      <c r="V104" s="231"/>
      <c r="W104" s="233"/>
      <c r="X104" s="233"/>
      <c r="Y104" s="233"/>
      <c r="Z104" s="233"/>
      <c r="AA104" s="177"/>
      <c r="AB104" s="233"/>
      <c r="AF104" s="233"/>
      <c r="AG104" s="233"/>
    </row>
    <row r="105" spans="1:33" s="245" customFormat="1" ht="23.25" customHeight="1" x14ac:dyDescent="0.2">
      <c r="A105" s="194"/>
      <c r="B105" s="136"/>
      <c r="C105" s="136"/>
      <c r="D105" s="136"/>
      <c r="E105" s="136"/>
      <c r="F105" s="134"/>
      <c r="G105" s="134"/>
      <c r="H105" s="134"/>
      <c r="I105" s="134"/>
      <c r="J105" s="134"/>
      <c r="K105" s="134"/>
      <c r="L105" s="145"/>
      <c r="M105" s="145"/>
      <c r="N105" s="145"/>
      <c r="O105" s="145"/>
      <c r="P105" s="230"/>
      <c r="Q105" s="230"/>
      <c r="R105" s="230"/>
      <c r="S105" s="230"/>
      <c r="T105" s="230"/>
      <c r="U105" s="230"/>
      <c r="V105" s="231"/>
      <c r="W105" s="244"/>
      <c r="X105" s="244"/>
      <c r="Y105" s="244"/>
      <c r="Z105" s="244"/>
      <c r="AA105" s="244"/>
      <c r="AB105" s="244"/>
      <c r="AC105" s="244"/>
      <c r="AD105" s="244"/>
      <c r="AE105" s="244"/>
      <c r="AF105" s="244"/>
      <c r="AG105" s="244"/>
    </row>
    <row r="106" spans="1:33" s="136" customFormat="1" ht="12.75" customHeight="1" x14ac:dyDescent="0.2">
      <c r="A106" s="371" t="s">
        <v>798</v>
      </c>
      <c r="B106" s="351"/>
      <c r="C106" s="351"/>
      <c r="D106" s="351"/>
      <c r="E106" s="351"/>
      <c r="F106" s="351"/>
      <c r="G106" s="351"/>
      <c r="H106" s="351"/>
      <c r="I106" s="351"/>
      <c r="J106" s="351"/>
      <c r="K106" s="351"/>
      <c r="L106" s="351"/>
      <c r="M106" s="351"/>
      <c r="N106" s="351"/>
      <c r="O106" s="145"/>
      <c r="P106" s="145"/>
      <c r="Q106" s="230"/>
      <c r="R106" s="230"/>
      <c r="S106" s="206"/>
      <c r="T106" s="206"/>
      <c r="U106" s="206"/>
      <c r="V106" s="231"/>
      <c r="W106" s="233"/>
      <c r="X106" s="233"/>
      <c r="Y106" s="233"/>
      <c r="Z106" s="233"/>
      <c r="AA106" s="233"/>
    </row>
    <row r="107" spans="1:33" s="136" customFormat="1" ht="12.75" customHeight="1" x14ac:dyDescent="0.2">
      <c r="A107" s="151" t="s">
        <v>782</v>
      </c>
      <c r="B107" s="50" t="s">
        <v>763</v>
      </c>
      <c r="C107" s="50" t="s">
        <v>764</v>
      </c>
      <c r="D107" s="50" t="s">
        <v>765</v>
      </c>
      <c r="E107" s="50" t="s">
        <v>766</v>
      </c>
      <c r="F107" s="50" t="s">
        <v>767</v>
      </c>
      <c r="G107" s="50" t="s">
        <v>768</v>
      </c>
      <c r="H107" s="50" t="s">
        <v>769</v>
      </c>
      <c r="I107" s="50" t="s">
        <v>770</v>
      </c>
      <c r="J107" s="50" t="s">
        <v>771</v>
      </c>
      <c r="K107" s="50" t="s">
        <v>772</v>
      </c>
      <c r="L107" s="50" t="s">
        <v>773</v>
      </c>
      <c r="M107" s="50" t="s">
        <v>774</v>
      </c>
      <c r="N107" s="50" t="s">
        <v>792</v>
      </c>
      <c r="O107" s="145"/>
      <c r="P107" s="206"/>
      <c r="Q107" s="206"/>
      <c r="R107" s="206"/>
      <c r="S107" s="206"/>
      <c r="T107" s="206"/>
      <c r="U107" s="206"/>
      <c r="V107" s="224"/>
      <c r="W107" s="177"/>
      <c r="X107" s="177"/>
      <c r="Y107" s="177"/>
      <c r="Z107" s="177"/>
      <c r="AA107" s="177"/>
      <c r="AB107" s="177"/>
      <c r="AC107" s="177"/>
      <c r="AD107" s="177"/>
      <c r="AE107" s="177"/>
      <c r="AF107" s="177"/>
    </row>
    <row r="108" spans="1:33" s="134" customFormat="1" ht="14.25" customHeight="1" thickBot="1" x14ac:dyDescent="0.25">
      <c r="A108" s="156" t="s">
        <v>1</v>
      </c>
      <c r="B108" s="239">
        <v>39.971410382545301</v>
      </c>
      <c r="C108" s="240">
        <v>38.7802679538962</v>
      </c>
      <c r="D108" s="241">
        <v>43.200159277940003</v>
      </c>
      <c r="E108" s="240">
        <v>1</v>
      </c>
      <c r="F108" s="241">
        <v>0</v>
      </c>
      <c r="G108" s="240">
        <v>0</v>
      </c>
      <c r="H108" s="240">
        <v>0</v>
      </c>
      <c r="I108" s="241">
        <v>0</v>
      </c>
      <c r="J108" s="240">
        <v>0</v>
      </c>
      <c r="K108" s="241">
        <v>0</v>
      </c>
      <c r="L108" s="241">
        <v>0</v>
      </c>
      <c r="M108" s="240">
        <v>0</v>
      </c>
      <c r="N108" s="241">
        <v>40.917731117399697</v>
      </c>
      <c r="P108" s="199"/>
      <c r="Q108" s="199"/>
      <c r="R108" s="199"/>
      <c r="S108" s="199"/>
      <c r="T108" s="199"/>
      <c r="U108" s="199"/>
      <c r="V108" s="246"/>
      <c r="W108" s="199"/>
      <c r="X108" s="199"/>
      <c r="Y108" s="199"/>
      <c r="Z108" s="199"/>
      <c r="AA108" s="247"/>
      <c r="AB108" s="199"/>
    </row>
    <row r="109" spans="1:33" s="136" customFormat="1" ht="12.75" thickTop="1" x14ac:dyDescent="0.2">
      <c r="A109" s="162" t="s">
        <v>748</v>
      </c>
      <c r="B109" s="242">
        <v>0</v>
      </c>
      <c r="C109" s="243">
        <v>0</v>
      </c>
      <c r="D109" s="243">
        <v>0</v>
      </c>
      <c r="E109" s="243">
        <v>0</v>
      </c>
      <c r="F109" s="243">
        <v>0</v>
      </c>
      <c r="G109" s="243">
        <v>0</v>
      </c>
      <c r="H109" s="243">
        <v>0</v>
      </c>
      <c r="I109" s="243">
        <v>0</v>
      </c>
      <c r="J109" s="243">
        <v>0</v>
      </c>
      <c r="K109" s="243">
        <v>0</v>
      </c>
      <c r="L109" s="243">
        <v>0</v>
      </c>
      <c r="M109" s="243">
        <v>0</v>
      </c>
      <c r="N109" s="243">
        <v>0</v>
      </c>
      <c r="O109" s="145"/>
      <c r="P109" s="145"/>
      <c r="Q109" s="145"/>
      <c r="R109" s="145"/>
      <c r="S109" s="145"/>
      <c r="T109" s="145"/>
      <c r="U109" s="145"/>
      <c r="V109" s="248"/>
    </row>
    <row r="110" spans="1:33" s="136" customFormat="1" ht="12.75" customHeight="1" x14ac:dyDescent="0.2">
      <c r="A110" s="167" t="s">
        <v>749</v>
      </c>
      <c r="B110" s="242">
        <v>39.971410382545301</v>
      </c>
      <c r="C110" s="243">
        <v>38.7802679538962</v>
      </c>
      <c r="D110" s="243">
        <v>43.200159277940003</v>
      </c>
      <c r="E110" s="243">
        <v>1</v>
      </c>
      <c r="F110" s="243">
        <v>0</v>
      </c>
      <c r="G110" s="243">
        <v>0</v>
      </c>
      <c r="H110" s="243">
        <v>0</v>
      </c>
      <c r="I110" s="243">
        <v>0</v>
      </c>
      <c r="J110" s="243">
        <v>0</v>
      </c>
      <c r="K110" s="243">
        <v>0</v>
      </c>
      <c r="L110" s="243">
        <v>0</v>
      </c>
      <c r="M110" s="243">
        <v>0</v>
      </c>
      <c r="N110" s="243">
        <v>40.917731117399697</v>
      </c>
      <c r="O110" s="145"/>
      <c r="P110" s="145"/>
      <c r="Q110" s="145"/>
      <c r="R110" s="206"/>
      <c r="S110" s="206"/>
      <c r="T110" s="206"/>
      <c r="U110" s="206"/>
      <c r="V110" s="249"/>
      <c r="W110" s="177"/>
      <c r="X110" s="177"/>
      <c r="Y110" s="177"/>
      <c r="Z110" s="177"/>
      <c r="AA110" s="177"/>
      <c r="AB110" s="177"/>
      <c r="AC110" s="177"/>
    </row>
    <row r="111" spans="1:33" s="136" customFormat="1" ht="12.75" customHeight="1" x14ac:dyDescent="0.2">
      <c r="A111" s="169"/>
      <c r="B111" s="250"/>
      <c r="C111" s="250"/>
      <c r="D111" s="250"/>
      <c r="E111" s="250"/>
      <c r="F111" s="250"/>
      <c r="G111" s="250"/>
      <c r="H111" s="250"/>
      <c r="I111" s="250"/>
      <c r="J111" s="250"/>
      <c r="K111" s="250"/>
      <c r="L111" s="250"/>
      <c r="M111" s="250"/>
      <c r="N111" s="250"/>
      <c r="O111" s="145"/>
      <c r="P111" s="145"/>
      <c r="Q111" s="145"/>
      <c r="R111" s="145"/>
      <c r="S111" s="145"/>
      <c r="T111" s="145"/>
      <c r="U111" s="145"/>
      <c r="V111" s="248"/>
    </row>
    <row r="112" spans="1:33" s="136" customFormat="1" ht="12" x14ac:dyDescent="0.2">
      <c r="A112" s="371" t="s">
        <v>799</v>
      </c>
      <c r="B112" s="351"/>
      <c r="C112" s="351"/>
      <c r="D112" s="351"/>
      <c r="E112" s="351"/>
      <c r="F112" s="351"/>
      <c r="G112" s="351"/>
      <c r="H112" s="351"/>
      <c r="I112" s="351"/>
      <c r="J112" s="351"/>
      <c r="K112" s="351"/>
      <c r="L112" s="351"/>
      <c r="M112" s="351"/>
      <c r="N112" s="351"/>
      <c r="O112" s="145"/>
      <c r="P112" s="145"/>
      <c r="Q112" s="145"/>
      <c r="R112" s="206"/>
      <c r="S112" s="206"/>
      <c r="T112" s="206"/>
      <c r="U112" s="206"/>
      <c r="V112" s="249"/>
      <c r="W112" s="177"/>
      <c r="X112" s="177"/>
      <c r="Y112" s="177"/>
      <c r="Z112" s="177"/>
      <c r="AA112" s="177"/>
      <c r="AB112" s="177"/>
      <c r="AC112" s="177"/>
    </row>
    <row r="113" spans="1:29" s="136" customFormat="1" ht="12" x14ac:dyDescent="0.2">
      <c r="A113" s="151" t="s">
        <v>800</v>
      </c>
      <c r="B113" s="50" t="s">
        <v>763</v>
      </c>
      <c r="C113" s="50" t="s">
        <v>764</v>
      </c>
      <c r="D113" s="50" t="s">
        <v>765</v>
      </c>
      <c r="E113" s="50" t="s">
        <v>766</v>
      </c>
      <c r="F113" s="50" t="s">
        <v>767</v>
      </c>
      <c r="G113" s="50" t="s">
        <v>768</v>
      </c>
      <c r="H113" s="50" t="s">
        <v>769</v>
      </c>
      <c r="I113" s="50" t="s">
        <v>770</v>
      </c>
      <c r="J113" s="50" t="s">
        <v>771</v>
      </c>
      <c r="K113" s="50" t="s">
        <v>772</v>
      </c>
      <c r="L113" s="50" t="s">
        <v>773</v>
      </c>
      <c r="M113" s="50" t="s">
        <v>774</v>
      </c>
      <c r="N113" s="50" t="s">
        <v>792</v>
      </c>
      <c r="O113" s="145"/>
      <c r="P113" s="145"/>
      <c r="Q113" s="145"/>
      <c r="R113" s="206"/>
      <c r="S113" s="206"/>
      <c r="T113" s="206"/>
      <c r="U113" s="206"/>
      <c r="V113" s="249"/>
      <c r="W113" s="177"/>
      <c r="X113" s="177"/>
      <c r="Y113" s="177"/>
      <c r="Z113" s="177"/>
      <c r="AA113" s="177"/>
      <c r="AB113" s="177"/>
      <c r="AC113" s="177"/>
    </row>
    <row r="114" spans="1:29" ht="15.75" thickBot="1" x14ac:dyDescent="0.3">
      <c r="A114" s="156" t="s">
        <v>1</v>
      </c>
      <c r="B114" s="239">
        <v>39.971410382545301</v>
      </c>
      <c r="C114" s="240">
        <v>38.7802679538962</v>
      </c>
      <c r="D114" s="241">
        <v>43.200159277940003</v>
      </c>
      <c r="E114" s="240">
        <v>1</v>
      </c>
      <c r="F114" s="241">
        <v>0</v>
      </c>
      <c r="G114" s="240">
        <v>0</v>
      </c>
      <c r="H114" s="240">
        <v>0</v>
      </c>
      <c r="I114" s="241">
        <v>0</v>
      </c>
      <c r="J114" s="240">
        <v>0</v>
      </c>
      <c r="K114" s="241">
        <v>0</v>
      </c>
      <c r="L114" s="241">
        <v>0</v>
      </c>
      <c r="M114" s="240">
        <v>0</v>
      </c>
      <c r="N114" s="241">
        <v>40.917731117399697</v>
      </c>
      <c r="V114" s="248"/>
    </row>
    <row r="115" spans="1:29" ht="15.75" thickTop="1" x14ac:dyDescent="0.25">
      <c r="A115" s="162" t="s">
        <v>60</v>
      </c>
      <c r="B115" s="242">
        <v>43.261851818909498</v>
      </c>
      <c r="C115" s="243">
        <v>40.641657734905301</v>
      </c>
      <c r="D115" s="243">
        <v>44.521839873792203</v>
      </c>
      <c r="E115" s="243">
        <v>1</v>
      </c>
      <c r="F115" s="243">
        <v>0</v>
      </c>
      <c r="G115" s="243">
        <v>0</v>
      </c>
      <c r="H115" s="243">
        <v>0</v>
      </c>
      <c r="I115" s="243">
        <v>0</v>
      </c>
      <c r="J115" s="243">
        <v>0</v>
      </c>
      <c r="K115" s="243">
        <v>0</v>
      </c>
      <c r="L115" s="243">
        <v>0</v>
      </c>
      <c r="M115" s="243">
        <v>0</v>
      </c>
      <c r="N115" s="243">
        <v>43.007598884325702</v>
      </c>
      <c r="V115" s="248"/>
    </row>
    <row r="116" spans="1:29" x14ac:dyDescent="0.25">
      <c r="A116" s="167" t="s">
        <v>76</v>
      </c>
      <c r="B116" s="242">
        <v>33.8424453280318</v>
      </c>
      <c r="C116" s="243">
        <v>34.649912795306797</v>
      </c>
      <c r="D116" s="243">
        <v>38.794412489728799</v>
      </c>
      <c r="E116" s="243">
        <v>0</v>
      </c>
      <c r="F116" s="243">
        <v>0</v>
      </c>
      <c r="G116" s="243">
        <v>0</v>
      </c>
      <c r="H116" s="243">
        <v>0</v>
      </c>
      <c r="I116" s="243">
        <v>0</v>
      </c>
      <c r="J116" s="243">
        <v>0</v>
      </c>
      <c r="K116" s="243">
        <v>0</v>
      </c>
      <c r="L116" s="243">
        <v>0</v>
      </c>
      <c r="M116" s="243">
        <v>0</v>
      </c>
      <c r="N116" s="243">
        <v>35.753961363142999</v>
      </c>
      <c r="O116" s="251"/>
      <c r="V116" s="248"/>
    </row>
    <row r="117" spans="1:29" x14ac:dyDescent="0.25">
      <c r="A117" s="170"/>
      <c r="B117" s="250"/>
      <c r="C117" s="250"/>
      <c r="D117" s="250"/>
      <c r="E117" s="250"/>
      <c r="F117" s="250"/>
      <c r="G117" s="250"/>
      <c r="H117" s="250"/>
      <c r="I117" s="250"/>
      <c r="J117" s="250"/>
      <c r="K117" s="252"/>
      <c r="L117" s="250"/>
      <c r="M117" s="250"/>
      <c r="N117" s="253"/>
      <c r="O117" s="251"/>
      <c r="V117" s="248"/>
    </row>
    <row r="118" spans="1:29" x14ac:dyDescent="0.25">
      <c r="A118" s="254" t="s">
        <v>801</v>
      </c>
      <c r="B118" s="250"/>
      <c r="C118" s="250"/>
      <c r="D118" s="250"/>
      <c r="E118" s="250"/>
      <c r="F118" s="250"/>
      <c r="G118" s="250"/>
      <c r="H118" s="250"/>
      <c r="I118" s="250"/>
      <c r="J118" s="250"/>
      <c r="K118" s="252"/>
      <c r="L118" s="250"/>
      <c r="M118" s="250"/>
      <c r="N118" s="253"/>
      <c r="O118" s="251"/>
      <c r="V118" s="248"/>
    </row>
    <row r="119" spans="1:29" x14ac:dyDescent="0.25">
      <c r="A119" s="151" t="s">
        <v>802</v>
      </c>
      <c r="B119" s="255" t="s">
        <v>763</v>
      </c>
      <c r="C119" s="255" t="s">
        <v>764</v>
      </c>
      <c r="D119" s="255" t="s">
        <v>765</v>
      </c>
      <c r="E119" s="255" t="s">
        <v>766</v>
      </c>
      <c r="F119" s="255" t="s">
        <v>767</v>
      </c>
      <c r="G119" s="255" t="s">
        <v>768</v>
      </c>
      <c r="H119" s="255" t="s">
        <v>769</v>
      </c>
      <c r="I119" s="255" t="s">
        <v>770</v>
      </c>
      <c r="J119" s="255" t="s">
        <v>771</v>
      </c>
      <c r="K119" s="255" t="s">
        <v>772</v>
      </c>
      <c r="L119" s="255" t="s">
        <v>773</v>
      </c>
      <c r="M119" s="255" t="s">
        <v>774</v>
      </c>
      <c r="N119" s="255" t="s">
        <v>792</v>
      </c>
      <c r="O119" s="251"/>
      <c r="V119" s="248"/>
      <c r="W119" s="136"/>
    </row>
    <row r="120" spans="1:29" x14ac:dyDescent="0.25">
      <c r="A120" s="256" t="s">
        <v>753</v>
      </c>
      <c r="B120" s="192">
        <v>347</v>
      </c>
      <c r="C120" s="235">
        <v>306</v>
      </c>
      <c r="D120" s="235">
        <v>207</v>
      </c>
      <c r="E120" s="235">
        <v>14</v>
      </c>
      <c r="F120" s="235">
        <v>0</v>
      </c>
      <c r="G120" s="235">
        <v>0</v>
      </c>
      <c r="H120" s="235">
        <v>0</v>
      </c>
      <c r="I120" s="235">
        <v>0</v>
      </c>
      <c r="J120" s="235">
        <v>0</v>
      </c>
      <c r="K120" s="235">
        <v>0</v>
      </c>
      <c r="L120" s="235">
        <v>0</v>
      </c>
      <c r="M120" s="235">
        <v>0</v>
      </c>
      <c r="N120" s="235">
        <f>SUM(B120:M120)</f>
        <v>874</v>
      </c>
      <c r="O120" s="251"/>
      <c r="V120" s="248"/>
      <c r="W120" s="136"/>
    </row>
    <row r="121" spans="1:29" x14ac:dyDescent="0.25">
      <c r="A121" s="256" t="s">
        <v>803</v>
      </c>
      <c r="B121" s="192">
        <v>475</v>
      </c>
      <c r="C121" s="235">
        <v>215</v>
      </c>
      <c r="D121" s="235">
        <v>233</v>
      </c>
      <c r="E121" s="235">
        <v>178</v>
      </c>
      <c r="F121" s="235">
        <v>316</v>
      </c>
      <c r="G121" s="235">
        <v>277</v>
      </c>
      <c r="H121" s="235">
        <v>84</v>
      </c>
      <c r="I121" s="235">
        <v>66</v>
      </c>
      <c r="J121" s="235">
        <v>123</v>
      </c>
      <c r="K121" s="235">
        <v>193</v>
      </c>
      <c r="L121" s="235">
        <v>155</v>
      </c>
      <c r="M121" s="235">
        <v>202</v>
      </c>
      <c r="N121" s="235">
        <f>SUM(B121:M121)</f>
        <v>2517</v>
      </c>
      <c r="O121" s="251"/>
      <c r="V121" s="248"/>
      <c r="W121" s="136"/>
    </row>
    <row r="122" spans="1:29" x14ac:dyDescent="0.25">
      <c r="A122" s="257" t="s">
        <v>804</v>
      </c>
      <c r="B122" s="192">
        <v>26</v>
      </c>
      <c r="C122" s="235">
        <v>26</v>
      </c>
      <c r="D122" s="235">
        <v>85</v>
      </c>
      <c r="E122" s="235">
        <v>91</v>
      </c>
      <c r="F122" s="235">
        <v>64</v>
      </c>
      <c r="G122" s="235">
        <v>44</v>
      </c>
      <c r="H122" s="235">
        <v>110</v>
      </c>
      <c r="I122" s="235">
        <v>116</v>
      </c>
      <c r="J122" s="235">
        <v>165</v>
      </c>
      <c r="K122" s="235">
        <v>1040</v>
      </c>
      <c r="L122" s="235">
        <v>897</v>
      </c>
      <c r="M122" s="235">
        <v>519</v>
      </c>
      <c r="N122" s="235">
        <f>SUM(B122:M122)</f>
        <v>3183</v>
      </c>
      <c r="O122" s="251"/>
      <c r="V122" s="248"/>
      <c r="W122" s="136"/>
    </row>
    <row r="123" spans="1:29" x14ac:dyDescent="0.25">
      <c r="A123" s="258"/>
      <c r="B123" s="170"/>
      <c r="C123" s="259"/>
      <c r="D123" s="259"/>
      <c r="E123" s="259"/>
      <c r="F123" s="259"/>
      <c r="G123" s="259"/>
      <c r="H123" s="259"/>
      <c r="I123" s="259"/>
      <c r="J123" s="259"/>
      <c r="K123" s="259"/>
      <c r="L123" s="252"/>
      <c r="M123" s="259"/>
      <c r="N123" s="259"/>
      <c r="O123" s="251"/>
      <c r="P123" s="251"/>
      <c r="V123" s="248"/>
      <c r="W123" s="136"/>
    </row>
    <row r="124" spans="1:29" x14ac:dyDescent="0.25">
      <c r="A124" s="254" t="s">
        <v>805</v>
      </c>
      <c r="B124" s="250"/>
      <c r="C124" s="250"/>
      <c r="D124" s="250"/>
      <c r="E124" s="250"/>
      <c r="F124" s="250"/>
      <c r="G124" s="250"/>
      <c r="H124" s="250"/>
      <c r="I124" s="250"/>
      <c r="J124" s="250"/>
      <c r="K124" s="252"/>
      <c r="L124" s="250"/>
      <c r="M124" s="250"/>
      <c r="N124" s="253"/>
      <c r="O124" s="251"/>
      <c r="V124" s="248"/>
    </row>
    <row r="125" spans="1:29" x14ac:dyDescent="0.25">
      <c r="A125" s="151" t="s">
        <v>802</v>
      </c>
      <c r="B125" s="151" t="s">
        <v>806</v>
      </c>
      <c r="C125" s="255" t="s">
        <v>763</v>
      </c>
      <c r="D125" s="255" t="s">
        <v>764</v>
      </c>
      <c r="E125" s="255" t="s">
        <v>765</v>
      </c>
      <c r="F125" s="255" t="s">
        <v>766</v>
      </c>
      <c r="G125" s="255" t="s">
        <v>767</v>
      </c>
      <c r="H125" s="255" t="s">
        <v>768</v>
      </c>
      <c r="I125" s="255" t="s">
        <v>769</v>
      </c>
      <c r="J125" s="255" t="s">
        <v>770</v>
      </c>
      <c r="K125" s="255" t="s">
        <v>771</v>
      </c>
      <c r="L125" s="255" t="s">
        <v>772</v>
      </c>
      <c r="M125" s="255" t="s">
        <v>773</v>
      </c>
      <c r="N125" s="255" t="s">
        <v>774</v>
      </c>
      <c r="O125" s="255" t="s">
        <v>792</v>
      </c>
      <c r="P125" s="251"/>
      <c r="V125" s="248"/>
    </row>
    <row r="126" spans="1:29" x14ac:dyDescent="0.25">
      <c r="A126" s="369" t="s">
        <v>753</v>
      </c>
      <c r="B126" s="51" t="s">
        <v>807</v>
      </c>
      <c r="C126" s="192">
        <v>273</v>
      </c>
      <c r="D126" s="235">
        <v>251</v>
      </c>
      <c r="E126" s="235">
        <v>167</v>
      </c>
      <c r="F126" s="235">
        <v>25</v>
      </c>
      <c r="G126" s="235">
        <v>0</v>
      </c>
      <c r="H126" s="235">
        <v>0</v>
      </c>
      <c r="I126" s="235">
        <v>0</v>
      </c>
      <c r="J126" s="235">
        <v>0</v>
      </c>
      <c r="K126" s="235">
        <v>0</v>
      </c>
      <c r="L126" s="235">
        <v>0</v>
      </c>
      <c r="M126" s="235">
        <v>0</v>
      </c>
      <c r="N126" s="235">
        <v>0</v>
      </c>
      <c r="O126" s="260">
        <f>SUM(C126:N126)</f>
        <v>716</v>
      </c>
      <c r="P126" s="251"/>
      <c r="V126" s="248"/>
    </row>
    <row r="127" spans="1:29" x14ac:dyDescent="0.25">
      <c r="A127" s="370"/>
      <c r="B127" s="51" t="s">
        <v>808</v>
      </c>
      <c r="C127" s="192">
        <v>47</v>
      </c>
      <c r="D127" s="235">
        <v>17</v>
      </c>
      <c r="E127" s="235">
        <v>13</v>
      </c>
      <c r="F127" s="235">
        <v>0</v>
      </c>
      <c r="G127" s="235">
        <v>0</v>
      </c>
      <c r="H127" s="235">
        <v>0</v>
      </c>
      <c r="I127" s="235">
        <v>0</v>
      </c>
      <c r="J127" s="235">
        <v>0</v>
      </c>
      <c r="K127" s="235">
        <v>0</v>
      </c>
      <c r="L127" s="235">
        <v>0</v>
      </c>
      <c r="M127" s="235">
        <v>0</v>
      </c>
      <c r="N127" s="235">
        <v>0</v>
      </c>
      <c r="O127" s="260">
        <f t="shared" ref="O127" si="9">SUM(C127:N127)</f>
        <v>77</v>
      </c>
      <c r="P127" s="251"/>
      <c r="V127" s="248"/>
    </row>
    <row r="128" spans="1:29" x14ac:dyDescent="0.25">
      <c r="A128" s="369" t="s">
        <v>803</v>
      </c>
      <c r="B128" s="51" t="s">
        <v>807</v>
      </c>
      <c r="C128" s="192">
        <v>390</v>
      </c>
      <c r="D128" s="235">
        <v>207</v>
      </c>
      <c r="E128" s="235">
        <v>211</v>
      </c>
      <c r="F128" s="235">
        <v>129</v>
      </c>
      <c r="G128" s="235">
        <v>265</v>
      </c>
      <c r="H128" s="235">
        <v>237</v>
      </c>
      <c r="I128" s="235">
        <v>56</v>
      </c>
      <c r="J128" s="235">
        <v>46</v>
      </c>
      <c r="K128" s="235">
        <v>101</v>
      </c>
      <c r="L128" s="235">
        <v>185</v>
      </c>
      <c r="M128" s="235">
        <v>131</v>
      </c>
      <c r="N128" s="235">
        <v>140</v>
      </c>
      <c r="O128" s="260">
        <f>SUM(C128:N128)</f>
        <v>2098</v>
      </c>
      <c r="P128" s="251"/>
      <c r="V128" s="248"/>
    </row>
    <row r="129" spans="1:22" x14ac:dyDescent="0.25">
      <c r="A129" s="370"/>
      <c r="B129" s="51" t="s">
        <v>808</v>
      </c>
      <c r="C129" s="192">
        <v>4</v>
      </c>
      <c r="D129" s="235">
        <v>10</v>
      </c>
      <c r="E129" s="235">
        <v>2</v>
      </c>
      <c r="F129" s="235">
        <v>11</v>
      </c>
      <c r="G129" s="235">
        <v>22</v>
      </c>
      <c r="H129" s="235">
        <v>11</v>
      </c>
      <c r="I129" s="235">
        <v>20</v>
      </c>
      <c r="J129" s="235">
        <v>14</v>
      </c>
      <c r="K129" s="235">
        <v>8</v>
      </c>
      <c r="L129" s="235">
        <v>8</v>
      </c>
      <c r="M129" s="235">
        <v>20</v>
      </c>
      <c r="N129" s="235">
        <v>49</v>
      </c>
      <c r="O129" s="260">
        <f t="shared" ref="O129:O131" si="10">SUM(C129:N129)</f>
        <v>179</v>
      </c>
      <c r="P129" s="251"/>
      <c r="V129" s="248"/>
    </row>
    <row r="130" spans="1:22" x14ac:dyDescent="0.25">
      <c r="A130" s="369" t="s">
        <v>804</v>
      </c>
      <c r="B130" s="51" t="s">
        <v>807</v>
      </c>
      <c r="C130" s="192">
        <v>21</v>
      </c>
      <c r="D130" s="235">
        <v>13</v>
      </c>
      <c r="E130" s="235">
        <v>71</v>
      </c>
      <c r="F130" s="235">
        <v>69</v>
      </c>
      <c r="G130" s="235">
        <v>53</v>
      </c>
      <c r="H130" s="235">
        <v>15</v>
      </c>
      <c r="I130" s="235">
        <v>23</v>
      </c>
      <c r="J130" s="235">
        <v>49</v>
      </c>
      <c r="K130" s="235">
        <v>48</v>
      </c>
      <c r="L130" s="235">
        <v>973</v>
      </c>
      <c r="M130" s="235">
        <v>903</v>
      </c>
      <c r="N130" s="235">
        <v>476</v>
      </c>
      <c r="O130" s="260">
        <f t="shared" si="10"/>
        <v>2714</v>
      </c>
      <c r="P130" s="251"/>
      <c r="V130" s="248"/>
    </row>
    <row r="131" spans="1:22" x14ac:dyDescent="0.25">
      <c r="A131" s="370"/>
      <c r="B131" s="51" t="s">
        <v>808</v>
      </c>
      <c r="C131" s="192">
        <v>1</v>
      </c>
      <c r="D131" s="235">
        <v>3</v>
      </c>
      <c r="E131" s="235">
        <v>15</v>
      </c>
      <c r="F131" s="235">
        <v>9</v>
      </c>
      <c r="G131" s="235">
        <v>5</v>
      </c>
      <c r="H131" s="235">
        <v>17</v>
      </c>
      <c r="I131" s="235">
        <v>39</v>
      </c>
      <c r="J131" s="235">
        <v>42</v>
      </c>
      <c r="K131" s="235">
        <v>38</v>
      </c>
      <c r="L131" s="235">
        <v>44</v>
      </c>
      <c r="M131" s="235">
        <v>19</v>
      </c>
      <c r="N131" s="235">
        <v>13</v>
      </c>
      <c r="O131" s="260">
        <f t="shared" si="10"/>
        <v>245</v>
      </c>
      <c r="P131" s="251"/>
      <c r="V131" s="248"/>
    </row>
    <row r="132" spans="1:22" x14ac:dyDescent="0.25">
      <c r="B132" s="251"/>
      <c r="C132" s="251"/>
      <c r="D132" s="251"/>
      <c r="E132" s="251"/>
      <c r="F132" s="251"/>
      <c r="G132" s="251"/>
      <c r="H132" s="251"/>
      <c r="I132" s="251"/>
      <c r="J132" s="251"/>
      <c r="K132" s="251"/>
      <c r="L132" s="251"/>
      <c r="M132" s="251"/>
      <c r="V132" s="248"/>
    </row>
    <row r="133" spans="1:22" ht="15.75" thickBot="1" x14ac:dyDescent="0.3">
      <c r="A133" s="261"/>
      <c r="B133" s="261"/>
      <c r="C133" s="261"/>
      <c r="D133" s="261"/>
      <c r="E133" s="261"/>
      <c r="F133" s="261"/>
      <c r="G133" s="261"/>
      <c r="H133" s="261"/>
      <c r="I133" s="261"/>
      <c r="J133" s="261"/>
      <c r="K133" s="261"/>
      <c r="L133" s="261"/>
      <c r="M133" s="261"/>
      <c r="N133" s="261"/>
      <c r="O133" s="261"/>
      <c r="P133" s="261"/>
      <c r="Q133" s="261"/>
      <c r="R133" s="261"/>
      <c r="S133" s="261"/>
      <c r="T133" s="261"/>
      <c r="U133" s="261"/>
      <c r="V133" s="262"/>
    </row>
    <row r="134" spans="1:22" x14ac:dyDescent="0.25">
      <c r="B134" s="263"/>
      <c r="C134" s="263"/>
      <c r="D134" s="263"/>
      <c r="E134" s="263"/>
      <c r="F134" s="263"/>
      <c r="G134" s="263"/>
      <c r="H134" s="263"/>
      <c r="I134" s="263"/>
      <c r="J134" s="263"/>
      <c r="K134" s="263"/>
      <c r="L134" s="263"/>
      <c r="M134" s="263"/>
      <c r="P134" s="263"/>
    </row>
    <row r="135" spans="1:22" x14ac:dyDescent="0.25">
      <c r="A135" s="368"/>
      <c r="B135" s="368"/>
      <c r="C135" s="368"/>
      <c r="D135" s="368"/>
      <c r="E135" s="368"/>
      <c r="F135" s="368"/>
      <c r="G135" s="368"/>
      <c r="H135" s="368"/>
      <c r="I135" s="368"/>
      <c r="J135" s="368"/>
      <c r="K135" s="368"/>
      <c r="L135" s="368"/>
      <c r="M135" s="368"/>
      <c r="N135" s="368"/>
    </row>
    <row r="136" spans="1:22" x14ac:dyDescent="0.25">
      <c r="A136" s="264"/>
      <c r="B136" s="264"/>
      <c r="C136" s="265"/>
      <c r="D136" s="263"/>
      <c r="E136" s="263"/>
      <c r="F136" s="263"/>
      <c r="G136" s="263"/>
      <c r="H136" s="263"/>
      <c r="I136" s="263"/>
      <c r="J136" s="263"/>
      <c r="K136" s="263"/>
      <c r="L136" s="263"/>
      <c r="M136" s="251"/>
      <c r="P136" s="263"/>
    </row>
    <row r="137" spans="1:22" x14ac:dyDescent="0.25">
      <c r="A137" s="266"/>
      <c r="B137" s="266"/>
      <c r="C137" s="266"/>
      <c r="D137" s="263"/>
      <c r="E137" s="263"/>
      <c r="F137" s="263"/>
      <c r="G137" s="263"/>
      <c r="H137" s="251"/>
      <c r="I137" s="251"/>
    </row>
    <row r="138" spans="1:22" x14ac:dyDescent="0.25">
      <c r="A138" s="266"/>
      <c r="B138" s="266"/>
      <c r="C138" s="266"/>
      <c r="D138" s="251"/>
      <c r="E138" s="263"/>
      <c r="F138" s="251"/>
    </row>
    <row r="139" spans="1:22" x14ac:dyDescent="0.25">
      <c r="A139" s="266"/>
      <c r="B139" s="266"/>
      <c r="C139" s="266"/>
    </row>
    <row r="140" spans="1:22" x14ac:dyDescent="0.25">
      <c r="A140" s="266"/>
      <c r="B140" s="266"/>
      <c r="C140" s="266"/>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6420-DACC-4632-A112-CF7323951029}">
  <dimension ref="A1:BJ55"/>
  <sheetViews>
    <sheetView showGridLines="0" zoomScale="80" zoomScaleNormal="80" workbookViewId="0">
      <pane xSplit="1" topLeftCell="BC1" activePane="topRight" state="frozen"/>
      <selection pane="topRight"/>
    </sheetView>
  </sheetViews>
  <sheetFormatPr defaultColWidth="9.140625" defaultRowHeight="15.75" x14ac:dyDescent="0.25"/>
  <cols>
    <col min="1" max="1" width="71.140625" style="57" customWidth="1"/>
    <col min="2" max="2" width="7.42578125" style="57" bestFit="1" customWidth="1"/>
    <col min="3" max="4" width="7.85546875" style="57" bestFit="1" customWidth="1"/>
    <col min="5" max="5" width="7.42578125" style="57" bestFit="1" customWidth="1"/>
    <col min="6" max="6" width="8.140625" style="57" bestFit="1" customWidth="1"/>
    <col min="7" max="9" width="7.85546875" style="57" bestFit="1" customWidth="1"/>
    <col min="10" max="12" width="7.42578125" style="57" bestFit="1" customWidth="1"/>
    <col min="13" max="15" width="7.85546875" style="57" bestFit="1" customWidth="1"/>
    <col min="16" max="16" width="8.42578125" style="57" customWidth="1"/>
    <col min="17" max="17" width="8.5703125" style="57" customWidth="1"/>
    <col min="18" max="18" width="7.42578125" style="57" customWidth="1"/>
    <col min="19" max="19" width="8.140625" style="57" customWidth="1"/>
    <col min="20" max="22" width="7.85546875" style="57" bestFit="1" customWidth="1"/>
    <col min="23" max="25" width="8.140625" style="57" bestFit="1" customWidth="1"/>
    <col min="26" max="26" width="7.85546875" style="57" bestFit="1" customWidth="1"/>
    <col min="27" max="28" width="8.140625" style="57" bestFit="1" customWidth="1"/>
    <col min="29" max="55" width="9.140625" style="57"/>
    <col min="56" max="56" width="9.85546875" style="57" customWidth="1"/>
    <col min="57" max="16384" width="9.140625" style="57"/>
  </cols>
  <sheetData>
    <row r="1" spans="1:61" x14ac:dyDescent="0.25">
      <c r="A1" s="267" t="s">
        <v>809</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row>
    <row r="2" spans="1:61" x14ac:dyDescent="0.25">
      <c r="A2" s="267"/>
    </row>
    <row r="3" spans="1:61" x14ac:dyDescent="0.25">
      <c r="A3" s="267"/>
    </row>
    <row r="4" spans="1:61" x14ac:dyDescent="0.25">
      <c r="A4" s="374" t="s">
        <v>810</v>
      </c>
      <c r="B4" s="268">
        <v>2020</v>
      </c>
      <c r="C4" s="269"/>
      <c r="D4" s="269"/>
      <c r="E4" s="269"/>
      <c r="F4" s="269"/>
      <c r="G4" s="269"/>
      <c r="H4" s="269"/>
      <c r="I4" s="269"/>
      <c r="J4" s="269"/>
      <c r="K4" s="269"/>
      <c r="L4" s="269"/>
      <c r="M4" s="270"/>
      <c r="N4" s="271">
        <v>2021</v>
      </c>
      <c r="O4" s="272"/>
      <c r="P4" s="272"/>
      <c r="Q4" s="272"/>
      <c r="R4" s="272"/>
      <c r="S4" s="272"/>
      <c r="T4" s="272"/>
      <c r="U4" s="272"/>
      <c r="V4" s="272"/>
      <c r="W4" s="272"/>
      <c r="X4" s="272"/>
      <c r="Y4" s="272"/>
      <c r="Z4" s="272"/>
      <c r="AA4" s="272"/>
      <c r="AB4" s="272"/>
      <c r="AC4" s="272"/>
      <c r="AD4" s="272"/>
      <c r="AE4" s="272"/>
      <c r="AF4" s="272"/>
      <c r="AG4" s="272"/>
      <c r="AH4" s="272"/>
      <c r="AI4" s="272"/>
      <c r="AJ4" s="272"/>
      <c r="AK4" s="273"/>
      <c r="AL4" s="274">
        <v>2022</v>
      </c>
      <c r="AM4" s="275"/>
      <c r="AN4" s="275"/>
      <c r="AO4" s="275"/>
      <c r="AP4" s="275"/>
      <c r="AQ4" s="275"/>
      <c r="AR4" s="275"/>
      <c r="AS4" s="275"/>
      <c r="AT4" s="275"/>
      <c r="AU4" s="275"/>
      <c r="AV4" s="275"/>
      <c r="AW4" s="275"/>
      <c r="AX4" s="275"/>
      <c r="AY4" s="275"/>
      <c r="AZ4" s="275"/>
      <c r="BA4" s="275"/>
      <c r="BB4" s="275"/>
      <c r="BC4" s="275"/>
      <c r="BD4" s="275"/>
      <c r="BE4" s="275"/>
      <c r="BF4" s="275"/>
      <c r="BG4" s="275"/>
      <c r="BH4" s="275"/>
      <c r="BI4" s="276"/>
    </row>
    <row r="5" spans="1:61" x14ac:dyDescent="0.25">
      <c r="A5" s="374"/>
      <c r="B5" s="375" t="s">
        <v>811</v>
      </c>
      <c r="C5" s="376"/>
      <c r="D5" s="375" t="s">
        <v>812</v>
      </c>
      <c r="E5" s="376"/>
      <c r="F5" s="375" t="s">
        <v>813</v>
      </c>
      <c r="G5" s="376"/>
      <c r="H5" s="375" t="s">
        <v>814</v>
      </c>
      <c r="I5" s="376"/>
      <c r="J5" s="375" t="s">
        <v>815</v>
      </c>
      <c r="K5" s="376"/>
      <c r="L5" s="375" t="s">
        <v>816</v>
      </c>
      <c r="M5" s="376"/>
      <c r="N5" s="372" t="s">
        <v>817</v>
      </c>
      <c r="O5" s="373"/>
      <c r="P5" s="372" t="s">
        <v>818</v>
      </c>
      <c r="Q5" s="373"/>
      <c r="R5" s="372" t="s">
        <v>819</v>
      </c>
      <c r="S5" s="373"/>
      <c r="T5" s="372" t="s">
        <v>820</v>
      </c>
      <c r="U5" s="373"/>
      <c r="V5" s="372" t="s">
        <v>770</v>
      </c>
      <c r="W5" s="373"/>
      <c r="X5" s="372" t="s">
        <v>821</v>
      </c>
      <c r="Y5" s="373"/>
      <c r="Z5" s="372" t="s">
        <v>811</v>
      </c>
      <c r="AA5" s="373"/>
      <c r="AB5" s="372" t="s">
        <v>812</v>
      </c>
      <c r="AC5" s="373"/>
      <c r="AD5" s="372" t="s">
        <v>813</v>
      </c>
      <c r="AE5" s="373"/>
      <c r="AF5" s="372" t="s">
        <v>814</v>
      </c>
      <c r="AG5" s="373"/>
      <c r="AH5" s="372" t="s">
        <v>815</v>
      </c>
      <c r="AI5" s="373"/>
      <c r="AJ5" s="372" t="s">
        <v>816</v>
      </c>
      <c r="AK5" s="373"/>
      <c r="AL5" s="377" t="s">
        <v>817</v>
      </c>
      <c r="AM5" s="378"/>
      <c r="AN5" s="377" t="s">
        <v>818</v>
      </c>
      <c r="AO5" s="378"/>
      <c r="AP5" s="377" t="s">
        <v>819</v>
      </c>
      <c r="AQ5" s="378"/>
      <c r="AR5" s="377" t="s">
        <v>820</v>
      </c>
      <c r="AS5" s="378"/>
      <c r="AT5" s="377" t="s">
        <v>770</v>
      </c>
      <c r="AU5" s="378"/>
      <c r="AV5" s="377" t="s">
        <v>821</v>
      </c>
      <c r="AW5" s="378"/>
      <c r="AX5" s="377" t="s">
        <v>811</v>
      </c>
      <c r="AY5" s="378"/>
      <c r="AZ5" s="377" t="s">
        <v>812</v>
      </c>
      <c r="BA5" s="378"/>
      <c r="BB5" s="377" t="s">
        <v>813</v>
      </c>
      <c r="BC5" s="378"/>
      <c r="BD5" s="379" t="s">
        <v>814</v>
      </c>
      <c r="BE5" s="380"/>
      <c r="BF5" s="379" t="s">
        <v>815</v>
      </c>
      <c r="BG5" s="380"/>
      <c r="BH5" s="379" t="s">
        <v>816</v>
      </c>
      <c r="BI5" s="380"/>
    </row>
    <row r="6" spans="1:61" x14ac:dyDescent="0.25">
      <c r="A6" s="374"/>
      <c r="B6" s="277" t="s">
        <v>822</v>
      </c>
      <c r="C6" s="277" t="s">
        <v>823</v>
      </c>
      <c r="D6" s="277" t="s">
        <v>822</v>
      </c>
      <c r="E6" s="277" t="s">
        <v>823</v>
      </c>
      <c r="F6" s="277" t="s">
        <v>822</v>
      </c>
      <c r="G6" s="277" t="s">
        <v>823</v>
      </c>
      <c r="H6" s="277" t="s">
        <v>822</v>
      </c>
      <c r="I6" s="277" t="s">
        <v>823</v>
      </c>
      <c r="J6" s="277" t="s">
        <v>822</v>
      </c>
      <c r="K6" s="277" t="s">
        <v>823</v>
      </c>
      <c r="L6" s="277" t="s">
        <v>822</v>
      </c>
      <c r="M6" s="277" t="s">
        <v>823</v>
      </c>
      <c r="N6" s="278" t="s">
        <v>822</v>
      </c>
      <c r="O6" s="278" t="s">
        <v>823</v>
      </c>
      <c r="P6" s="278" t="s">
        <v>822</v>
      </c>
      <c r="Q6" s="278" t="s">
        <v>823</v>
      </c>
      <c r="R6" s="278" t="s">
        <v>822</v>
      </c>
      <c r="S6" s="278" t="s">
        <v>823</v>
      </c>
      <c r="T6" s="278" t="s">
        <v>822</v>
      </c>
      <c r="U6" s="278" t="s">
        <v>823</v>
      </c>
      <c r="V6" s="278" t="s">
        <v>822</v>
      </c>
      <c r="W6" s="278" t="s">
        <v>823</v>
      </c>
      <c r="X6" s="278" t="s">
        <v>822</v>
      </c>
      <c r="Y6" s="278" t="s">
        <v>823</v>
      </c>
      <c r="Z6" s="278" t="s">
        <v>822</v>
      </c>
      <c r="AA6" s="278" t="s">
        <v>823</v>
      </c>
      <c r="AB6" s="278" t="s">
        <v>822</v>
      </c>
      <c r="AC6" s="278" t="s">
        <v>823</v>
      </c>
      <c r="AD6" s="278" t="s">
        <v>822</v>
      </c>
      <c r="AE6" s="278" t="s">
        <v>823</v>
      </c>
      <c r="AF6" s="278" t="s">
        <v>822</v>
      </c>
      <c r="AG6" s="278" t="s">
        <v>823</v>
      </c>
      <c r="AH6" s="278" t="s">
        <v>822</v>
      </c>
      <c r="AI6" s="278" t="s">
        <v>823</v>
      </c>
      <c r="AJ6" s="278" t="s">
        <v>822</v>
      </c>
      <c r="AK6" s="278" t="s">
        <v>823</v>
      </c>
      <c r="AL6" s="279" t="s">
        <v>822</v>
      </c>
      <c r="AM6" s="279" t="s">
        <v>823</v>
      </c>
      <c r="AN6" s="279" t="s">
        <v>822</v>
      </c>
      <c r="AO6" s="279" t="s">
        <v>823</v>
      </c>
      <c r="AP6" s="279" t="s">
        <v>822</v>
      </c>
      <c r="AQ6" s="279" t="s">
        <v>823</v>
      </c>
      <c r="AR6" s="279" t="s">
        <v>822</v>
      </c>
      <c r="AS6" s="279" t="s">
        <v>823</v>
      </c>
      <c r="AT6" s="279" t="s">
        <v>824</v>
      </c>
      <c r="AU6" s="279" t="s">
        <v>823</v>
      </c>
      <c r="AV6" s="279" t="s">
        <v>824</v>
      </c>
      <c r="AW6" s="279" t="s">
        <v>823</v>
      </c>
      <c r="AX6" s="279" t="s">
        <v>822</v>
      </c>
      <c r="AY6" s="279" t="s">
        <v>823</v>
      </c>
      <c r="AZ6" s="279" t="s">
        <v>822</v>
      </c>
      <c r="BA6" s="279" t="s">
        <v>823</v>
      </c>
      <c r="BB6" s="279" t="s">
        <v>822</v>
      </c>
      <c r="BC6" s="279" t="s">
        <v>823</v>
      </c>
      <c r="BD6" s="279" t="s">
        <v>822</v>
      </c>
      <c r="BE6" s="279" t="s">
        <v>823</v>
      </c>
      <c r="BF6" s="279" t="s">
        <v>822</v>
      </c>
      <c r="BG6" s="279" t="s">
        <v>823</v>
      </c>
      <c r="BH6" s="279" t="s">
        <v>822</v>
      </c>
      <c r="BI6" s="279" t="s">
        <v>823</v>
      </c>
    </row>
    <row r="7" spans="1:61" x14ac:dyDescent="0.25">
      <c r="A7" s="280" t="s">
        <v>825</v>
      </c>
      <c r="B7" s="281">
        <v>166.45621</v>
      </c>
      <c r="C7" s="281">
        <v>166.60888</v>
      </c>
      <c r="D7" s="281">
        <v>166.07884000000001</v>
      </c>
      <c r="E7" s="281">
        <v>163.90737999999999</v>
      </c>
      <c r="F7" s="281">
        <v>162.40288000000001</v>
      </c>
      <c r="G7" s="281">
        <v>156.58816999999999</v>
      </c>
      <c r="H7" s="281">
        <v>155.78474</v>
      </c>
      <c r="I7" s="281">
        <v>156.10682</v>
      </c>
      <c r="J7" s="281">
        <v>154.09211999999999</v>
      </c>
      <c r="K7" s="281">
        <v>148.91552999999999</v>
      </c>
      <c r="L7" s="281">
        <v>140.98845</v>
      </c>
      <c r="M7" s="281">
        <v>143.2731</v>
      </c>
      <c r="N7" s="282">
        <v>144.33805000000001</v>
      </c>
      <c r="O7" s="282">
        <v>142.70872</v>
      </c>
      <c r="P7" s="282">
        <v>143.90504999999999</v>
      </c>
      <c r="Q7" s="282">
        <v>142.70633000000001</v>
      </c>
      <c r="R7" s="282">
        <v>128.1009</v>
      </c>
      <c r="S7" s="282">
        <v>111.64449999999999</v>
      </c>
      <c r="T7" s="282">
        <v>92.941900000000004</v>
      </c>
      <c r="U7" s="282">
        <v>76.255539999999996</v>
      </c>
      <c r="V7" s="282">
        <v>65.216229999999996</v>
      </c>
      <c r="W7" s="282">
        <v>63.734160000000003</v>
      </c>
      <c r="X7" s="282">
        <v>59.766379999999998</v>
      </c>
      <c r="Y7" s="282">
        <v>60.389389999999999</v>
      </c>
      <c r="Z7" s="282">
        <v>58.88015</v>
      </c>
      <c r="AA7" s="282">
        <v>61.948590000000003</v>
      </c>
      <c r="AB7" s="282">
        <v>57.586829999999999</v>
      </c>
      <c r="AC7" s="282">
        <v>61.311149999999998</v>
      </c>
      <c r="AD7" s="282">
        <v>64.787239999999997</v>
      </c>
      <c r="AE7" s="282">
        <v>64.646240000000006</v>
      </c>
      <c r="AF7" s="282">
        <v>44.154554401010898</v>
      </c>
      <c r="AG7" s="282">
        <v>44.824032582755201</v>
      </c>
      <c r="AH7" s="282">
        <v>45.275060081533901</v>
      </c>
      <c r="AI7" s="282">
        <v>47.455098767350698</v>
      </c>
      <c r="AJ7" s="282">
        <v>42.9106217903486</v>
      </c>
      <c r="AK7" s="282">
        <v>42.100637807385702</v>
      </c>
      <c r="AL7" s="282">
        <v>45.180865929946201</v>
      </c>
      <c r="AM7" s="282">
        <v>43.264011174744297</v>
      </c>
      <c r="AN7" s="282">
        <v>44.783241272557802</v>
      </c>
      <c r="AO7" s="282">
        <v>44.825933267184297</v>
      </c>
      <c r="AP7" s="282">
        <v>38.050886408754501</v>
      </c>
      <c r="AQ7" s="282">
        <v>37.614841619556103</v>
      </c>
      <c r="AR7" s="282">
        <v>39.802419240077597</v>
      </c>
      <c r="AS7" s="282">
        <v>36.116219323386296</v>
      </c>
      <c r="AT7" s="282">
        <v>36.954498202469601</v>
      </c>
      <c r="AU7" s="282">
        <v>36.475766763157701</v>
      </c>
      <c r="AV7" s="282">
        <v>40.699771629606701</v>
      </c>
      <c r="AW7" s="282">
        <v>42.644444494601103</v>
      </c>
      <c r="AX7" s="282">
        <v>45.388587662147302</v>
      </c>
      <c r="AY7" s="282">
        <v>45.977150018795903</v>
      </c>
      <c r="AZ7" s="282">
        <v>44.364639771571298</v>
      </c>
      <c r="BA7" s="282">
        <v>43.038809706464498</v>
      </c>
      <c r="BB7" s="282">
        <v>47.193868789853397</v>
      </c>
      <c r="BC7" s="282">
        <v>47.0747471094476</v>
      </c>
      <c r="BD7" s="283">
        <v>44.876259945332301</v>
      </c>
      <c r="BE7" s="283">
        <v>44.933926313813998</v>
      </c>
      <c r="BF7" s="283">
        <v>46.379108482262502</v>
      </c>
      <c r="BG7" s="283">
        <v>50.589262650635597</v>
      </c>
      <c r="BH7" s="283">
        <v>55.131525329850398</v>
      </c>
      <c r="BI7" s="283">
        <v>55.747439174871303</v>
      </c>
    </row>
    <row r="8" spans="1:61" x14ac:dyDescent="0.25">
      <c r="A8" s="280" t="s">
        <v>826</v>
      </c>
      <c r="B8" s="281">
        <v>83.423079999999999</v>
      </c>
      <c r="C8" s="281">
        <v>92.953590000000005</v>
      </c>
      <c r="D8" s="281">
        <v>128.72662</v>
      </c>
      <c r="E8" s="281">
        <v>116.94904</v>
      </c>
      <c r="F8" s="281">
        <v>137.77778000000001</v>
      </c>
      <c r="G8" s="281">
        <v>63.13308</v>
      </c>
      <c r="H8" s="281">
        <v>60.2</v>
      </c>
      <c r="I8" s="281">
        <v>73.017650000000003</v>
      </c>
      <c r="J8" s="281">
        <v>66.228070000000002</v>
      </c>
      <c r="K8" s="281">
        <v>54.49785</v>
      </c>
      <c r="L8" s="281">
        <v>65.342860000000002</v>
      </c>
      <c r="M8" s="281">
        <v>33.012549999999997</v>
      </c>
      <c r="N8" s="282">
        <v>41.149430000000002</v>
      </c>
      <c r="O8" s="282">
        <v>16.395389999999999</v>
      </c>
      <c r="P8" s="282">
        <v>12.27163</v>
      </c>
      <c r="Q8" s="282">
        <v>13.5214</v>
      </c>
      <c r="R8" s="282">
        <v>3.4177</v>
      </c>
      <c r="S8" s="282">
        <v>4.7975500000000002</v>
      </c>
      <c r="T8" s="282">
        <v>7.6909400000000003</v>
      </c>
      <c r="U8" s="282">
        <v>4.40313</v>
      </c>
      <c r="V8" s="282">
        <v>5.7128100000000002</v>
      </c>
      <c r="W8" s="282">
        <v>4.3956</v>
      </c>
      <c r="X8" s="282">
        <v>5.35121</v>
      </c>
      <c r="Y8" s="282">
        <v>4.3433200000000003</v>
      </c>
      <c r="Z8" s="282">
        <v>4.0528599999999999</v>
      </c>
      <c r="AA8" s="282">
        <v>5.9111700000000003</v>
      </c>
      <c r="AB8" s="282">
        <v>4.9472800000000001</v>
      </c>
      <c r="AC8" s="282">
        <v>2.9433500000000001</v>
      </c>
      <c r="AD8" s="282">
        <v>2.59226</v>
      </c>
      <c r="AE8" s="282">
        <v>2.8071100000000002</v>
      </c>
      <c r="AF8" s="282">
        <v>3.6378281373111698</v>
      </c>
      <c r="AG8" s="282">
        <v>1.8878057980334599</v>
      </c>
      <c r="AH8" s="282">
        <v>1.9686303291812399</v>
      </c>
      <c r="AI8" s="282">
        <v>1.46399768039324</v>
      </c>
      <c r="AJ8" s="282">
        <v>1.5154991448716</v>
      </c>
      <c r="AK8" s="282">
        <v>2.8028270609341899</v>
      </c>
      <c r="AL8" s="282">
        <v>3.6791555733016001</v>
      </c>
      <c r="AM8" s="282">
        <v>5.4827323717945502</v>
      </c>
      <c r="AN8" s="282">
        <v>3.5738236961479601</v>
      </c>
      <c r="AO8" s="282">
        <v>3.7543745275898002</v>
      </c>
      <c r="AP8" s="282">
        <v>2.4237222222230002</v>
      </c>
      <c r="AQ8" s="282">
        <v>0</v>
      </c>
      <c r="AR8" s="282">
        <v>0</v>
      </c>
      <c r="AS8" s="282">
        <v>0</v>
      </c>
      <c r="AT8" s="282">
        <v>0</v>
      </c>
      <c r="AU8" s="282">
        <v>0</v>
      </c>
      <c r="AV8" s="282">
        <v>0</v>
      </c>
      <c r="AW8" s="282">
        <v>0</v>
      </c>
      <c r="AX8" s="282">
        <v>0</v>
      </c>
      <c r="AY8" s="282">
        <v>0</v>
      </c>
      <c r="AZ8" s="282">
        <v>0</v>
      </c>
      <c r="BA8" s="282">
        <v>0</v>
      </c>
      <c r="BB8" s="282">
        <v>0</v>
      </c>
      <c r="BC8" s="282">
        <v>0</v>
      </c>
      <c r="BD8" s="282">
        <v>0</v>
      </c>
      <c r="BE8" s="282">
        <v>0</v>
      </c>
      <c r="BF8" s="282">
        <v>0</v>
      </c>
      <c r="BG8" s="282">
        <v>0</v>
      </c>
      <c r="BH8" s="282">
        <v>0</v>
      </c>
      <c r="BI8" s="282">
        <v>0</v>
      </c>
    </row>
    <row r="9" spans="1:61" x14ac:dyDescent="0.25">
      <c r="A9" s="280" t="s">
        <v>827</v>
      </c>
      <c r="B9" s="281">
        <v>287.27668999999997</v>
      </c>
      <c r="C9" s="281">
        <v>299.18414000000001</v>
      </c>
      <c r="D9" s="281">
        <v>303.41052000000002</v>
      </c>
      <c r="E9" s="281">
        <v>321.93230999999997</v>
      </c>
      <c r="F9" s="281">
        <v>334.91737000000001</v>
      </c>
      <c r="G9" s="281">
        <v>346.06366000000003</v>
      </c>
      <c r="H9" s="281">
        <v>350.20936999999998</v>
      </c>
      <c r="I9" s="281">
        <v>359.56124999999997</v>
      </c>
      <c r="J9" s="281">
        <v>368.41888999999998</v>
      </c>
      <c r="K9" s="281">
        <v>366.08258000000001</v>
      </c>
      <c r="L9" s="281">
        <v>361.91541000000001</v>
      </c>
      <c r="M9" s="281">
        <v>359.04696999999999</v>
      </c>
      <c r="N9" s="282">
        <v>344.00698999999997</v>
      </c>
      <c r="O9" s="282">
        <v>341.17102</v>
      </c>
      <c r="P9" s="282">
        <v>321.68135000000001</v>
      </c>
      <c r="Q9" s="282">
        <v>290.20193</v>
      </c>
      <c r="R9" s="282">
        <v>231.52411000000001</v>
      </c>
      <c r="S9" s="282">
        <v>117.73972999999999</v>
      </c>
      <c r="T9" s="282">
        <v>87.502520000000004</v>
      </c>
      <c r="U9" s="282">
        <v>70.530349999999999</v>
      </c>
      <c r="V9" s="282">
        <v>66.206050000000005</v>
      </c>
      <c r="W9" s="282">
        <v>69.484939999999995</v>
      </c>
      <c r="X9" s="282">
        <v>72.395160000000004</v>
      </c>
      <c r="Y9" s="282">
        <v>72.542649999999995</v>
      </c>
      <c r="Z9" s="282">
        <v>74.830719999999999</v>
      </c>
      <c r="AA9" s="282">
        <v>75.550510000000003</v>
      </c>
      <c r="AB9" s="282">
        <v>79.833640000000003</v>
      </c>
      <c r="AC9" s="282">
        <v>77.329480000000004</v>
      </c>
      <c r="AD9" s="282">
        <v>82.778530000000003</v>
      </c>
      <c r="AE9" s="282">
        <v>78.386970000000005</v>
      </c>
      <c r="AF9" s="282">
        <v>59.823434446351598</v>
      </c>
      <c r="AG9" s="282">
        <v>60.863062630001998</v>
      </c>
      <c r="AH9" s="282">
        <v>57.651975203662197</v>
      </c>
      <c r="AI9" s="282">
        <v>59.838787453183102</v>
      </c>
      <c r="AJ9" s="282">
        <v>64.734013500849997</v>
      </c>
      <c r="AK9" s="282">
        <v>68.851337414515996</v>
      </c>
      <c r="AL9" s="282">
        <v>71.120745308523993</v>
      </c>
      <c r="AM9" s="282">
        <v>70.199213305390899</v>
      </c>
      <c r="AN9" s="282">
        <v>68.780505812107407</v>
      </c>
      <c r="AO9" s="282">
        <v>73.710562305166206</v>
      </c>
      <c r="AP9" s="282">
        <v>73.103892102133798</v>
      </c>
      <c r="AQ9" s="282">
        <v>79.141287123227599</v>
      </c>
      <c r="AR9" s="282">
        <v>76.454734484372395</v>
      </c>
      <c r="AS9" s="282">
        <v>77.253974251188197</v>
      </c>
      <c r="AT9" s="282">
        <v>81.896812731283205</v>
      </c>
      <c r="AU9" s="282">
        <v>82.168077149831305</v>
      </c>
      <c r="AV9" s="282">
        <v>67.085352950057</v>
      </c>
      <c r="AW9" s="282">
        <v>66.751348146526695</v>
      </c>
      <c r="AX9" s="282">
        <v>67.829326005942605</v>
      </c>
      <c r="AY9" s="282">
        <v>66.454162800747994</v>
      </c>
      <c r="AZ9" s="282">
        <v>64.966637289524897</v>
      </c>
      <c r="BA9" s="282">
        <v>66.038758137015606</v>
      </c>
      <c r="BB9" s="282">
        <v>65.737939343726495</v>
      </c>
      <c r="BC9" s="282">
        <v>65.534771700775593</v>
      </c>
      <c r="BD9" s="282">
        <v>71.843605456428406</v>
      </c>
      <c r="BE9" s="282">
        <v>69.182049850743795</v>
      </c>
      <c r="BF9" s="282">
        <v>64.808260053607896</v>
      </c>
      <c r="BG9" s="282">
        <v>67.380602001938399</v>
      </c>
      <c r="BH9" s="282">
        <v>62.282108327045698</v>
      </c>
      <c r="BI9" s="282">
        <v>70.500713661297098</v>
      </c>
    </row>
    <row r="10" spans="1:61" ht="16.5" thickBot="1" x14ac:dyDescent="0.3">
      <c r="A10" s="284" t="s">
        <v>828</v>
      </c>
      <c r="B10" s="285">
        <v>201.67815999999999</v>
      </c>
      <c r="C10" s="285">
        <v>174.51886999999999</v>
      </c>
      <c r="D10" s="285">
        <v>198.4898</v>
      </c>
      <c r="E10" s="285">
        <v>239.60975999999999</v>
      </c>
      <c r="F10" s="285">
        <v>296.81159000000002</v>
      </c>
      <c r="G10" s="285">
        <v>272.23077000000001</v>
      </c>
      <c r="H10" s="285">
        <v>186.91011</v>
      </c>
      <c r="I10" s="285">
        <v>177.17142999999999</v>
      </c>
      <c r="J10" s="285">
        <v>247.56863000000001</v>
      </c>
      <c r="K10" s="285">
        <v>147.31578999999999</v>
      </c>
      <c r="L10" s="285">
        <v>206.96666999999999</v>
      </c>
      <c r="M10" s="285">
        <v>46.453130000000002</v>
      </c>
      <c r="N10" s="286">
        <v>27.838709999999999</v>
      </c>
      <c r="O10" s="286">
        <v>13.11842</v>
      </c>
      <c r="P10" s="286">
        <v>22.243590000000001</v>
      </c>
      <c r="Q10" s="286">
        <v>23.435479999999998</v>
      </c>
      <c r="R10" s="286">
        <v>0</v>
      </c>
      <c r="S10" s="286">
        <v>0</v>
      </c>
      <c r="T10" s="286">
        <v>0</v>
      </c>
      <c r="U10" s="286">
        <v>0</v>
      </c>
      <c r="V10" s="286">
        <v>0</v>
      </c>
      <c r="W10" s="286">
        <v>0</v>
      </c>
      <c r="X10" s="286">
        <v>0</v>
      </c>
      <c r="Y10" s="286">
        <v>0</v>
      </c>
      <c r="Z10" s="286">
        <v>0</v>
      </c>
      <c r="AA10" s="286">
        <v>10</v>
      </c>
      <c r="AB10" s="286">
        <v>0</v>
      </c>
      <c r="AC10" s="286">
        <v>0</v>
      </c>
      <c r="AD10" s="286">
        <v>0</v>
      </c>
      <c r="AE10" s="286">
        <v>0</v>
      </c>
      <c r="AF10" s="286">
        <v>8.2493055555500003</v>
      </c>
      <c r="AG10" s="286">
        <v>0</v>
      </c>
      <c r="AH10" s="286">
        <v>0.85833333334999995</v>
      </c>
      <c r="AI10" s="286">
        <v>3.9953703703666701</v>
      </c>
      <c r="AJ10" s="286">
        <v>0</v>
      </c>
      <c r="AK10" s="286">
        <v>0</v>
      </c>
      <c r="AL10" s="286">
        <v>0</v>
      </c>
      <c r="AM10" s="286">
        <v>0</v>
      </c>
      <c r="AN10" s="286">
        <v>0</v>
      </c>
      <c r="AO10" s="286">
        <v>0</v>
      </c>
      <c r="AP10" s="286">
        <v>0</v>
      </c>
      <c r="AQ10" s="286">
        <v>0</v>
      </c>
      <c r="AR10" s="286">
        <v>0</v>
      </c>
      <c r="AS10" s="286">
        <v>0</v>
      </c>
      <c r="AT10" s="286">
        <v>0</v>
      </c>
      <c r="AU10" s="286">
        <v>0</v>
      </c>
      <c r="AV10" s="286">
        <v>0</v>
      </c>
      <c r="AW10" s="286">
        <v>0</v>
      </c>
      <c r="AX10" s="286">
        <v>0</v>
      </c>
      <c r="AY10" s="286">
        <v>0</v>
      </c>
      <c r="AZ10" s="286">
        <v>0</v>
      </c>
      <c r="BA10" s="286">
        <v>0</v>
      </c>
      <c r="BB10" s="286">
        <v>0</v>
      </c>
      <c r="BC10" s="286">
        <v>0</v>
      </c>
      <c r="BD10" s="286">
        <v>0</v>
      </c>
      <c r="BE10" s="286">
        <v>0</v>
      </c>
      <c r="BF10" s="286">
        <v>0</v>
      </c>
      <c r="BG10" s="286">
        <v>0</v>
      </c>
      <c r="BH10" s="286">
        <v>0</v>
      </c>
      <c r="BI10" s="286">
        <v>0</v>
      </c>
    </row>
    <row r="11" spans="1:61" x14ac:dyDescent="0.25">
      <c r="A11" s="287" t="s">
        <v>1</v>
      </c>
      <c r="B11" s="288">
        <v>183.48498000000001</v>
      </c>
      <c r="C11" s="288">
        <v>184.75197</v>
      </c>
      <c r="D11" s="288">
        <v>185.28295</v>
      </c>
      <c r="E11" s="288">
        <v>184.77921000000001</v>
      </c>
      <c r="F11" s="288">
        <v>184.77745999999999</v>
      </c>
      <c r="G11" s="288">
        <v>178.81926999999999</v>
      </c>
      <c r="H11" s="288">
        <v>177.94882999999999</v>
      </c>
      <c r="I11" s="288">
        <v>180.06950000000001</v>
      </c>
      <c r="J11" s="288">
        <v>178.56487000000001</v>
      </c>
      <c r="K11" s="288">
        <v>171.97140999999999</v>
      </c>
      <c r="L11" s="288">
        <v>164.59678</v>
      </c>
      <c r="M11" s="288">
        <v>164.15828999999999</v>
      </c>
      <c r="N11" s="289">
        <v>165.49565000000001</v>
      </c>
      <c r="O11" s="289">
        <v>158.70374000000001</v>
      </c>
      <c r="P11" s="289">
        <v>159.12960000000001</v>
      </c>
      <c r="Q11" s="289">
        <v>157.29579000000001</v>
      </c>
      <c r="R11" s="289">
        <v>131.27873</v>
      </c>
      <c r="S11" s="289">
        <v>103.40934</v>
      </c>
      <c r="T11" s="289">
        <v>86.666300000000007</v>
      </c>
      <c r="U11" s="289">
        <v>74.191019999999995</v>
      </c>
      <c r="V11" s="289">
        <v>63.978670000000001</v>
      </c>
      <c r="W11" s="289">
        <v>61.497920000000001</v>
      </c>
      <c r="X11" s="289">
        <v>59.282859999999999</v>
      </c>
      <c r="Y11" s="289">
        <v>60.462649999999996</v>
      </c>
      <c r="Z11" s="289">
        <v>58.61598</v>
      </c>
      <c r="AA11" s="289">
        <v>61.378810000000001</v>
      </c>
      <c r="AB11" s="289">
        <v>57.492809999999999</v>
      </c>
      <c r="AC11" s="289">
        <v>60.223689999999998</v>
      </c>
      <c r="AD11" s="289">
        <v>64.523359999999997</v>
      </c>
      <c r="AE11" s="289">
        <v>64.557969999999997</v>
      </c>
      <c r="AF11" s="289">
        <v>43.7638250097773</v>
      </c>
      <c r="AG11" s="289">
        <v>44.518678614644301</v>
      </c>
      <c r="AH11" s="289">
        <v>44.553691967691101</v>
      </c>
      <c r="AI11" s="289">
        <v>45.858365113914502</v>
      </c>
      <c r="AJ11" s="289">
        <v>42.898138079517103</v>
      </c>
      <c r="AK11" s="289">
        <v>43.630866319495603</v>
      </c>
      <c r="AL11" s="289">
        <v>46.1711106060622</v>
      </c>
      <c r="AM11" s="289">
        <v>44.563703115515402</v>
      </c>
      <c r="AN11" s="289">
        <v>46.094717440189598</v>
      </c>
      <c r="AO11" s="289">
        <v>46.722388919686601</v>
      </c>
      <c r="AP11" s="289">
        <v>40.2444274650111</v>
      </c>
      <c r="AQ11" s="289">
        <v>39.8424348537268</v>
      </c>
      <c r="AR11" s="289">
        <v>41.913481706491503</v>
      </c>
      <c r="AS11" s="289">
        <v>38.4188928429502</v>
      </c>
      <c r="AT11" s="289">
        <v>39.105015132562698</v>
      </c>
      <c r="AU11" s="289">
        <v>38.218015056969499</v>
      </c>
      <c r="AV11" s="289">
        <v>42.342764390891197</v>
      </c>
      <c r="AW11" s="289">
        <v>44.310309432910401</v>
      </c>
      <c r="AX11" s="289">
        <v>47.1650678691121</v>
      </c>
      <c r="AY11" s="289">
        <v>47.645173351659103</v>
      </c>
      <c r="AZ11" s="289">
        <v>46.110957370861698</v>
      </c>
      <c r="BA11" s="289">
        <v>44.996448176880001</v>
      </c>
      <c r="BB11" s="289">
        <v>49.083773304952999</v>
      </c>
      <c r="BC11" s="289">
        <v>49.033594717403901</v>
      </c>
      <c r="BD11" s="289">
        <v>47.241522040377603</v>
      </c>
      <c r="BE11" s="289">
        <v>47.058750032186701</v>
      </c>
      <c r="BF11" s="289">
        <v>48.2412634032409</v>
      </c>
      <c r="BG11" s="289">
        <v>52.410420539329301</v>
      </c>
      <c r="BH11" s="289">
        <v>56.202442837641897</v>
      </c>
      <c r="BI11" s="289">
        <v>57.673186006671102</v>
      </c>
    </row>
    <row r="13" spans="1:61" x14ac:dyDescent="0.25">
      <c r="A13" s="267" t="s">
        <v>829</v>
      </c>
      <c r="B13"/>
      <c r="C13"/>
      <c r="D13"/>
      <c r="E13"/>
      <c r="F13"/>
      <c r="G13"/>
      <c r="H13"/>
      <c r="I13"/>
      <c r="J13"/>
      <c r="K13"/>
      <c r="L13"/>
      <c r="M13"/>
      <c r="N13"/>
      <c r="O13"/>
      <c r="P13"/>
      <c r="Q13"/>
      <c r="R13"/>
      <c r="S13"/>
      <c r="T13"/>
      <c r="U13"/>
      <c r="V13"/>
      <c r="W13"/>
      <c r="X13"/>
      <c r="Y13"/>
      <c r="Z13"/>
      <c r="AA13"/>
    </row>
    <row r="14" spans="1:61" x14ac:dyDescent="0.25">
      <c r="A14" s="290"/>
      <c r="B14"/>
      <c r="C14"/>
      <c r="D14"/>
      <c r="E14"/>
      <c r="F14"/>
      <c r="G14"/>
      <c r="H14"/>
      <c r="I14"/>
      <c r="J14"/>
      <c r="K14"/>
      <c r="L14"/>
      <c r="M14"/>
      <c r="N14"/>
      <c r="O14"/>
      <c r="P14"/>
      <c r="Q14"/>
      <c r="R14"/>
      <c r="S14"/>
      <c r="T14"/>
      <c r="U14"/>
      <c r="V14"/>
      <c r="W14"/>
      <c r="X14"/>
      <c r="Y14"/>
      <c r="Z14"/>
      <c r="AA14"/>
    </row>
    <row r="15" spans="1:61" x14ac:dyDescent="0.25">
      <c r="A15" s="290"/>
      <c r="B15"/>
      <c r="C15"/>
      <c r="D15"/>
      <c r="E15"/>
      <c r="F15"/>
      <c r="G15"/>
      <c r="H15"/>
      <c r="I15"/>
      <c r="J15"/>
      <c r="K15"/>
      <c r="L15"/>
      <c r="M15"/>
      <c r="N15"/>
      <c r="O15"/>
      <c r="P15"/>
      <c r="Q15"/>
      <c r="R15"/>
      <c r="S15"/>
      <c r="T15"/>
      <c r="U15"/>
      <c r="V15"/>
      <c r="W15"/>
      <c r="X15"/>
      <c r="Y15"/>
      <c r="Z15"/>
      <c r="AA15"/>
    </row>
    <row r="16" spans="1:61" x14ac:dyDescent="0.25">
      <c r="A16" s="381" t="s">
        <v>810</v>
      </c>
      <c r="B16" s="268">
        <v>2020</v>
      </c>
      <c r="C16" s="269"/>
      <c r="D16" s="269"/>
      <c r="E16" s="269"/>
      <c r="F16" s="269"/>
      <c r="G16" s="269"/>
      <c r="H16" s="269"/>
      <c r="I16" s="269"/>
      <c r="J16" s="269"/>
      <c r="K16" s="269"/>
      <c r="L16" s="269"/>
      <c r="M16" s="270"/>
      <c r="N16" s="271">
        <v>2021</v>
      </c>
      <c r="O16" s="272"/>
      <c r="P16" s="272"/>
      <c r="Q16" s="272"/>
      <c r="R16" s="272"/>
      <c r="S16" s="272"/>
      <c r="T16" s="272"/>
      <c r="U16" s="272"/>
      <c r="V16" s="272"/>
      <c r="W16" s="272"/>
      <c r="X16" s="272"/>
      <c r="Y16" s="272"/>
      <c r="Z16" s="272"/>
      <c r="AA16" s="272"/>
      <c r="AB16" s="272"/>
      <c r="AC16" s="272"/>
      <c r="AD16" s="272"/>
      <c r="AE16" s="273"/>
      <c r="AF16" s="272"/>
      <c r="AG16" s="273"/>
      <c r="AH16" s="272"/>
      <c r="AI16" s="273"/>
      <c r="AJ16" s="272"/>
      <c r="AK16" s="273"/>
      <c r="AL16" s="274">
        <v>2022</v>
      </c>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6"/>
    </row>
    <row r="17" spans="1:62" x14ac:dyDescent="0.25">
      <c r="A17" s="381"/>
      <c r="B17" s="375" t="s">
        <v>811</v>
      </c>
      <c r="C17" s="376"/>
      <c r="D17" s="375" t="s">
        <v>812</v>
      </c>
      <c r="E17" s="376"/>
      <c r="F17" s="375" t="s">
        <v>813</v>
      </c>
      <c r="G17" s="376"/>
      <c r="H17" s="375" t="s">
        <v>814</v>
      </c>
      <c r="I17" s="376"/>
      <c r="J17" s="375" t="s">
        <v>815</v>
      </c>
      <c r="K17" s="376"/>
      <c r="L17" s="375" t="s">
        <v>816</v>
      </c>
      <c r="M17" s="376"/>
      <c r="N17" s="372" t="s">
        <v>817</v>
      </c>
      <c r="O17" s="373"/>
      <c r="P17" s="372" t="s">
        <v>818</v>
      </c>
      <c r="Q17" s="373"/>
      <c r="R17" s="372" t="s">
        <v>819</v>
      </c>
      <c r="S17" s="373"/>
      <c r="T17" s="372" t="s">
        <v>820</v>
      </c>
      <c r="U17" s="373"/>
      <c r="V17" s="372" t="s">
        <v>770</v>
      </c>
      <c r="W17" s="373"/>
      <c r="X17" s="372" t="s">
        <v>821</v>
      </c>
      <c r="Y17" s="373"/>
      <c r="Z17" s="372" t="s">
        <v>811</v>
      </c>
      <c r="AA17" s="373"/>
      <c r="AB17" s="372" t="s">
        <v>812</v>
      </c>
      <c r="AC17" s="373"/>
      <c r="AD17" s="372" t="s">
        <v>813</v>
      </c>
      <c r="AE17" s="373"/>
      <c r="AF17" s="372" t="s">
        <v>814</v>
      </c>
      <c r="AG17" s="373"/>
      <c r="AH17" s="372" t="s">
        <v>815</v>
      </c>
      <c r="AI17" s="373"/>
      <c r="AJ17" s="372" t="s">
        <v>816</v>
      </c>
      <c r="AK17" s="373"/>
      <c r="AL17" s="377" t="s">
        <v>817</v>
      </c>
      <c r="AM17" s="378"/>
      <c r="AN17" s="377" t="s">
        <v>818</v>
      </c>
      <c r="AO17" s="378"/>
      <c r="AP17" s="377" t="s">
        <v>819</v>
      </c>
      <c r="AQ17" s="378"/>
      <c r="AR17" s="377" t="s">
        <v>820</v>
      </c>
      <c r="AS17" s="378"/>
      <c r="AT17" s="377" t="s">
        <v>770</v>
      </c>
      <c r="AU17" s="378"/>
      <c r="AV17" s="377" t="s">
        <v>821</v>
      </c>
      <c r="AW17" s="378"/>
      <c r="AX17" s="377" t="s">
        <v>811</v>
      </c>
      <c r="AY17" s="378"/>
      <c r="AZ17" s="377" t="s">
        <v>812</v>
      </c>
      <c r="BA17" s="378"/>
      <c r="BB17" s="377" t="s">
        <v>813</v>
      </c>
      <c r="BC17" s="378"/>
      <c r="BD17" s="379" t="s">
        <v>814</v>
      </c>
      <c r="BE17" s="380"/>
      <c r="BF17" s="379" t="s">
        <v>815</v>
      </c>
      <c r="BG17" s="380"/>
      <c r="BH17" s="379" t="s">
        <v>816</v>
      </c>
      <c r="BI17" s="380"/>
    </row>
    <row r="18" spans="1:62" x14ac:dyDescent="0.25">
      <c r="A18" s="381"/>
      <c r="B18" s="277" t="s">
        <v>822</v>
      </c>
      <c r="C18" s="277" t="s">
        <v>823</v>
      </c>
      <c r="D18" s="277" t="s">
        <v>822</v>
      </c>
      <c r="E18" s="277" t="s">
        <v>823</v>
      </c>
      <c r="F18" s="277" t="s">
        <v>822</v>
      </c>
      <c r="G18" s="277" t="s">
        <v>823</v>
      </c>
      <c r="H18" s="277" t="s">
        <v>822</v>
      </c>
      <c r="I18" s="277" t="s">
        <v>823</v>
      </c>
      <c r="J18" s="277" t="s">
        <v>822</v>
      </c>
      <c r="K18" s="277" t="s">
        <v>823</v>
      </c>
      <c r="L18" s="277" t="s">
        <v>822</v>
      </c>
      <c r="M18" s="277" t="s">
        <v>823</v>
      </c>
      <c r="N18" s="278" t="s">
        <v>822</v>
      </c>
      <c r="O18" s="278" t="s">
        <v>823</v>
      </c>
      <c r="P18" s="278" t="s">
        <v>822</v>
      </c>
      <c r="Q18" s="278" t="s">
        <v>823</v>
      </c>
      <c r="R18" s="278" t="s">
        <v>822</v>
      </c>
      <c r="S18" s="278" t="s">
        <v>823</v>
      </c>
      <c r="T18" s="278" t="s">
        <v>822</v>
      </c>
      <c r="U18" s="278" t="s">
        <v>823</v>
      </c>
      <c r="V18" s="278" t="s">
        <v>822</v>
      </c>
      <c r="W18" s="278" t="s">
        <v>823</v>
      </c>
      <c r="X18" s="278" t="s">
        <v>822</v>
      </c>
      <c r="Y18" s="278" t="s">
        <v>823</v>
      </c>
      <c r="Z18" s="278" t="s">
        <v>822</v>
      </c>
      <c r="AA18" s="278" t="s">
        <v>823</v>
      </c>
      <c r="AB18" s="278" t="s">
        <v>822</v>
      </c>
      <c r="AC18" s="278" t="s">
        <v>823</v>
      </c>
      <c r="AD18" s="278" t="s">
        <v>822</v>
      </c>
      <c r="AE18" s="278" t="s">
        <v>823</v>
      </c>
      <c r="AF18" s="278" t="s">
        <v>822</v>
      </c>
      <c r="AG18" s="278" t="s">
        <v>823</v>
      </c>
      <c r="AH18" s="278" t="s">
        <v>822</v>
      </c>
      <c r="AI18" s="278" t="s">
        <v>823</v>
      </c>
      <c r="AJ18" s="278" t="s">
        <v>822</v>
      </c>
      <c r="AK18" s="278" t="s">
        <v>823</v>
      </c>
      <c r="AL18" s="279" t="s">
        <v>822</v>
      </c>
      <c r="AM18" s="279" t="s">
        <v>823</v>
      </c>
      <c r="AN18" s="279" t="s">
        <v>822</v>
      </c>
      <c r="AO18" s="279" t="s">
        <v>823</v>
      </c>
      <c r="AP18" s="279" t="s">
        <v>822</v>
      </c>
      <c r="AQ18" s="279" t="s">
        <v>823</v>
      </c>
      <c r="AR18" s="279" t="s">
        <v>822</v>
      </c>
      <c r="AS18" s="279" t="s">
        <v>823</v>
      </c>
      <c r="AT18" s="279" t="s">
        <v>824</v>
      </c>
      <c r="AU18" s="279" t="s">
        <v>823</v>
      </c>
      <c r="AV18" s="279" t="s">
        <v>824</v>
      </c>
      <c r="AW18" s="279" t="s">
        <v>823</v>
      </c>
      <c r="AX18" s="279" t="s">
        <v>822</v>
      </c>
      <c r="AY18" s="279" t="s">
        <v>823</v>
      </c>
      <c r="AZ18" s="279" t="s">
        <v>822</v>
      </c>
      <c r="BA18" s="279" t="s">
        <v>823</v>
      </c>
      <c r="BB18" s="279" t="s">
        <v>822</v>
      </c>
      <c r="BC18" s="279" t="s">
        <v>823</v>
      </c>
      <c r="BD18" s="279" t="s">
        <v>822</v>
      </c>
      <c r="BE18" s="279" t="s">
        <v>823</v>
      </c>
      <c r="BF18" s="279" t="s">
        <v>822</v>
      </c>
      <c r="BG18" s="279" t="s">
        <v>823</v>
      </c>
      <c r="BH18" s="279" t="s">
        <v>822</v>
      </c>
      <c r="BI18" s="279" t="s">
        <v>823</v>
      </c>
      <c r="BJ18" s="291"/>
    </row>
    <row r="19" spans="1:62" x14ac:dyDescent="0.25">
      <c r="A19" s="292" t="s">
        <v>825</v>
      </c>
      <c r="B19" s="293"/>
      <c r="C19" s="293"/>
      <c r="D19" s="293"/>
      <c r="E19" s="293"/>
      <c r="F19" s="293"/>
      <c r="G19" s="293"/>
      <c r="H19" s="293"/>
      <c r="I19" s="293"/>
      <c r="J19" s="293"/>
      <c r="K19" s="293"/>
      <c r="L19" s="293"/>
      <c r="M19" s="293"/>
      <c r="N19" s="293"/>
      <c r="O19" s="293"/>
      <c r="P19" s="293"/>
      <c r="Q19" s="293"/>
      <c r="R19" s="293"/>
      <c r="S19" s="293"/>
      <c r="T19" s="293"/>
      <c r="U19" s="293"/>
      <c r="V19" s="293"/>
      <c r="W19" s="293"/>
      <c r="X19" s="293"/>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row>
    <row r="20" spans="1:62" x14ac:dyDescent="0.25">
      <c r="A20" s="294" t="s">
        <v>830</v>
      </c>
      <c r="B20" s="294">
        <v>13186</v>
      </c>
      <c r="C20" s="294">
        <v>12606</v>
      </c>
      <c r="D20" s="294">
        <v>12273</v>
      </c>
      <c r="E20" s="294">
        <v>11957</v>
      </c>
      <c r="F20" s="294">
        <v>11316</v>
      </c>
      <c r="G20" s="294">
        <v>11543</v>
      </c>
      <c r="H20" s="294">
        <v>11306</v>
      </c>
      <c r="I20" s="294">
        <v>10536</v>
      </c>
      <c r="J20" s="294">
        <v>10371</v>
      </c>
      <c r="K20" s="294">
        <v>10663</v>
      </c>
      <c r="L20" s="294">
        <v>10827</v>
      </c>
      <c r="M20" s="294">
        <v>10573</v>
      </c>
      <c r="N20" s="294">
        <v>9822</v>
      </c>
      <c r="O20" s="294">
        <v>9711</v>
      </c>
      <c r="P20" s="294">
        <v>9211</v>
      </c>
      <c r="Q20" s="294">
        <v>9245</v>
      </c>
      <c r="R20" s="294">
        <v>9567</v>
      </c>
      <c r="S20" s="294">
        <v>9524</v>
      </c>
      <c r="T20" s="294">
        <v>10749</v>
      </c>
      <c r="U20" s="294">
        <v>13033</v>
      </c>
      <c r="V20" s="294">
        <v>16183</v>
      </c>
      <c r="W20" s="294">
        <v>17902</v>
      </c>
      <c r="X20" s="294">
        <v>20206</v>
      </c>
      <c r="Y20" s="294">
        <v>20688</v>
      </c>
      <c r="Z20" s="294">
        <v>21653</v>
      </c>
      <c r="AA20" s="294">
        <v>20009</v>
      </c>
      <c r="AB20" s="294">
        <v>21005</v>
      </c>
      <c r="AC20" s="294">
        <v>19286</v>
      </c>
      <c r="AD20" s="294">
        <v>18236</v>
      </c>
      <c r="AE20" s="294">
        <v>17904</v>
      </c>
      <c r="AF20" s="294">
        <v>19511</v>
      </c>
      <c r="AG20" s="294">
        <v>20275</v>
      </c>
      <c r="AH20" s="294">
        <v>20907</v>
      </c>
      <c r="AI20" s="294">
        <v>19359</v>
      </c>
      <c r="AJ20" s="294">
        <v>19262</v>
      </c>
      <c r="AK20" s="294">
        <v>19985</v>
      </c>
      <c r="AL20" s="294">
        <v>18749</v>
      </c>
      <c r="AM20" s="294">
        <v>19730</v>
      </c>
      <c r="AN20" s="294">
        <v>18318</v>
      </c>
      <c r="AO20" s="294">
        <v>17090</v>
      </c>
      <c r="AP20" s="294">
        <v>19116</v>
      </c>
      <c r="AQ20" s="294">
        <v>19065</v>
      </c>
      <c r="AR20" s="294">
        <v>17631</v>
      </c>
      <c r="AS20" s="294">
        <v>20127</v>
      </c>
      <c r="AT20" s="294">
        <v>22507</v>
      </c>
      <c r="AU20" s="294">
        <v>24749</v>
      </c>
      <c r="AV20" s="294">
        <v>22751</v>
      </c>
      <c r="AW20" s="294">
        <v>22268</v>
      </c>
      <c r="AX20" s="294">
        <v>21174</v>
      </c>
      <c r="AY20" s="294">
        <v>21205</v>
      </c>
      <c r="AZ20" s="294">
        <v>23196</v>
      </c>
      <c r="BA20" s="294">
        <v>24291</v>
      </c>
      <c r="BB20" s="294">
        <v>22682</v>
      </c>
      <c r="BC20" s="294">
        <v>22822</v>
      </c>
      <c r="BD20" s="294">
        <v>25362</v>
      </c>
      <c r="BE20" s="294">
        <v>27740</v>
      </c>
      <c r="BF20" s="294">
        <v>27508</v>
      </c>
      <c r="BG20" s="294">
        <v>26022</v>
      </c>
      <c r="BH20" s="294">
        <v>21384</v>
      </c>
      <c r="BI20" s="294">
        <v>17161</v>
      </c>
      <c r="BJ20" s="295"/>
    </row>
    <row r="21" spans="1:62" x14ac:dyDescent="0.25">
      <c r="A21" s="294" t="s">
        <v>831</v>
      </c>
      <c r="B21" s="294">
        <v>3921</v>
      </c>
      <c r="C21" s="294">
        <v>3963</v>
      </c>
      <c r="D21" s="294">
        <v>4050</v>
      </c>
      <c r="E21" s="294">
        <v>4095</v>
      </c>
      <c r="F21" s="294">
        <v>4222</v>
      </c>
      <c r="G21" s="294">
        <v>3678</v>
      </c>
      <c r="H21" s="294">
        <v>3132</v>
      </c>
      <c r="I21" s="294">
        <v>2500</v>
      </c>
      <c r="J21" s="294">
        <v>2182</v>
      </c>
      <c r="K21" s="294">
        <v>1958</v>
      </c>
      <c r="L21" s="294">
        <v>1720</v>
      </c>
      <c r="M21" s="294">
        <v>1580</v>
      </c>
      <c r="N21" s="294">
        <v>1425</v>
      </c>
      <c r="O21" s="294">
        <v>1335</v>
      </c>
      <c r="P21" s="294">
        <v>1254</v>
      </c>
      <c r="Q21" s="294">
        <v>1176</v>
      </c>
      <c r="R21" s="294">
        <v>1060</v>
      </c>
      <c r="S21" s="294">
        <v>939</v>
      </c>
      <c r="T21" s="294">
        <v>889</v>
      </c>
      <c r="U21" s="294">
        <v>848</v>
      </c>
      <c r="V21" s="294">
        <v>824</v>
      </c>
      <c r="W21" s="294">
        <v>818</v>
      </c>
      <c r="X21" s="294">
        <v>836</v>
      </c>
      <c r="Y21" s="294">
        <v>808</v>
      </c>
      <c r="Z21" s="294">
        <v>761</v>
      </c>
      <c r="AA21" s="294">
        <v>703</v>
      </c>
      <c r="AB21" s="294">
        <v>649</v>
      </c>
      <c r="AC21" s="294">
        <v>623</v>
      </c>
      <c r="AD21" s="294">
        <v>631</v>
      </c>
      <c r="AE21" s="294">
        <v>626</v>
      </c>
      <c r="AF21" s="294">
        <v>372</v>
      </c>
      <c r="AG21" s="294">
        <v>390</v>
      </c>
      <c r="AH21" s="294">
        <v>395</v>
      </c>
      <c r="AI21" s="294">
        <v>425</v>
      </c>
      <c r="AJ21" s="294">
        <v>437</v>
      </c>
      <c r="AK21" s="294">
        <v>474</v>
      </c>
      <c r="AL21" s="294">
        <v>528</v>
      </c>
      <c r="AM21" s="294">
        <v>590</v>
      </c>
      <c r="AN21" s="294">
        <v>619</v>
      </c>
      <c r="AO21" s="294">
        <v>612</v>
      </c>
      <c r="AP21" s="294">
        <v>597</v>
      </c>
      <c r="AQ21" s="294">
        <v>593</v>
      </c>
      <c r="AR21" s="294">
        <v>578</v>
      </c>
      <c r="AS21" s="294">
        <v>551</v>
      </c>
      <c r="AT21" s="294">
        <v>579</v>
      </c>
      <c r="AU21" s="294">
        <v>601</v>
      </c>
      <c r="AV21" s="294">
        <v>590</v>
      </c>
      <c r="AW21" s="294">
        <v>586</v>
      </c>
      <c r="AX21" s="294">
        <v>591</v>
      </c>
      <c r="AY21" s="294">
        <v>591</v>
      </c>
      <c r="AZ21" s="294">
        <v>589</v>
      </c>
      <c r="BA21" s="294">
        <v>581</v>
      </c>
      <c r="BB21" s="294">
        <v>661</v>
      </c>
      <c r="BC21" s="294">
        <v>720</v>
      </c>
      <c r="BD21" s="294">
        <v>751</v>
      </c>
      <c r="BE21" s="294">
        <v>866</v>
      </c>
      <c r="BF21" s="294">
        <v>898</v>
      </c>
      <c r="BG21" s="294">
        <v>964</v>
      </c>
      <c r="BH21" s="294">
        <v>915</v>
      </c>
      <c r="BI21" s="294">
        <v>799</v>
      </c>
    </row>
    <row r="22" spans="1:62" x14ac:dyDescent="0.25">
      <c r="A22" s="294" t="s">
        <v>832</v>
      </c>
      <c r="B22" s="294">
        <v>1426</v>
      </c>
      <c r="C22" s="294">
        <v>1456</v>
      </c>
      <c r="D22" s="294">
        <v>1487</v>
      </c>
      <c r="E22" s="294">
        <v>1531</v>
      </c>
      <c r="F22" s="294">
        <v>1556</v>
      </c>
      <c r="G22" s="294">
        <v>1569</v>
      </c>
      <c r="H22" s="294">
        <v>1600</v>
      </c>
      <c r="I22" s="294">
        <v>1556</v>
      </c>
      <c r="J22" s="294">
        <v>1526</v>
      </c>
      <c r="K22" s="294">
        <v>1529</v>
      </c>
      <c r="L22" s="294">
        <v>1406</v>
      </c>
      <c r="M22" s="294">
        <v>1349</v>
      </c>
      <c r="N22" s="294">
        <v>1295</v>
      </c>
      <c r="O22" s="294">
        <v>1284</v>
      </c>
      <c r="P22" s="294">
        <v>1253</v>
      </c>
      <c r="Q22" s="294">
        <v>1269</v>
      </c>
      <c r="R22" s="294">
        <v>1113</v>
      </c>
      <c r="S22" s="294">
        <v>838</v>
      </c>
      <c r="T22" s="294">
        <v>704</v>
      </c>
      <c r="U22" s="294">
        <v>620</v>
      </c>
      <c r="V22" s="294">
        <v>589</v>
      </c>
      <c r="W22" s="294">
        <v>527</v>
      </c>
      <c r="X22" s="294">
        <v>494</v>
      </c>
      <c r="Y22" s="294">
        <v>457</v>
      </c>
      <c r="Z22" s="294">
        <v>433</v>
      </c>
      <c r="AA22" s="294">
        <v>419</v>
      </c>
      <c r="AB22" s="294">
        <v>413</v>
      </c>
      <c r="AC22" s="294">
        <v>408</v>
      </c>
      <c r="AD22" s="294">
        <v>408</v>
      </c>
      <c r="AE22" s="294">
        <v>392</v>
      </c>
      <c r="AF22" s="294">
        <v>238</v>
      </c>
      <c r="AG22" s="294">
        <v>231</v>
      </c>
      <c r="AH22" s="294">
        <v>221</v>
      </c>
      <c r="AI22" s="294">
        <v>225</v>
      </c>
      <c r="AJ22" s="294">
        <v>212</v>
      </c>
      <c r="AK22" s="294">
        <v>217</v>
      </c>
      <c r="AL22" s="294">
        <v>208</v>
      </c>
      <c r="AM22" s="294">
        <v>211</v>
      </c>
      <c r="AN22" s="294">
        <v>198</v>
      </c>
      <c r="AO22" s="294">
        <v>189</v>
      </c>
      <c r="AP22" s="294">
        <v>178</v>
      </c>
      <c r="AQ22" s="294">
        <v>167</v>
      </c>
      <c r="AR22" s="294">
        <v>154</v>
      </c>
      <c r="AS22" s="294">
        <v>146</v>
      </c>
      <c r="AT22" s="294">
        <v>144</v>
      </c>
      <c r="AU22" s="294">
        <v>136</v>
      </c>
      <c r="AV22" s="294">
        <v>147</v>
      </c>
      <c r="AW22" s="294">
        <v>153</v>
      </c>
      <c r="AX22" s="294">
        <v>176</v>
      </c>
      <c r="AY22" s="294">
        <v>183</v>
      </c>
      <c r="AZ22" s="294">
        <v>181</v>
      </c>
      <c r="BA22" s="294">
        <v>181</v>
      </c>
      <c r="BB22" s="294">
        <v>191</v>
      </c>
      <c r="BC22" s="294">
        <v>197</v>
      </c>
      <c r="BD22" s="294">
        <v>194</v>
      </c>
      <c r="BE22" s="294">
        <v>197</v>
      </c>
      <c r="BF22" s="294">
        <v>201</v>
      </c>
      <c r="BG22" s="294">
        <v>204</v>
      </c>
      <c r="BH22" s="294">
        <v>206</v>
      </c>
      <c r="BI22" s="294">
        <v>206</v>
      </c>
    </row>
    <row r="23" spans="1:62" ht="16.5" thickBot="1" x14ac:dyDescent="0.3">
      <c r="A23" s="296" t="s">
        <v>833</v>
      </c>
      <c r="B23" s="296">
        <v>432</v>
      </c>
      <c r="C23" s="296">
        <v>445</v>
      </c>
      <c r="D23" s="296">
        <v>443</v>
      </c>
      <c r="E23" s="296">
        <v>469</v>
      </c>
      <c r="F23" s="296">
        <v>447</v>
      </c>
      <c r="G23" s="296">
        <v>433</v>
      </c>
      <c r="H23" s="296">
        <v>440</v>
      </c>
      <c r="I23" s="296">
        <v>415</v>
      </c>
      <c r="J23" s="296">
        <v>392</v>
      </c>
      <c r="K23" s="296">
        <v>364</v>
      </c>
      <c r="L23" s="296">
        <v>338</v>
      </c>
      <c r="M23" s="296">
        <v>332</v>
      </c>
      <c r="N23" s="296">
        <v>317</v>
      </c>
      <c r="O23" s="296">
        <v>304</v>
      </c>
      <c r="P23" s="296">
        <v>288</v>
      </c>
      <c r="Q23" s="296">
        <v>276</v>
      </c>
      <c r="R23" s="296">
        <v>262</v>
      </c>
      <c r="S23" s="296">
        <v>232</v>
      </c>
      <c r="T23" s="296">
        <v>206</v>
      </c>
      <c r="U23" s="296">
        <v>201</v>
      </c>
      <c r="V23" s="296">
        <v>195</v>
      </c>
      <c r="W23" s="296">
        <v>201</v>
      </c>
      <c r="X23" s="296">
        <v>200</v>
      </c>
      <c r="Y23" s="296">
        <v>197</v>
      </c>
      <c r="Z23" s="296">
        <v>190</v>
      </c>
      <c r="AA23" s="296">
        <v>189</v>
      </c>
      <c r="AB23" s="296">
        <v>183</v>
      </c>
      <c r="AC23" s="296">
        <v>181</v>
      </c>
      <c r="AD23" s="296">
        <v>179</v>
      </c>
      <c r="AE23" s="296">
        <v>190</v>
      </c>
      <c r="AF23" s="296">
        <v>93</v>
      </c>
      <c r="AG23" s="296">
        <v>94</v>
      </c>
      <c r="AH23" s="296">
        <v>95</v>
      </c>
      <c r="AI23" s="296">
        <v>96</v>
      </c>
      <c r="AJ23" s="296">
        <v>88</v>
      </c>
      <c r="AK23" s="296">
        <v>92</v>
      </c>
      <c r="AL23" s="296">
        <v>90</v>
      </c>
      <c r="AM23" s="296">
        <v>88</v>
      </c>
      <c r="AN23" s="296">
        <v>82</v>
      </c>
      <c r="AO23" s="296">
        <v>82</v>
      </c>
      <c r="AP23" s="296">
        <v>76</v>
      </c>
      <c r="AQ23" s="296">
        <v>75</v>
      </c>
      <c r="AR23" s="296">
        <v>77</v>
      </c>
      <c r="AS23" s="296">
        <v>72</v>
      </c>
      <c r="AT23" s="296">
        <v>71</v>
      </c>
      <c r="AU23" s="296">
        <v>68</v>
      </c>
      <c r="AV23" s="296">
        <v>65</v>
      </c>
      <c r="AW23" s="296">
        <v>69</v>
      </c>
      <c r="AX23" s="296">
        <v>67</v>
      </c>
      <c r="AY23" s="296">
        <v>66</v>
      </c>
      <c r="AZ23" s="296">
        <v>69</v>
      </c>
      <c r="BA23" s="296">
        <v>67</v>
      </c>
      <c r="BB23" s="296">
        <v>65</v>
      </c>
      <c r="BC23" s="296">
        <v>67</v>
      </c>
      <c r="BD23" s="296">
        <v>71</v>
      </c>
      <c r="BE23" s="296">
        <v>69</v>
      </c>
      <c r="BF23" s="296">
        <v>67</v>
      </c>
      <c r="BG23" s="296">
        <v>68</v>
      </c>
      <c r="BH23" s="296">
        <v>67</v>
      </c>
      <c r="BI23" s="296">
        <v>72</v>
      </c>
    </row>
    <row r="24" spans="1:62" x14ac:dyDescent="0.25">
      <c r="A24" s="297" t="s">
        <v>1</v>
      </c>
      <c r="B24" s="297">
        <f>SUM(B20:B23)</f>
        <v>18965</v>
      </c>
      <c r="C24" s="297">
        <f t="shared" ref="C24:M24" si="0">SUM(C20:C23)</f>
        <v>18470</v>
      </c>
      <c r="D24" s="297">
        <f t="shared" si="0"/>
        <v>18253</v>
      </c>
      <c r="E24" s="297">
        <f t="shared" si="0"/>
        <v>18052</v>
      </c>
      <c r="F24" s="297">
        <f t="shared" si="0"/>
        <v>17541</v>
      </c>
      <c r="G24" s="297">
        <f t="shared" si="0"/>
        <v>17223</v>
      </c>
      <c r="H24" s="297">
        <f t="shared" si="0"/>
        <v>16478</v>
      </c>
      <c r="I24" s="297">
        <f t="shared" si="0"/>
        <v>15007</v>
      </c>
      <c r="J24" s="297">
        <f t="shared" si="0"/>
        <v>14471</v>
      </c>
      <c r="K24" s="297">
        <f t="shared" si="0"/>
        <v>14514</v>
      </c>
      <c r="L24" s="297">
        <f t="shared" si="0"/>
        <v>14291</v>
      </c>
      <c r="M24" s="297">
        <f t="shared" si="0"/>
        <v>13834</v>
      </c>
      <c r="N24" s="297">
        <v>12859</v>
      </c>
      <c r="O24" s="297">
        <v>12634</v>
      </c>
      <c r="P24" s="297">
        <v>12006</v>
      </c>
      <c r="Q24" s="297">
        <v>11966</v>
      </c>
      <c r="R24" s="297">
        <v>12002</v>
      </c>
      <c r="S24" s="297">
        <v>11533</v>
      </c>
      <c r="T24" s="297">
        <v>12548</v>
      </c>
      <c r="U24" s="297">
        <v>14702</v>
      </c>
      <c r="V24" s="297">
        <v>17791</v>
      </c>
      <c r="W24" s="297">
        <v>19448</v>
      </c>
      <c r="X24" s="297">
        <v>21736</v>
      </c>
      <c r="Y24" s="297">
        <v>22150</v>
      </c>
      <c r="Z24" s="297">
        <v>23037</v>
      </c>
      <c r="AA24" s="297">
        <v>21320</v>
      </c>
      <c r="AB24" s="297">
        <v>22250</v>
      </c>
      <c r="AC24" s="297">
        <v>20498</v>
      </c>
      <c r="AD24" s="297">
        <v>19454</v>
      </c>
      <c r="AE24" s="297">
        <v>19112</v>
      </c>
      <c r="AF24" s="297">
        <v>20214</v>
      </c>
      <c r="AG24" s="297">
        <v>20990</v>
      </c>
      <c r="AH24" s="297">
        <v>21618</v>
      </c>
      <c r="AI24" s="297">
        <v>20105</v>
      </c>
      <c r="AJ24" s="297">
        <v>19999</v>
      </c>
      <c r="AK24" s="297">
        <v>20768</v>
      </c>
      <c r="AL24" s="297">
        <v>19575</v>
      </c>
      <c r="AM24" s="297">
        <v>20619</v>
      </c>
      <c r="AN24" s="297">
        <v>19217</v>
      </c>
      <c r="AO24" s="297">
        <v>17973</v>
      </c>
      <c r="AP24" s="297">
        <v>19967</v>
      </c>
      <c r="AQ24" s="297">
        <v>19900</v>
      </c>
      <c r="AR24" s="297">
        <v>18440</v>
      </c>
      <c r="AS24" s="297">
        <v>20896</v>
      </c>
      <c r="AT24" s="297">
        <v>23301</v>
      </c>
      <c r="AU24" s="297">
        <v>25554</v>
      </c>
      <c r="AV24" s="297">
        <v>23553</v>
      </c>
      <c r="AW24" s="297">
        <v>23076</v>
      </c>
      <c r="AX24" s="297">
        <v>22008</v>
      </c>
      <c r="AY24" s="297">
        <v>22045</v>
      </c>
      <c r="AZ24" s="297">
        <v>24035</v>
      </c>
      <c r="BA24" s="297">
        <v>25120</v>
      </c>
      <c r="BB24" s="297">
        <v>23599</v>
      </c>
      <c r="BC24" s="297">
        <v>23806</v>
      </c>
      <c r="BD24" s="297">
        <v>26378</v>
      </c>
      <c r="BE24" s="297">
        <v>28872</v>
      </c>
      <c r="BF24" s="297">
        <v>28674</v>
      </c>
      <c r="BG24" s="297">
        <v>27258</v>
      </c>
      <c r="BH24" s="297">
        <v>22572</v>
      </c>
      <c r="BI24" s="297">
        <v>18238</v>
      </c>
      <c r="BJ24" s="295"/>
    </row>
    <row r="25" spans="1:62" x14ac:dyDescent="0.25">
      <c r="A25" s="292" t="s">
        <v>826</v>
      </c>
      <c r="B25" s="293"/>
      <c r="C25" s="293"/>
      <c r="D25" s="293"/>
      <c r="E25" s="293"/>
      <c r="F25" s="293"/>
      <c r="G25" s="293"/>
      <c r="H25" s="293"/>
      <c r="I25" s="293"/>
      <c r="J25" s="293"/>
      <c r="K25" s="293"/>
      <c r="L25" s="293"/>
      <c r="M25" s="293"/>
      <c r="N25" s="293"/>
      <c r="O25" s="293"/>
      <c r="P25" s="293"/>
      <c r="Q25" s="293"/>
      <c r="R25" s="293"/>
      <c r="S25" s="293"/>
      <c r="T25" s="293"/>
      <c r="U25" s="293"/>
      <c r="V25" s="293"/>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row>
    <row r="26" spans="1:62" x14ac:dyDescent="0.25">
      <c r="A26" s="294" t="s">
        <v>830</v>
      </c>
      <c r="B26" s="294">
        <v>244</v>
      </c>
      <c r="C26" s="294">
        <v>197</v>
      </c>
      <c r="D26" s="294">
        <v>99</v>
      </c>
      <c r="E26" s="294">
        <v>116</v>
      </c>
      <c r="F26" s="294">
        <v>89</v>
      </c>
      <c r="G26" s="294">
        <v>228</v>
      </c>
      <c r="H26" s="294">
        <v>209</v>
      </c>
      <c r="I26" s="294">
        <v>146</v>
      </c>
      <c r="J26" s="294">
        <v>149</v>
      </c>
      <c r="K26" s="294">
        <v>211</v>
      </c>
      <c r="L26" s="294">
        <v>153</v>
      </c>
      <c r="M26" s="294">
        <v>227</v>
      </c>
      <c r="N26" s="294">
        <v>164</v>
      </c>
      <c r="O26" s="294">
        <v>554</v>
      </c>
      <c r="P26" s="294">
        <v>416</v>
      </c>
      <c r="Q26" s="294">
        <v>257</v>
      </c>
      <c r="R26" s="294">
        <v>1051</v>
      </c>
      <c r="S26" s="294">
        <v>1225</v>
      </c>
      <c r="T26" s="294">
        <v>1016</v>
      </c>
      <c r="U26" s="294">
        <v>320</v>
      </c>
      <c r="V26" s="294">
        <v>484</v>
      </c>
      <c r="W26" s="294">
        <v>1226</v>
      </c>
      <c r="X26" s="294">
        <v>1119</v>
      </c>
      <c r="Y26" s="294">
        <v>935</v>
      </c>
      <c r="Z26" s="294">
        <v>1135</v>
      </c>
      <c r="AA26" s="294">
        <v>1092</v>
      </c>
      <c r="AB26" s="294">
        <v>1195</v>
      </c>
      <c r="AC26" s="294">
        <v>1165</v>
      </c>
      <c r="AD26" s="294">
        <v>775</v>
      </c>
      <c r="AE26" s="294">
        <v>591</v>
      </c>
      <c r="AF26" s="294">
        <v>1128</v>
      </c>
      <c r="AG26" s="294">
        <v>1031</v>
      </c>
      <c r="AH26" s="294">
        <v>1178</v>
      </c>
      <c r="AI26" s="294">
        <v>1449</v>
      </c>
      <c r="AJ26" s="294">
        <v>1007</v>
      </c>
      <c r="AK26" s="294">
        <v>155</v>
      </c>
      <c r="AL26" s="294">
        <v>313</v>
      </c>
      <c r="AM26" s="294">
        <v>312</v>
      </c>
      <c r="AN26" s="294">
        <v>294</v>
      </c>
      <c r="AO26" s="294">
        <v>147</v>
      </c>
      <c r="AP26" s="294">
        <v>100</v>
      </c>
      <c r="AQ26" s="294">
        <v>0</v>
      </c>
      <c r="AR26" s="294">
        <v>0</v>
      </c>
      <c r="AS26" s="294">
        <v>0</v>
      </c>
      <c r="AT26" s="294">
        <v>0</v>
      </c>
      <c r="AU26" s="294">
        <v>0</v>
      </c>
      <c r="AV26" s="294">
        <v>0</v>
      </c>
      <c r="AW26" s="294">
        <v>0</v>
      </c>
      <c r="AX26" s="294">
        <v>0</v>
      </c>
      <c r="AY26" s="294">
        <v>0</v>
      </c>
      <c r="AZ26" s="294">
        <v>0</v>
      </c>
      <c r="BA26" s="294">
        <v>0</v>
      </c>
      <c r="BB26" s="294">
        <v>0</v>
      </c>
      <c r="BC26" s="294">
        <v>0</v>
      </c>
      <c r="BD26" s="294">
        <v>0</v>
      </c>
      <c r="BE26" s="294">
        <v>0</v>
      </c>
      <c r="BF26" s="294">
        <v>0</v>
      </c>
      <c r="BG26" s="294">
        <v>0</v>
      </c>
      <c r="BH26" s="294">
        <v>0</v>
      </c>
      <c r="BI26" s="294">
        <v>0</v>
      </c>
    </row>
    <row r="27" spans="1:62" x14ac:dyDescent="0.25">
      <c r="A27" s="294" t="s">
        <v>831</v>
      </c>
      <c r="B27" s="294">
        <v>42</v>
      </c>
      <c r="C27" s="294">
        <v>40</v>
      </c>
      <c r="D27" s="294">
        <v>40</v>
      </c>
      <c r="E27" s="294">
        <v>26</v>
      </c>
      <c r="F27" s="294">
        <v>12</v>
      </c>
      <c r="G27" s="294">
        <v>10</v>
      </c>
      <c r="H27" s="294">
        <v>12</v>
      </c>
      <c r="I27" s="294">
        <v>2</v>
      </c>
      <c r="J27" s="294">
        <v>2</v>
      </c>
      <c r="K27" s="294">
        <v>2</v>
      </c>
      <c r="L27" s="294">
        <v>2</v>
      </c>
      <c r="M27" s="294">
        <v>0</v>
      </c>
      <c r="N27" s="294">
        <v>0</v>
      </c>
      <c r="O27" s="294">
        <v>0</v>
      </c>
      <c r="P27" s="294">
        <v>0</v>
      </c>
      <c r="Q27" s="294">
        <v>0</v>
      </c>
      <c r="R27" s="294">
        <v>0</v>
      </c>
      <c r="S27" s="294">
        <v>0</v>
      </c>
      <c r="T27" s="294">
        <v>0</v>
      </c>
      <c r="U27" s="294">
        <v>0</v>
      </c>
      <c r="V27" s="294">
        <v>0</v>
      </c>
      <c r="W27" s="294">
        <v>0</v>
      </c>
      <c r="X27" s="294">
        <v>0</v>
      </c>
      <c r="Y27" s="294">
        <v>0</v>
      </c>
      <c r="Z27" s="294">
        <v>0</v>
      </c>
      <c r="AA27" s="294">
        <v>0</v>
      </c>
      <c r="AB27" s="294">
        <v>0</v>
      </c>
      <c r="AC27" s="294">
        <v>0</v>
      </c>
      <c r="AD27" s="294">
        <v>0</v>
      </c>
      <c r="AE27" s="294">
        <v>0</v>
      </c>
      <c r="AF27" s="294">
        <v>0</v>
      </c>
      <c r="AG27" s="294">
        <v>0</v>
      </c>
      <c r="AH27" s="294">
        <v>0</v>
      </c>
      <c r="AI27" s="294">
        <v>0</v>
      </c>
      <c r="AJ27" s="294">
        <v>0</v>
      </c>
      <c r="AK27" s="294">
        <v>0</v>
      </c>
      <c r="AL27" s="294">
        <v>0</v>
      </c>
      <c r="AM27" s="294">
        <v>0</v>
      </c>
      <c r="AN27" s="294">
        <v>0</v>
      </c>
      <c r="AO27" s="294">
        <v>0</v>
      </c>
      <c r="AP27" s="294">
        <v>0</v>
      </c>
      <c r="AQ27" s="294">
        <v>0</v>
      </c>
      <c r="AR27" s="294">
        <v>0</v>
      </c>
      <c r="AS27" s="294">
        <v>0</v>
      </c>
      <c r="AT27" s="294">
        <v>0</v>
      </c>
      <c r="AU27" s="294">
        <v>0</v>
      </c>
      <c r="AV27" s="294">
        <v>0</v>
      </c>
      <c r="AW27" s="294">
        <v>0</v>
      </c>
      <c r="AX27" s="294">
        <v>0</v>
      </c>
      <c r="AY27" s="294">
        <v>0</v>
      </c>
      <c r="AZ27" s="294">
        <v>0</v>
      </c>
      <c r="BA27" s="294">
        <v>0</v>
      </c>
      <c r="BB27" s="294">
        <v>0</v>
      </c>
      <c r="BC27" s="294">
        <v>0</v>
      </c>
      <c r="BD27" s="294">
        <v>0</v>
      </c>
      <c r="BE27" s="294">
        <v>0</v>
      </c>
      <c r="BF27" s="294">
        <v>0</v>
      </c>
      <c r="BG27" s="294">
        <v>0</v>
      </c>
      <c r="BH27" s="294">
        <v>0</v>
      </c>
      <c r="BI27" s="294">
        <v>0</v>
      </c>
    </row>
    <row r="28" spans="1:62" x14ac:dyDescent="0.25">
      <c r="A28" s="294" t="s">
        <v>832</v>
      </c>
      <c r="B28" s="294">
        <v>0</v>
      </c>
      <c r="C28" s="294">
        <v>0</v>
      </c>
      <c r="D28" s="294">
        <v>0</v>
      </c>
      <c r="E28" s="294">
        <v>15</v>
      </c>
      <c r="F28" s="294">
        <v>25</v>
      </c>
      <c r="G28" s="294">
        <v>25</v>
      </c>
      <c r="H28" s="294">
        <v>24</v>
      </c>
      <c r="I28" s="294">
        <v>22</v>
      </c>
      <c r="J28" s="294">
        <v>20</v>
      </c>
      <c r="K28" s="294">
        <v>20</v>
      </c>
      <c r="L28" s="294">
        <v>20</v>
      </c>
      <c r="M28" s="294">
        <v>12</v>
      </c>
      <c r="N28" s="294">
        <v>10</v>
      </c>
      <c r="O28" s="294">
        <v>10</v>
      </c>
      <c r="P28" s="294">
        <v>0</v>
      </c>
      <c r="Q28" s="294">
        <v>0</v>
      </c>
      <c r="R28" s="294">
        <v>0</v>
      </c>
      <c r="S28" s="294">
        <v>0</v>
      </c>
      <c r="T28" s="294">
        <v>0</v>
      </c>
      <c r="U28" s="294">
        <v>0</v>
      </c>
      <c r="V28" s="294">
        <v>0</v>
      </c>
      <c r="W28" s="294">
        <v>0</v>
      </c>
      <c r="X28" s="294">
        <v>0</v>
      </c>
      <c r="Y28" s="294">
        <v>0</v>
      </c>
      <c r="Z28" s="294">
        <v>0</v>
      </c>
      <c r="AA28" s="294">
        <v>0</v>
      </c>
      <c r="AB28" s="294">
        <v>0</v>
      </c>
      <c r="AC28" s="294">
        <v>0</v>
      </c>
      <c r="AD28" s="294">
        <v>0</v>
      </c>
      <c r="AE28" s="294">
        <v>0</v>
      </c>
      <c r="AF28" s="294">
        <v>0</v>
      </c>
      <c r="AG28" s="294">
        <v>0</v>
      </c>
      <c r="AH28" s="294">
        <v>0</v>
      </c>
      <c r="AI28" s="294">
        <v>0</v>
      </c>
      <c r="AJ28" s="294">
        <v>0</v>
      </c>
      <c r="AK28" s="294">
        <v>0</v>
      </c>
      <c r="AL28" s="294">
        <v>0</v>
      </c>
      <c r="AM28" s="294">
        <v>0</v>
      </c>
      <c r="AN28" s="294">
        <v>0</v>
      </c>
      <c r="AO28" s="294">
        <v>0</v>
      </c>
      <c r="AP28" s="294">
        <v>0</v>
      </c>
      <c r="AQ28" s="294">
        <v>0</v>
      </c>
      <c r="AR28" s="294">
        <v>0</v>
      </c>
      <c r="AS28" s="294">
        <v>0</v>
      </c>
      <c r="AT28" s="294">
        <v>0</v>
      </c>
      <c r="AU28" s="294">
        <v>0</v>
      </c>
      <c r="AV28" s="294">
        <v>0</v>
      </c>
      <c r="AW28" s="294">
        <v>0</v>
      </c>
      <c r="AX28" s="294">
        <v>0</v>
      </c>
      <c r="AY28" s="294">
        <v>0</v>
      </c>
      <c r="AZ28" s="294">
        <v>0</v>
      </c>
      <c r="BA28" s="294">
        <v>0</v>
      </c>
      <c r="BB28" s="294">
        <v>0</v>
      </c>
      <c r="BC28" s="294">
        <v>0</v>
      </c>
      <c r="BD28" s="294">
        <v>0</v>
      </c>
      <c r="BE28" s="294">
        <v>0</v>
      </c>
      <c r="BF28" s="294">
        <v>0</v>
      </c>
      <c r="BG28" s="294">
        <v>0</v>
      </c>
      <c r="BH28" s="294">
        <v>0</v>
      </c>
      <c r="BI28" s="294">
        <v>0</v>
      </c>
      <c r="BJ28" s="295"/>
    </row>
    <row r="29" spans="1:62" ht="16.5" thickBot="1" x14ac:dyDescent="0.3">
      <c r="A29" s="296" t="s">
        <v>833</v>
      </c>
      <c r="B29" s="296">
        <v>0</v>
      </c>
      <c r="C29" s="296">
        <v>0</v>
      </c>
      <c r="D29" s="296">
        <v>0</v>
      </c>
      <c r="E29" s="296">
        <v>0</v>
      </c>
      <c r="F29" s="296">
        <v>0</v>
      </c>
      <c r="G29" s="296">
        <v>0</v>
      </c>
      <c r="H29" s="296">
        <v>0</v>
      </c>
      <c r="I29" s="296">
        <v>0</v>
      </c>
      <c r="J29" s="296">
        <v>0</v>
      </c>
      <c r="K29" s="296">
        <v>0</v>
      </c>
      <c r="L29" s="296">
        <v>0</v>
      </c>
      <c r="M29" s="296">
        <v>0</v>
      </c>
      <c r="N29" s="296">
        <v>0</v>
      </c>
      <c r="O29" s="296">
        <v>0</v>
      </c>
      <c r="P29" s="296">
        <v>0</v>
      </c>
      <c r="Q29" s="296">
        <v>0</v>
      </c>
      <c r="R29" s="296">
        <v>0</v>
      </c>
      <c r="S29" s="296">
        <v>0</v>
      </c>
      <c r="T29" s="296">
        <v>0</v>
      </c>
      <c r="U29" s="296">
        <v>0</v>
      </c>
      <c r="V29" s="296">
        <v>0</v>
      </c>
      <c r="W29" s="296">
        <v>0</v>
      </c>
      <c r="X29" s="296">
        <v>0</v>
      </c>
      <c r="Y29" s="296">
        <v>0</v>
      </c>
      <c r="Z29" s="296">
        <v>0</v>
      </c>
      <c r="AA29" s="296">
        <v>0</v>
      </c>
      <c r="AB29" s="296">
        <v>0</v>
      </c>
      <c r="AC29" s="296">
        <v>0</v>
      </c>
      <c r="AD29" s="296">
        <v>0</v>
      </c>
      <c r="AE29" s="296">
        <v>0</v>
      </c>
      <c r="AF29" s="296">
        <v>0</v>
      </c>
      <c r="AG29" s="296">
        <v>0</v>
      </c>
      <c r="AH29" s="296">
        <v>0</v>
      </c>
      <c r="AI29" s="296">
        <v>0</v>
      </c>
      <c r="AJ29" s="296">
        <v>0</v>
      </c>
      <c r="AK29" s="296">
        <v>0</v>
      </c>
      <c r="AL29" s="296">
        <v>0</v>
      </c>
      <c r="AM29" s="296">
        <v>0</v>
      </c>
      <c r="AN29" s="296">
        <v>0</v>
      </c>
      <c r="AO29" s="296">
        <v>0</v>
      </c>
      <c r="AP29" s="296">
        <v>0</v>
      </c>
      <c r="AQ29" s="296">
        <v>0</v>
      </c>
      <c r="AR29" s="296">
        <v>0</v>
      </c>
      <c r="AS29" s="296">
        <v>0</v>
      </c>
      <c r="AT29" s="296">
        <v>0</v>
      </c>
      <c r="AU29" s="296">
        <v>0</v>
      </c>
      <c r="AV29" s="296">
        <v>0</v>
      </c>
      <c r="AW29" s="296">
        <v>0</v>
      </c>
      <c r="AX29" s="296">
        <v>0</v>
      </c>
      <c r="AY29" s="296">
        <v>0</v>
      </c>
      <c r="AZ29" s="296">
        <v>0</v>
      </c>
      <c r="BA29" s="296">
        <v>0</v>
      </c>
      <c r="BB29" s="296">
        <v>0</v>
      </c>
      <c r="BC29" s="296">
        <v>0</v>
      </c>
      <c r="BD29" s="296">
        <v>0</v>
      </c>
      <c r="BE29" s="296">
        <v>0</v>
      </c>
      <c r="BF29" s="296">
        <v>0</v>
      </c>
      <c r="BG29" s="296">
        <v>0</v>
      </c>
      <c r="BH29" s="296">
        <v>0</v>
      </c>
      <c r="BI29" s="296">
        <v>0</v>
      </c>
    </row>
    <row r="30" spans="1:62" x14ac:dyDescent="0.25">
      <c r="A30" s="297" t="s">
        <v>1</v>
      </c>
      <c r="B30" s="297">
        <f>SUM(B26:B29)</f>
        <v>286</v>
      </c>
      <c r="C30" s="297">
        <f t="shared" ref="C30:M30" si="1">SUM(C26:C29)</f>
        <v>237</v>
      </c>
      <c r="D30" s="297">
        <f t="shared" si="1"/>
        <v>139</v>
      </c>
      <c r="E30" s="297">
        <f t="shared" si="1"/>
        <v>157</v>
      </c>
      <c r="F30" s="297">
        <f t="shared" si="1"/>
        <v>126</v>
      </c>
      <c r="G30" s="297">
        <f t="shared" si="1"/>
        <v>263</v>
      </c>
      <c r="H30" s="297">
        <f t="shared" si="1"/>
        <v>245</v>
      </c>
      <c r="I30" s="297">
        <f t="shared" si="1"/>
        <v>170</v>
      </c>
      <c r="J30" s="297">
        <f t="shared" si="1"/>
        <v>171</v>
      </c>
      <c r="K30" s="297">
        <f t="shared" si="1"/>
        <v>233</v>
      </c>
      <c r="L30" s="297">
        <f t="shared" si="1"/>
        <v>175</v>
      </c>
      <c r="M30" s="297">
        <f t="shared" si="1"/>
        <v>239</v>
      </c>
      <c r="N30" s="297">
        <v>174</v>
      </c>
      <c r="O30" s="297">
        <v>564</v>
      </c>
      <c r="P30" s="297">
        <v>416</v>
      </c>
      <c r="Q30" s="297">
        <v>257</v>
      </c>
      <c r="R30" s="297">
        <v>1051</v>
      </c>
      <c r="S30" s="297">
        <v>1225</v>
      </c>
      <c r="T30" s="297">
        <v>1016</v>
      </c>
      <c r="U30" s="297">
        <v>320</v>
      </c>
      <c r="V30" s="297">
        <v>484</v>
      </c>
      <c r="W30" s="297">
        <v>1226</v>
      </c>
      <c r="X30" s="297">
        <v>1119</v>
      </c>
      <c r="Y30" s="297">
        <v>935</v>
      </c>
      <c r="Z30" s="297">
        <v>1135</v>
      </c>
      <c r="AA30" s="297">
        <v>1092</v>
      </c>
      <c r="AB30" s="297">
        <v>1195</v>
      </c>
      <c r="AC30" s="297">
        <v>1165</v>
      </c>
      <c r="AD30" s="297">
        <v>775</v>
      </c>
      <c r="AE30" s="297">
        <v>591</v>
      </c>
      <c r="AF30" s="297">
        <v>1128</v>
      </c>
      <c r="AG30" s="297">
        <v>1031</v>
      </c>
      <c r="AH30" s="297">
        <v>1178</v>
      </c>
      <c r="AI30" s="297">
        <v>1449</v>
      </c>
      <c r="AJ30" s="297">
        <v>1007</v>
      </c>
      <c r="AK30" s="297">
        <v>155</v>
      </c>
      <c r="AL30" s="297">
        <v>313</v>
      </c>
      <c r="AM30" s="297">
        <v>312</v>
      </c>
      <c r="AN30" s="297">
        <v>294</v>
      </c>
      <c r="AO30" s="297">
        <v>147</v>
      </c>
      <c r="AP30" s="297">
        <v>100</v>
      </c>
      <c r="AQ30" s="297">
        <f t="shared" ref="AQ30:BH30" si="2">SUM(AQ26:AQ29)</f>
        <v>0</v>
      </c>
      <c r="AR30" s="297">
        <f t="shared" si="2"/>
        <v>0</v>
      </c>
      <c r="AS30" s="297">
        <f t="shared" si="2"/>
        <v>0</v>
      </c>
      <c r="AT30" s="297">
        <f t="shared" si="2"/>
        <v>0</v>
      </c>
      <c r="AU30" s="297">
        <f t="shared" si="2"/>
        <v>0</v>
      </c>
      <c r="AV30" s="297">
        <f t="shared" si="2"/>
        <v>0</v>
      </c>
      <c r="AW30" s="297">
        <f t="shared" si="2"/>
        <v>0</v>
      </c>
      <c r="AX30" s="297">
        <f t="shared" si="2"/>
        <v>0</v>
      </c>
      <c r="AY30" s="297">
        <f t="shared" si="2"/>
        <v>0</v>
      </c>
      <c r="AZ30" s="297">
        <f t="shared" si="2"/>
        <v>0</v>
      </c>
      <c r="BA30" s="297">
        <f t="shared" si="2"/>
        <v>0</v>
      </c>
      <c r="BB30" s="297">
        <f t="shared" si="2"/>
        <v>0</v>
      </c>
      <c r="BC30" s="297">
        <f t="shared" si="2"/>
        <v>0</v>
      </c>
      <c r="BD30" s="297">
        <f t="shared" si="2"/>
        <v>0</v>
      </c>
      <c r="BE30" s="297">
        <f t="shared" si="2"/>
        <v>0</v>
      </c>
      <c r="BF30" s="297">
        <f t="shared" si="2"/>
        <v>0</v>
      </c>
      <c r="BG30" s="297">
        <f t="shared" si="2"/>
        <v>0</v>
      </c>
      <c r="BH30" s="297">
        <f t="shared" si="2"/>
        <v>0</v>
      </c>
      <c r="BI30" s="297">
        <v>0</v>
      </c>
    </row>
    <row r="31" spans="1:62" x14ac:dyDescent="0.25">
      <c r="A31" s="292" t="s">
        <v>827</v>
      </c>
      <c r="B31" s="293"/>
      <c r="C31" s="293"/>
      <c r="D31" s="293"/>
      <c r="E31" s="293"/>
      <c r="F31" s="293"/>
      <c r="G31" s="293"/>
      <c r="H31" s="293"/>
      <c r="I31" s="293"/>
      <c r="J31" s="293"/>
      <c r="K31" s="293"/>
      <c r="L31" s="293"/>
      <c r="M31" s="293"/>
      <c r="N31" s="293"/>
      <c r="O31" s="293"/>
      <c r="P31" s="293"/>
      <c r="Q31" s="293"/>
      <c r="R31" s="293"/>
      <c r="S31" s="293"/>
      <c r="T31" s="293"/>
      <c r="U31" s="293"/>
      <c r="V31" s="293"/>
      <c r="W31" s="293"/>
      <c r="X31" s="293"/>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row>
    <row r="32" spans="1:62" x14ac:dyDescent="0.25">
      <c r="A32" s="294" t="s">
        <v>830</v>
      </c>
      <c r="B32" s="294">
        <v>1037</v>
      </c>
      <c r="C32" s="294">
        <v>855</v>
      </c>
      <c r="D32" s="294">
        <v>795</v>
      </c>
      <c r="E32" s="294">
        <v>644</v>
      </c>
      <c r="F32" s="294">
        <v>542</v>
      </c>
      <c r="G32" s="294">
        <v>502</v>
      </c>
      <c r="H32" s="294">
        <v>531</v>
      </c>
      <c r="I32" s="294">
        <v>511</v>
      </c>
      <c r="J32" s="294">
        <v>487</v>
      </c>
      <c r="K32" s="294">
        <v>519</v>
      </c>
      <c r="L32" s="294">
        <v>548</v>
      </c>
      <c r="M32" s="294">
        <v>560</v>
      </c>
      <c r="N32" s="294">
        <v>648</v>
      </c>
      <c r="O32" s="294">
        <v>637</v>
      </c>
      <c r="P32" s="294">
        <v>699</v>
      </c>
      <c r="Q32" s="294">
        <v>855</v>
      </c>
      <c r="R32" s="294">
        <v>1097</v>
      </c>
      <c r="S32" s="294">
        <v>1529</v>
      </c>
      <c r="T32" s="294">
        <v>1625</v>
      </c>
      <c r="U32" s="294">
        <v>2075</v>
      </c>
      <c r="V32" s="294">
        <v>2672</v>
      </c>
      <c r="W32" s="294">
        <v>3212</v>
      </c>
      <c r="X32" s="294">
        <v>3691</v>
      </c>
      <c r="Y32" s="294">
        <v>4359</v>
      </c>
      <c r="Z32" s="294">
        <v>3336</v>
      </c>
      <c r="AA32" s="294">
        <v>3326</v>
      </c>
      <c r="AB32" s="294">
        <v>2608</v>
      </c>
      <c r="AC32" s="294">
        <v>2484</v>
      </c>
      <c r="AD32" s="294">
        <v>2225</v>
      </c>
      <c r="AE32" s="294">
        <v>2397</v>
      </c>
      <c r="AF32" s="294">
        <v>2261</v>
      </c>
      <c r="AG32" s="294">
        <v>2216</v>
      </c>
      <c r="AH32" s="294">
        <v>2555</v>
      </c>
      <c r="AI32" s="294">
        <v>2223</v>
      </c>
      <c r="AJ32" s="294">
        <v>1816</v>
      </c>
      <c r="AK32" s="294">
        <v>1429</v>
      </c>
      <c r="AL32" s="294">
        <v>1225</v>
      </c>
      <c r="AM32" s="294">
        <v>1430</v>
      </c>
      <c r="AN32" s="294">
        <v>1580</v>
      </c>
      <c r="AO32" s="294">
        <v>1410</v>
      </c>
      <c r="AP32" s="294">
        <v>1365</v>
      </c>
      <c r="AQ32" s="294">
        <v>1038</v>
      </c>
      <c r="AR32" s="294">
        <v>1038</v>
      </c>
      <c r="AS32" s="294">
        <v>1151</v>
      </c>
      <c r="AT32" s="294">
        <v>1084</v>
      </c>
      <c r="AU32" s="294">
        <v>918</v>
      </c>
      <c r="AV32" s="294">
        <v>1461</v>
      </c>
      <c r="AW32" s="294">
        <v>1609</v>
      </c>
      <c r="AX32" s="294">
        <v>1782</v>
      </c>
      <c r="AY32" s="294">
        <v>1834</v>
      </c>
      <c r="AZ32" s="294">
        <v>2103</v>
      </c>
      <c r="BA32" s="294">
        <v>2215</v>
      </c>
      <c r="BB32" s="294">
        <v>2554</v>
      </c>
      <c r="BC32" s="294">
        <v>2700</v>
      </c>
      <c r="BD32" s="294">
        <v>2396</v>
      </c>
      <c r="BE32" s="294">
        <v>2624</v>
      </c>
      <c r="BF32" s="294">
        <v>3074</v>
      </c>
      <c r="BG32" s="294">
        <v>3149</v>
      </c>
      <c r="BH32" s="294">
        <v>3789</v>
      </c>
      <c r="BI32" s="294">
        <v>2547</v>
      </c>
      <c r="BJ32" s="295"/>
    </row>
    <row r="33" spans="1:62" x14ac:dyDescent="0.25">
      <c r="A33" s="294" t="s">
        <v>831</v>
      </c>
      <c r="B33" s="294">
        <v>1207</v>
      </c>
      <c r="C33" s="294">
        <v>1052</v>
      </c>
      <c r="D33" s="294">
        <v>1013</v>
      </c>
      <c r="E33" s="294">
        <v>879</v>
      </c>
      <c r="F33" s="294">
        <v>781</v>
      </c>
      <c r="G33" s="294">
        <v>678</v>
      </c>
      <c r="H33" s="294">
        <v>552</v>
      </c>
      <c r="I33" s="294">
        <v>428</v>
      </c>
      <c r="J33" s="294">
        <v>343</v>
      </c>
      <c r="K33" s="294">
        <v>306</v>
      </c>
      <c r="L33" s="294">
        <v>257</v>
      </c>
      <c r="M33" s="294">
        <v>210</v>
      </c>
      <c r="N33" s="294">
        <v>189</v>
      </c>
      <c r="O33" s="294">
        <v>159</v>
      </c>
      <c r="P33" s="294">
        <v>130</v>
      </c>
      <c r="Q33" s="294">
        <v>112</v>
      </c>
      <c r="R33" s="294">
        <v>87</v>
      </c>
      <c r="S33" s="294">
        <v>57</v>
      </c>
      <c r="T33" s="294">
        <v>53</v>
      </c>
      <c r="U33" s="294">
        <v>46</v>
      </c>
      <c r="V33" s="294">
        <v>45</v>
      </c>
      <c r="W33" s="294">
        <v>56</v>
      </c>
      <c r="X33" s="294">
        <v>60</v>
      </c>
      <c r="Y33" s="294">
        <v>68</v>
      </c>
      <c r="Z33" s="294">
        <v>61</v>
      </c>
      <c r="AA33" s="294">
        <v>58</v>
      </c>
      <c r="AB33" s="294">
        <v>60</v>
      </c>
      <c r="AC33" s="294">
        <v>70</v>
      </c>
      <c r="AD33" s="294">
        <v>80</v>
      </c>
      <c r="AE33" s="294">
        <v>77</v>
      </c>
      <c r="AF33" s="294">
        <v>56</v>
      </c>
      <c r="AG33" s="294">
        <v>65</v>
      </c>
      <c r="AH33" s="294">
        <v>73</v>
      </c>
      <c r="AI33" s="294">
        <v>71</v>
      </c>
      <c r="AJ33" s="294">
        <v>62</v>
      </c>
      <c r="AK33" s="294">
        <v>64</v>
      </c>
      <c r="AL33" s="294">
        <v>67</v>
      </c>
      <c r="AM33" s="294">
        <v>72</v>
      </c>
      <c r="AN33" s="294">
        <v>63</v>
      </c>
      <c r="AO33" s="294">
        <v>65</v>
      </c>
      <c r="AP33" s="294">
        <v>63</v>
      </c>
      <c r="AQ33" s="294">
        <v>72</v>
      </c>
      <c r="AR33" s="294">
        <v>71</v>
      </c>
      <c r="AS33" s="294">
        <v>69</v>
      </c>
      <c r="AT33" s="294">
        <v>67</v>
      </c>
      <c r="AU33" s="294">
        <v>74</v>
      </c>
      <c r="AV33" s="294">
        <v>81</v>
      </c>
      <c r="AW33" s="294">
        <v>81</v>
      </c>
      <c r="AX33" s="294">
        <v>87</v>
      </c>
      <c r="AY33" s="294">
        <v>96</v>
      </c>
      <c r="AZ33" s="294">
        <v>96</v>
      </c>
      <c r="BA33" s="294">
        <v>96</v>
      </c>
      <c r="BB33" s="294">
        <v>95</v>
      </c>
      <c r="BC33" s="294">
        <v>95</v>
      </c>
      <c r="BD33" s="294">
        <v>106</v>
      </c>
      <c r="BE33" s="294">
        <v>116</v>
      </c>
      <c r="BF33" s="294">
        <v>119</v>
      </c>
      <c r="BG33" s="294">
        <v>140</v>
      </c>
      <c r="BH33" s="294">
        <v>155</v>
      </c>
      <c r="BI33" s="294">
        <v>155</v>
      </c>
    </row>
    <row r="34" spans="1:62" x14ac:dyDescent="0.25">
      <c r="A34" s="294" t="s">
        <v>832</v>
      </c>
      <c r="B34" s="294">
        <v>1127</v>
      </c>
      <c r="C34" s="294">
        <v>1220</v>
      </c>
      <c r="D34" s="294">
        <v>1214</v>
      </c>
      <c r="E34" s="294">
        <v>1268</v>
      </c>
      <c r="F34" s="294">
        <v>1278</v>
      </c>
      <c r="G34" s="294">
        <v>1245</v>
      </c>
      <c r="H34" s="294">
        <v>1188</v>
      </c>
      <c r="I34" s="294">
        <v>1150</v>
      </c>
      <c r="J34" s="294">
        <v>1098</v>
      </c>
      <c r="K34" s="294">
        <v>1029</v>
      </c>
      <c r="L34" s="294">
        <v>948</v>
      </c>
      <c r="M34" s="294">
        <v>874</v>
      </c>
      <c r="N34" s="294">
        <v>826</v>
      </c>
      <c r="O34" s="294">
        <v>755</v>
      </c>
      <c r="P34" s="294">
        <v>672</v>
      </c>
      <c r="Q34" s="294">
        <v>623</v>
      </c>
      <c r="R34" s="294">
        <v>477</v>
      </c>
      <c r="S34" s="294">
        <v>181</v>
      </c>
      <c r="T34" s="294">
        <v>84</v>
      </c>
      <c r="U34" s="294">
        <v>56</v>
      </c>
      <c r="V34" s="294">
        <v>48</v>
      </c>
      <c r="W34" s="294">
        <v>41</v>
      </c>
      <c r="X34" s="294">
        <v>40</v>
      </c>
      <c r="Y34" s="294">
        <v>41</v>
      </c>
      <c r="Z34" s="294">
        <v>36</v>
      </c>
      <c r="AA34" s="294">
        <v>40</v>
      </c>
      <c r="AB34" s="294">
        <v>36</v>
      </c>
      <c r="AC34" s="294">
        <v>32</v>
      </c>
      <c r="AD34" s="294">
        <v>30</v>
      </c>
      <c r="AE34" s="294">
        <v>30</v>
      </c>
      <c r="AF34" s="294">
        <v>12</v>
      </c>
      <c r="AG34" s="294">
        <v>15</v>
      </c>
      <c r="AH34" s="294">
        <v>17</v>
      </c>
      <c r="AI34" s="294">
        <v>18</v>
      </c>
      <c r="AJ34" s="294">
        <v>17</v>
      </c>
      <c r="AK34" s="294">
        <v>15</v>
      </c>
      <c r="AL34" s="294">
        <v>15</v>
      </c>
      <c r="AM34" s="294">
        <v>14</v>
      </c>
      <c r="AN34" s="294">
        <v>14</v>
      </c>
      <c r="AO34" s="294">
        <v>17</v>
      </c>
      <c r="AP34" s="294">
        <v>15</v>
      </c>
      <c r="AQ34" s="294">
        <v>12</v>
      </c>
      <c r="AR34" s="294">
        <v>13</v>
      </c>
      <c r="AS34" s="294">
        <v>13</v>
      </c>
      <c r="AT34" s="294">
        <v>15</v>
      </c>
      <c r="AU34" s="294">
        <v>16</v>
      </c>
      <c r="AV34" s="294">
        <v>17</v>
      </c>
      <c r="AW34" s="294">
        <v>16</v>
      </c>
      <c r="AX34" s="294">
        <v>16</v>
      </c>
      <c r="AY34" s="294">
        <v>18</v>
      </c>
      <c r="AZ34" s="294">
        <v>20</v>
      </c>
      <c r="BA34" s="294">
        <v>20</v>
      </c>
      <c r="BB34" s="294">
        <v>23</v>
      </c>
      <c r="BC34" s="294">
        <v>27</v>
      </c>
      <c r="BD34" s="294">
        <v>30</v>
      </c>
      <c r="BE34" s="294">
        <v>28</v>
      </c>
      <c r="BF34" s="294">
        <v>25</v>
      </c>
      <c r="BG34" s="294">
        <v>21</v>
      </c>
      <c r="BH34" s="294">
        <v>26</v>
      </c>
      <c r="BI34" s="294">
        <v>30</v>
      </c>
    </row>
    <row r="35" spans="1:62" ht="16.5" thickBot="1" x14ac:dyDescent="0.3">
      <c r="A35" s="296" t="s">
        <v>833</v>
      </c>
      <c r="B35" s="296">
        <v>1</v>
      </c>
      <c r="C35" s="296">
        <v>1</v>
      </c>
      <c r="D35" s="296">
        <v>1</v>
      </c>
      <c r="E35" s="296">
        <v>1</v>
      </c>
      <c r="F35" s="296">
        <v>1</v>
      </c>
      <c r="G35" s="296">
        <v>10</v>
      </c>
      <c r="H35" s="296">
        <v>12</v>
      </c>
      <c r="I35" s="296">
        <v>17</v>
      </c>
      <c r="J35" s="296">
        <v>20</v>
      </c>
      <c r="K35" s="296">
        <v>23</v>
      </c>
      <c r="L35" s="296">
        <v>32</v>
      </c>
      <c r="M35" s="296">
        <v>38</v>
      </c>
      <c r="N35" s="296">
        <v>54</v>
      </c>
      <c r="O35" s="296">
        <v>57</v>
      </c>
      <c r="P35" s="296">
        <v>65</v>
      </c>
      <c r="Q35" s="296">
        <v>64</v>
      </c>
      <c r="R35" s="296">
        <v>60</v>
      </c>
      <c r="S35" s="296">
        <v>35</v>
      </c>
      <c r="T35" s="296">
        <v>23</v>
      </c>
      <c r="U35" s="296">
        <v>14</v>
      </c>
      <c r="V35" s="296">
        <v>11</v>
      </c>
      <c r="W35" s="296">
        <v>11</v>
      </c>
      <c r="X35" s="296">
        <v>10</v>
      </c>
      <c r="Y35" s="296">
        <v>10</v>
      </c>
      <c r="Z35" s="296">
        <v>11</v>
      </c>
      <c r="AA35" s="296">
        <v>11</v>
      </c>
      <c r="AB35" s="296">
        <v>13</v>
      </c>
      <c r="AC35" s="296">
        <v>12</v>
      </c>
      <c r="AD35" s="296">
        <v>13</v>
      </c>
      <c r="AE35" s="296">
        <v>13</v>
      </c>
      <c r="AF35" s="296">
        <v>2</v>
      </c>
      <c r="AG35" s="296">
        <v>1</v>
      </c>
      <c r="AH35" s="296">
        <v>1</v>
      </c>
      <c r="AI35" s="296">
        <v>2</v>
      </c>
      <c r="AJ35" s="296">
        <v>2</v>
      </c>
      <c r="AK35" s="296">
        <v>3</v>
      </c>
      <c r="AL35" s="296">
        <v>3</v>
      </c>
      <c r="AM35" s="296">
        <v>5</v>
      </c>
      <c r="AN35" s="296">
        <v>5</v>
      </c>
      <c r="AO35" s="296">
        <v>5</v>
      </c>
      <c r="AP35" s="296">
        <v>5</v>
      </c>
      <c r="AQ35" s="296">
        <v>6</v>
      </c>
      <c r="AR35" s="296">
        <v>5</v>
      </c>
      <c r="AS35" s="296">
        <v>6</v>
      </c>
      <c r="AT35" s="296">
        <v>5</v>
      </c>
      <c r="AU35" s="296">
        <v>5</v>
      </c>
      <c r="AV35" s="296">
        <v>5</v>
      </c>
      <c r="AW35" s="296">
        <v>7</v>
      </c>
      <c r="AX35" s="296">
        <v>7</v>
      </c>
      <c r="AY35" s="296">
        <v>7</v>
      </c>
      <c r="AZ35" s="296">
        <v>7</v>
      </c>
      <c r="BA35" s="296">
        <v>6</v>
      </c>
      <c r="BB35" s="296">
        <v>6</v>
      </c>
      <c r="BC35" s="296">
        <v>4</v>
      </c>
      <c r="BD35" s="296">
        <v>4</v>
      </c>
      <c r="BE35" s="296">
        <v>5</v>
      </c>
      <c r="BF35" s="296">
        <v>5</v>
      </c>
      <c r="BG35" s="296">
        <v>6</v>
      </c>
      <c r="BH35" s="296">
        <v>6</v>
      </c>
      <c r="BI35" s="296">
        <v>6</v>
      </c>
    </row>
    <row r="36" spans="1:62" x14ac:dyDescent="0.25">
      <c r="A36" s="297" t="s">
        <v>1</v>
      </c>
      <c r="B36" s="297">
        <v>3372</v>
      </c>
      <c r="C36" s="297">
        <v>3128</v>
      </c>
      <c r="D36" s="297">
        <v>3023</v>
      </c>
      <c r="E36" s="297">
        <v>2792</v>
      </c>
      <c r="F36" s="297">
        <v>2602</v>
      </c>
      <c r="G36" s="297">
        <v>2435</v>
      </c>
      <c r="H36" s="297">
        <v>2283</v>
      </c>
      <c r="I36" s="297">
        <v>2106</v>
      </c>
      <c r="J36" s="297">
        <v>1948</v>
      </c>
      <c r="K36" s="297">
        <v>1877</v>
      </c>
      <c r="L36" s="297">
        <v>1785</v>
      </c>
      <c r="M36" s="297">
        <v>1682</v>
      </c>
      <c r="N36" s="297">
        <v>1717</v>
      </c>
      <c r="O36" s="297">
        <v>1608</v>
      </c>
      <c r="P36" s="297">
        <v>1566</v>
      </c>
      <c r="Q36" s="297">
        <v>1654</v>
      </c>
      <c r="R36" s="297">
        <v>1721</v>
      </c>
      <c r="S36" s="297">
        <v>1802</v>
      </c>
      <c r="T36" s="297">
        <v>1785</v>
      </c>
      <c r="U36" s="297">
        <v>2191</v>
      </c>
      <c r="V36" s="297">
        <v>2776</v>
      </c>
      <c r="W36" s="297">
        <v>3320</v>
      </c>
      <c r="X36" s="297">
        <v>3801</v>
      </c>
      <c r="Y36" s="297">
        <v>4478</v>
      </c>
      <c r="Z36" s="297">
        <v>3444</v>
      </c>
      <c r="AA36" s="297">
        <v>3435</v>
      </c>
      <c r="AB36" s="297">
        <v>2717</v>
      </c>
      <c r="AC36" s="297">
        <v>2598</v>
      </c>
      <c r="AD36" s="297">
        <v>2348</v>
      </c>
      <c r="AE36" s="297">
        <v>2517</v>
      </c>
      <c r="AF36" s="297">
        <v>2331</v>
      </c>
      <c r="AG36" s="297">
        <v>2297</v>
      </c>
      <c r="AH36" s="297">
        <v>2646</v>
      </c>
      <c r="AI36" s="297">
        <v>2314</v>
      </c>
      <c r="AJ36" s="297">
        <v>1897</v>
      </c>
      <c r="AK36" s="297">
        <v>1511</v>
      </c>
      <c r="AL36" s="297">
        <v>1310</v>
      </c>
      <c r="AM36" s="297">
        <v>1521</v>
      </c>
      <c r="AN36" s="297">
        <v>1662</v>
      </c>
      <c r="AO36" s="297">
        <v>1497</v>
      </c>
      <c r="AP36" s="297">
        <v>1448</v>
      </c>
      <c r="AQ36" s="297">
        <v>1128</v>
      </c>
      <c r="AR36" s="297">
        <v>1127</v>
      </c>
      <c r="AS36" s="297">
        <v>1239</v>
      </c>
      <c r="AT36" s="297">
        <v>1171</v>
      </c>
      <c r="AU36" s="297">
        <v>1013</v>
      </c>
      <c r="AV36" s="297">
        <v>1564</v>
      </c>
      <c r="AW36" s="297">
        <v>1713</v>
      </c>
      <c r="AX36" s="297">
        <v>1892</v>
      </c>
      <c r="AY36" s="297">
        <v>1955</v>
      </c>
      <c r="AZ36" s="297">
        <v>2226</v>
      </c>
      <c r="BA36" s="297">
        <v>2337</v>
      </c>
      <c r="BB36" s="297">
        <v>2678</v>
      </c>
      <c r="BC36" s="297">
        <v>2826</v>
      </c>
      <c r="BD36" s="297">
        <v>2536</v>
      </c>
      <c r="BE36" s="297">
        <v>2773</v>
      </c>
      <c r="BF36" s="297">
        <v>3223</v>
      </c>
      <c r="BG36" s="297">
        <v>3316</v>
      </c>
      <c r="BH36" s="297">
        <v>3976</v>
      </c>
      <c r="BI36" s="297">
        <v>2738</v>
      </c>
      <c r="BJ36" s="295"/>
    </row>
    <row r="37" spans="1:62" x14ac:dyDescent="0.25">
      <c r="A37" s="292" t="s">
        <v>828</v>
      </c>
      <c r="B37" s="293"/>
      <c r="C37" s="293"/>
      <c r="D37" s="293"/>
      <c r="E37" s="293"/>
      <c r="F37" s="293"/>
      <c r="G37" s="293"/>
      <c r="H37" s="293"/>
      <c r="I37" s="293"/>
      <c r="J37" s="293"/>
      <c r="K37" s="293"/>
      <c r="L37" s="293"/>
      <c r="M37" s="293"/>
      <c r="N37" s="293"/>
      <c r="O37" s="293"/>
      <c r="P37" s="293"/>
      <c r="Q37" s="293"/>
      <c r="R37" s="293"/>
      <c r="S37" s="293"/>
      <c r="T37" s="293"/>
      <c r="U37" s="293"/>
      <c r="V37" s="293"/>
      <c r="W37" s="293"/>
      <c r="X37" s="293"/>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row>
    <row r="38" spans="1:62" x14ac:dyDescent="0.25">
      <c r="A38" s="294" t="s">
        <v>830</v>
      </c>
      <c r="B38" s="294">
        <v>38</v>
      </c>
      <c r="C38" s="294">
        <v>54</v>
      </c>
      <c r="D38" s="294">
        <v>46</v>
      </c>
      <c r="E38" s="294">
        <v>30</v>
      </c>
      <c r="F38" s="294">
        <v>7</v>
      </c>
      <c r="G38" s="294">
        <v>13</v>
      </c>
      <c r="H38" s="294">
        <v>46</v>
      </c>
      <c r="I38" s="294">
        <v>39</v>
      </c>
      <c r="J38" s="294">
        <v>20</v>
      </c>
      <c r="K38" s="294">
        <v>64</v>
      </c>
      <c r="L38" s="294">
        <v>33</v>
      </c>
      <c r="M38" s="294">
        <v>58</v>
      </c>
      <c r="N38" s="294">
        <v>90</v>
      </c>
      <c r="O38" s="294">
        <v>76</v>
      </c>
      <c r="P38" s="294">
        <v>78</v>
      </c>
      <c r="Q38" s="294">
        <v>62</v>
      </c>
      <c r="R38" s="294">
        <v>0</v>
      </c>
      <c r="S38" s="294">
        <v>0</v>
      </c>
      <c r="T38" s="294">
        <v>0</v>
      </c>
      <c r="U38" s="294">
        <v>0</v>
      </c>
      <c r="V38" s="294">
        <v>0</v>
      </c>
      <c r="W38" s="294">
        <v>0</v>
      </c>
      <c r="X38" s="294">
        <v>0</v>
      </c>
      <c r="Y38" s="294">
        <v>0</v>
      </c>
      <c r="Z38" s="294">
        <v>0</v>
      </c>
      <c r="AA38" s="294">
        <v>5</v>
      </c>
      <c r="AB38" s="294">
        <v>0</v>
      </c>
      <c r="AC38" s="294">
        <v>0</v>
      </c>
      <c r="AD38" s="294">
        <v>0</v>
      </c>
      <c r="AE38" s="294">
        <v>0</v>
      </c>
      <c r="AF38" s="294">
        <v>2</v>
      </c>
      <c r="AG38" s="294">
        <v>0</v>
      </c>
      <c r="AH38" s="294">
        <v>2</v>
      </c>
      <c r="AI38" s="294">
        <v>3</v>
      </c>
      <c r="AJ38" s="294">
        <v>0</v>
      </c>
      <c r="AK38" s="294">
        <v>0</v>
      </c>
      <c r="AL38" s="294">
        <v>0</v>
      </c>
      <c r="AM38" s="294">
        <v>0</v>
      </c>
      <c r="AN38" s="294">
        <v>0</v>
      </c>
      <c r="AO38" s="294">
        <v>0</v>
      </c>
      <c r="AP38" s="294">
        <v>0</v>
      </c>
      <c r="AQ38" s="294">
        <v>0</v>
      </c>
      <c r="AR38" s="294">
        <v>0</v>
      </c>
      <c r="AS38" s="294">
        <v>0</v>
      </c>
      <c r="AT38" s="294">
        <v>0</v>
      </c>
      <c r="AU38" s="294">
        <v>0</v>
      </c>
      <c r="AV38" s="294">
        <v>0</v>
      </c>
      <c r="AW38" s="294">
        <v>0</v>
      </c>
      <c r="AX38" s="294"/>
      <c r="AY38" s="294"/>
      <c r="AZ38" s="294">
        <v>0</v>
      </c>
      <c r="BA38" s="294">
        <v>0</v>
      </c>
      <c r="BB38" s="294">
        <v>0</v>
      </c>
      <c r="BC38" s="294">
        <v>0</v>
      </c>
      <c r="BD38" s="294">
        <v>0</v>
      </c>
      <c r="BE38" s="294">
        <v>0</v>
      </c>
      <c r="BF38" s="294">
        <v>0</v>
      </c>
      <c r="BG38" s="294">
        <v>0</v>
      </c>
      <c r="BH38" s="294">
        <v>0</v>
      </c>
      <c r="BI38" s="294">
        <v>0</v>
      </c>
    </row>
    <row r="39" spans="1:62" x14ac:dyDescent="0.25">
      <c r="A39" s="294" t="s">
        <v>831</v>
      </c>
      <c r="B39" s="294">
        <v>49</v>
      </c>
      <c r="C39" s="294">
        <v>52</v>
      </c>
      <c r="D39" s="294">
        <v>52</v>
      </c>
      <c r="E39" s="294">
        <v>30</v>
      </c>
      <c r="F39" s="294">
        <v>36</v>
      </c>
      <c r="G39" s="294">
        <v>22</v>
      </c>
      <c r="H39" s="294">
        <v>10</v>
      </c>
      <c r="I39" s="294">
        <v>10</v>
      </c>
      <c r="J39" s="294">
        <v>10</v>
      </c>
      <c r="K39" s="294">
        <v>10</v>
      </c>
      <c r="L39" s="294">
        <v>6</v>
      </c>
      <c r="M39" s="294">
        <v>6</v>
      </c>
      <c r="N39" s="294">
        <v>3</v>
      </c>
      <c r="O39" s="294">
        <v>0</v>
      </c>
      <c r="P39" s="294">
        <v>0</v>
      </c>
      <c r="Q39" s="294">
        <v>0</v>
      </c>
      <c r="R39" s="294">
        <v>0</v>
      </c>
      <c r="S39" s="294">
        <v>0</v>
      </c>
      <c r="T39" s="294">
        <v>0</v>
      </c>
      <c r="U39" s="294">
        <v>0</v>
      </c>
      <c r="V39" s="294">
        <v>0</v>
      </c>
      <c r="W39" s="294">
        <v>0</v>
      </c>
      <c r="X39" s="294">
        <v>0</v>
      </c>
      <c r="Y39" s="294">
        <v>0</v>
      </c>
      <c r="Z39" s="294">
        <v>0</v>
      </c>
      <c r="AA39" s="294">
        <v>0</v>
      </c>
      <c r="AB39" s="294">
        <v>0</v>
      </c>
      <c r="AC39" s="294">
        <v>0</v>
      </c>
      <c r="AD39" s="294">
        <v>0</v>
      </c>
      <c r="AE39" s="294">
        <v>0</v>
      </c>
      <c r="AF39" s="294">
        <v>0</v>
      </c>
      <c r="AG39" s="294">
        <v>0</v>
      </c>
      <c r="AH39" s="294">
        <v>0</v>
      </c>
      <c r="AI39" s="294">
        <v>0</v>
      </c>
      <c r="AJ39" s="294">
        <v>0</v>
      </c>
      <c r="AK39" s="294">
        <v>0</v>
      </c>
      <c r="AL39" s="294">
        <v>0</v>
      </c>
      <c r="AM39" s="294">
        <v>0</v>
      </c>
      <c r="AN39" s="294">
        <v>0</v>
      </c>
      <c r="AO39" s="294">
        <v>0</v>
      </c>
      <c r="AP39" s="294">
        <v>0</v>
      </c>
      <c r="AQ39" s="294">
        <v>0</v>
      </c>
      <c r="AR39" s="294">
        <v>0</v>
      </c>
      <c r="AS39" s="294">
        <v>0</v>
      </c>
      <c r="AT39" s="294">
        <v>0</v>
      </c>
      <c r="AU39" s="294">
        <v>0</v>
      </c>
      <c r="AV39" s="294">
        <v>0</v>
      </c>
      <c r="AW39" s="294">
        <v>0</v>
      </c>
      <c r="AX39" s="294"/>
      <c r="AY39" s="294"/>
      <c r="AZ39" s="294">
        <v>0</v>
      </c>
      <c r="BA39" s="294">
        <v>0</v>
      </c>
      <c r="BB39" s="294">
        <v>0</v>
      </c>
      <c r="BC39" s="294">
        <v>0</v>
      </c>
      <c r="BD39" s="294">
        <v>0</v>
      </c>
      <c r="BE39" s="294">
        <v>0</v>
      </c>
      <c r="BF39" s="294">
        <v>0</v>
      </c>
      <c r="BG39" s="294">
        <v>0</v>
      </c>
      <c r="BH39" s="294">
        <v>0</v>
      </c>
      <c r="BI39" s="294">
        <v>0</v>
      </c>
    </row>
    <row r="40" spans="1:62" x14ac:dyDescent="0.25">
      <c r="A40" s="294" t="s">
        <v>832</v>
      </c>
      <c r="B40" s="294">
        <v>0</v>
      </c>
      <c r="C40" s="294">
        <v>0</v>
      </c>
      <c r="D40" s="294">
        <v>0</v>
      </c>
      <c r="E40" s="294">
        <v>22</v>
      </c>
      <c r="F40" s="294">
        <v>26</v>
      </c>
      <c r="G40" s="294">
        <v>30</v>
      </c>
      <c r="H40" s="294">
        <v>33</v>
      </c>
      <c r="I40" s="294">
        <v>21</v>
      </c>
      <c r="J40" s="294">
        <v>21</v>
      </c>
      <c r="K40" s="294">
        <v>21</v>
      </c>
      <c r="L40" s="294">
        <v>21</v>
      </c>
      <c r="M40" s="294">
        <v>0</v>
      </c>
      <c r="N40" s="294">
        <v>0</v>
      </c>
      <c r="O40" s="294">
        <v>0</v>
      </c>
      <c r="P40" s="294">
        <v>0</v>
      </c>
      <c r="Q40" s="294">
        <v>0</v>
      </c>
      <c r="R40" s="294">
        <v>0</v>
      </c>
      <c r="S40" s="294">
        <v>0</v>
      </c>
      <c r="T40" s="294">
        <v>0</v>
      </c>
      <c r="U40" s="294">
        <v>0</v>
      </c>
      <c r="V40" s="294">
        <v>0</v>
      </c>
      <c r="W40" s="294">
        <v>0</v>
      </c>
      <c r="X40" s="294">
        <v>0</v>
      </c>
      <c r="Y40" s="294">
        <v>0</v>
      </c>
      <c r="Z40" s="294">
        <v>0</v>
      </c>
      <c r="AA40" s="294">
        <v>0</v>
      </c>
      <c r="AB40" s="294">
        <v>0</v>
      </c>
      <c r="AC40" s="294">
        <v>0</v>
      </c>
      <c r="AD40" s="294">
        <v>0</v>
      </c>
      <c r="AE40" s="294">
        <v>0</v>
      </c>
      <c r="AF40" s="294">
        <v>0</v>
      </c>
      <c r="AG40" s="294">
        <v>0</v>
      </c>
      <c r="AH40" s="294">
        <v>0</v>
      </c>
      <c r="AI40" s="294">
        <v>0</v>
      </c>
      <c r="AJ40" s="294">
        <v>0</v>
      </c>
      <c r="AK40" s="294">
        <v>0</v>
      </c>
      <c r="AL40" s="294">
        <v>0</v>
      </c>
      <c r="AM40" s="294">
        <v>0</v>
      </c>
      <c r="AN40" s="294">
        <v>0</v>
      </c>
      <c r="AO40" s="294">
        <v>0</v>
      </c>
      <c r="AP40" s="294">
        <v>0</v>
      </c>
      <c r="AQ40" s="294">
        <v>0</v>
      </c>
      <c r="AR40" s="294">
        <v>0</v>
      </c>
      <c r="AS40" s="294">
        <v>0</v>
      </c>
      <c r="AT40" s="294">
        <v>0</v>
      </c>
      <c r="AU40" s="294">
        <v>0</v>
      </c>
      <c r="AV40" s="294">
        <v>0</v>
      </c>
      <c r="AW40" s="294">
        <v>0</v>
      </c>
      <c r="AX40" s="294"/>
      <c r="AY40" s="294"/>
      <c r="AZ40" s="294">
        <v>0</v>
      </c>
      <c r="BA40" s="294">
        <v>0</v>
      </c>
      <c r="BB40" s="294">
        <v>0</v>
      </c>
      <c r="BC40" s="294">
        <v>0</v>
      </c>
      <c r="BD40" s="294">
        <v>0</v>
      </c>
      <c r="BE40" s="294">
        <v>0</v>
      </c>
      <c r="BF40" s="294">
        <v>0</v>
      </c>
      <c r="BG40" s="294">
        <v>0</v>
      </c>
      <c r="BH40" s="294">
        <v>0</v>
      </c>
      <c r="BI40" s="294">
        <v>0</v>
      </c>
    </row>
    <row r="41" spans="1:62" ht="16.5" thickBot="1" x14ac:dyDescent="0.3">
      <c r="A41" s="296" t="s">
        <v>833</v>
      </c>
      <c r="B41" s="296">
        <v>0</v>
      </c>
      <c r="C41" s="296">
        <v>0</v>
      </c>
      <c r="D41" s="296">
        <v>0</v>
      </c>
      <c r="E41" s="296">
        <v>0</v>
      </c>
      <c r="F41" s="296">
        <v>0</v>
      </c>
      <c r="G41" s="296">
        <v>0</v>
      </c>
      <c r="H41" s="296">
        <v>0</v>
      </c>
      <c r="I41" s="296">
        <v>0</v>
      </c>
      <c r="J41" s="296">
        <v>0</v>
      </c>
      <c r="K41" s="296">
        <v>0</v>
      </c>
      <c r="L41" s="296">
        <v>0</v>
      </c>
      <c r="M41" s="296">
        <v>0</v>
      </c>
      <c r="N41" s="296">
        <v>0</v>
      </c>
      <c r="O41" s="296">
        <v>0</v>
      </c>
      <c r="P41" s="296">
        <v>0</v>
      </c>
      <c r="Q41" s="296">
        <v>0</v>
      </c>
      <c r="R41" s="296">
        <v>0</v>
      </c>
      <c r="S41" s="296">
        <v>0</v>
      </c>
      <c r="T41" s="296">
        <v>0</v>
      </c>
      <c r="U41" s="296">
        <v>0</v>
      </c>
      <c r="V41" s="296">
        <v>0</v>
      </c>
      <c r="W41" s="296">
        <v>0</v>
      </c>
      <c r="X41" s="296">
        <v>0</v>
      </c>
      <c r="Y41" s="296">
        <v>0</v>
      </c>
      <c r="Z41" s="296">
        <v>0</v>
      </c>
      <c r="AA41" s="296">
        <v>0</v>
      </c>
      <c r="AB41" s="296">
        <v>0</v>
      </c>
      <c r="AC41" s="296">
        <v>0</v>
      </c>
      <c r="AD41" s="296">
        <v>0</v>
      </c>
      <c r="AE41" s="296">
        <v>0</v>
      </c>
      <c r="AF41" s="296">
        <v>0</v>
      </c>
      <c r="AG41" s="296">
        <v>0</v>
      </c>
      <c r="AH41" s="296">
        <v>0</v>
      </c>
      <c r="AI41" s="296">
        <v>0</v>
      </c>
      <c r="AJ41" s="296">
        <v>0</v>
      </c>
      <c r="AK41" s="296">
        <v>0</v>
      </c>
      <c r="AL41" s="296">
        <v>0</v>
      </c>
      <c r="AM41" s="296">
        <v>0</v>
      </c>
      <c r="AN41" s="296">
        <v>0</v>
      </c>
      <c r="AO41" s="296">
        <v>0</v>
      </c>
      <c r="AP41" s="296">
        <v>0</v>
      </c>
      <c r="AQ41" s="296">
        <v>0</v>
      </c>
      <c r="AR41" s="296">
        <v>0</v>
      </c>
      <c r="AS41" s="296">
        <v>0</v>
      </c>
      <c r="AT41" s="296">
        <v>0</v>
      </c>
      <c r="AU41" s="296">
        <v>0</v>
      </c>
      <c r="AV41" s="296">
        <v>0</v>
      </c>
      <c r="AW41" s="296">
        <v>0</v>
      </c>
      <c r="AX41" s="296"/>
      <c r="AY41" s="296"/>
      <c r="AZ41" s="296">
        <v>0</v>
      </c>
      <c r="BA41" s="296">
        <v>0</v>
      </c>
      <c r="BB41" s="296">
        <v>0</v>
      </c>
      <c r="BC41" s="296">
        <v>0</v>
      </c>
      <c r="BD41" s="296">
        <v>0</v>
      </c>
      <c r="BE41" s="296">
        <v>0</v>
      </c>
      <c r="BF41" s="296">
        <v>0</v>
      </c>
      <c r="BG41" s="296">
        <v>0</v>
      </c>
      <c r="BH41" s="296">
        <v>0</v>
      </c>
      <c r="BI41" s="296">
        <v>0</v>
      </c>
    </row>
    <row r="42" spans="1:62" x14ac:dyDescent="0.25">
      <c r="A42" s="297" t="s">
        <v>1</v>
      </c>
      <c r="B42" s="297">
        <v>87</v>
      </c>
      <c r="C42" s="297">
        <v>106</v>
      </c>
      <c r="D42" s="297">
        <v>98</v>
      </c>
      <c r="E42" s="297">
        <v>82</v>
      </c>
      <c r="F42" s="297">
        <v>69</v>
      </c>
      <c r="G42" s="297">
        <v>65</v>
      </c>
      <c r="H42" s="297">
        <v>89</v>
      </c>
      <c r="I42" s="297">
        <v>70</v>
      </c>
      <c r="J42" s="297">
        <v>51</v>
      </c>
      <c r="K42" s="297">
        <v>95</v>
      </c>
      <c r="L42" s="297">
        <v>60</v>
      </c>
      <c r="M42" s="297">
        <v>64</v>
      </c>
      <c r="N42" s="297">
        <v>93</v>
      </c>
      <c r="O42" s="297">
        <v>76</v>
      </c>
      <c r="P42" s="297">
        <v>78</v>
      </c>
      <c r="Q42" s="297">
        <v>62</v>
      </c>
      <c r="R42" s="297">
        <v>0</v>
      </c>
      <c r="S42" s="297">
        <v>0</v>
      </c>
      <c r="T42" s="297">
        <v>0</v>
      </c>
      <c r="U42" s="297">
        <v>0</v>
      </c>
      <c r="V42" s="297">
        <v>0</v>
      </c>
      <c r="W42" s="297">
        <v>0</v>
      </c>
      <c r="X42" s="297">
        <v>0</v>
      </c>
      <c r="Y42" s="297">
        <v>0</v>
      </c>
      <c r="Z42" s="297">
        <v>0</v>
      </c>
      <c r="AA42" s="297">
        <v>5</v>
      </c>
      <c r="AB42" s="297">
        <v>0</v>
      </c>
      <c r="AC42" s="297">
        <v>0</v>
      </c>
      <c r="AD42" s="297">
        <v>0</v>
      </c>
      <c r="AE42" s="297">
        <v>0</v>
      </c>
      <c r="AF42" s="297">
        <v>2</v>
      </c>
      <c r="AG42" s="297">
        <v>0</v>
      </c>
      <c r="AH42" s="297">
        <v>2</v>
      </c>
      <c r="AI42" s="297">
        <v>3</v>
      </c>
      <c r="AJ42" s="297">
        <v>0</v>
      </c>
      <c r="AK42" s="297">
        <v>0</v>
      </c>
      <c r="AL42" s="297">
        <v>0</v>
      </c>
      <c r="AM42" s="297">
        <v>0</v>
      </c>
      <c r="AN42" s="297">
        <v>0</v>
      </c>
      <c r="AO42" s="297">
        <v>0</v>
      </c>
      <c r="AP42" s="297">
        <v>0</v>
      </c>
      <c r="AQ42" s="297">
        <v>0</v>
      </c>
      <c r="AR42" s="297">
        <v>0</v>
      </c>
      <c r="AS42" s="297">
        <v>0</v>
      </c>
      <c r="AT42" s="297">
        <v>0</v>
      </c>
      <c r="AU42" s="297">
        <v>0</v>
      </c>
      <c r="AV42" s="297">
        <v>0</v>
      </c>
      <c r="AW42" s="297">
        <v>0</v>
      </c>
      <c r="AX42" s="297"/>
      <c r="AY42" s="297"/>
      <c r="AZ42" s="297">
        <v>0</v>
      </c>
      <c r="BA42" s="297">
        <v>0</v>
      </c>
      <c r="BB42" s="297">
        <v>0</v>
      </c>
      <c r="BC42" s="297">
        <v>0</v>
      </c>
      <c r="BD42" s="297">
        <v>0</v>
      </c>
      <c r="BE42" s="297">
        <v>0</v>
      </c>
      <c r="BF42" s="297">
        <v>0</v>
      </c>
      <c r="BG42" s="297">
        <v>0</v>
      </c>
      <c r="BH42" s="297">
        <v>0</v>
      </c>
      <c r="BI42" s="297">
        <v>0</v>
      </c>
    </row>
    <row r="43" spans="1:62" x14ac:dyDescent="0.25">
      <c r="A43" s="292" t="s">
        <v>1</v>
      </c>
      <c r="B43" s="293"/>
      <c r="C43" s="293"/>
      <c r="D43" s="293"/>
      <c r="E43" s="293"/>
      <c r="F43" s="293"/>
      <c r="G43" s="293"/>
      <c r="H43" s="293"/>
      <c r="I43" s="293"/>
      <c r="J43" s="293"/>
      <c r="K43" s="293"/>
      <c r="L43" s="293"/>
      <c r="M43" s="293"/>
      <c r="N43" s="293"/>
      <c r="O43" s="293"/>
      <c r="P43" s="293"/>
      <c r="Q43" s="293"/>
      <c r="R43" s="293"/>
      <c r="S43" s="293"/>
      <c r="T43" s="293"/>
      <c r="U43" s="293"/>
      <c r="V43" s="293"/>
      <c r="W43" s="293"/>
      <c r="X43" s="293"/>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row>
    <row r="44" spans="1:62" x14ac:dyDescent="0.25">
      <c r="A44" s="294" t="s">
        <v>830</v>
      </c>
      <c r="B44" s="294">
        <f t="shared" ref="B44:BI47" si="3">SUM(B20,B26,B32,B38)</f>
        <v>14505</v>
      </c>
      <c r="C44" s="294">
        <f t="shared" si="3"/>
        <v>13712</v>
      </c>
      <c r="D44" s="294">
        <f t="shared" si="3"/>
        <v>13213</v>
      </c>
      <c r="E44" s="294">
        <f t="shared" si="3"/>
        <v>12747</v>
      </c>
      <c r="F44" s="294">
        <f t="shared" si="3"/>
        <v>11954</v>
      </c>
      <c r="G44" s="294">
        <f t="shared" si="3"/>
        <v>12286</v>
      </c>
      <c r="H44" s="294">
        <f>SUM(H20,H26,H32,H38)</f>
        <v>12092</v>
      </c>
      <c r="I44" s="294">
        <f t="shared" si="3"/>
        <v>11232</v>
      </c>
      <c r="J44" s="294">
        <f t="shared" si="3"/>
        <v>11027</v>
      </c>
      <c r="K44" s="294">
        <f t="shared" si="3"/>
        <v>11457</v>
      </c>
      <c r="L44" s="294">
        <f t="shared" si="3"/>
        <v>11561</v>
      </c>
      <c r="M44" s="294">
        <f t="shared" si="3"/>
        <v>11418</v>
      </c>
      <c r="N44" s="294">
        <f t="shared" si="3"/>
        <v>10724</v>
      </c>
      <c r="O44" s="294">
        <f t="shared" si="3"/>
        <v>10978</v>
      </c>
      <c r="P44" s="294">
        <f t="shared" si="3"/>
        <v>10404</v>
      </c>
      <c r="Q44" s="294">
        <f t="shared" si="3"/>
        <v>10419</v>
      </c>
      <c r="R44" s="294">
        <f t="shared" si="3"/>
        <v>11715</v>
      </c>
      <c r="S44" s="294">
        <f t="shared" si="3"/>
        <v>12278</v>
      </c>
      <c r="T44" s="294">
        <f t="shared" si="3"/>
        <v>13390</v>
      </c>
      <c r="U44" s="294">
        <f t="shared" si="3"/>
        <v>15428</v>
      </c>
      <c r="V44" s="294">
        <f t="shared" si="3"/>
        <v>19339</v>
      </c>
      <c r="W44" s="294">
        <f t="shared" si="3"/>
        <v>22340</v>
      </c>
      <c r="X44" s="294">
        <f t="shared" si="3"/>
        <v>25016</v>
      </c>
      <c r="Y44" s="294">
        <f t="shared" si="3"/>
        <v>25982</v>
      </c>
      <c r="Z44" s="294">
        <f t="shared" si="3"/>
        <v>26124</v>
      </c>
      <c r="AA44" s="294">
        <f t="shared" si="3"/>
        <v>24432</v>
      </c>
      <c r="AB44" s="294">
        <f t="shared" si="3"/>
        <v>24808</v>
      </c>
      <c r="AC44" s="294">
        <f t="shared" si="3"/>
        <v>22935</v>
      </c>
      <c r="AD44" s="294">
        <f t="shared" si="3"/>
        <v>21236</v>
      </c>
      <c r="AE44" s="294">
        <f t="shared" si="3"/>
        <v>20892</v>
      </c>
      <c r="AF44" s="294">
        <f t="shared" si="3"/>
        <v>22902</v>
      </c>
      <c r="AG44" s="294">
        <f t="shared" si="3"/>
        <v>23522</v>
      </c>
      <c r="AH44" s="294">
        <f t="shared" si="3"/>
        <v>24642</v>
      </c>
      <c r="AI44" s="294">
        <f t="shared" si="3"/>
        <v>23034</v>
      </c>
      <c r="AJ44" s="294">
        <f t="shared" si="3"/>
        <v>22085</v>
      </c>
      <c r="AK44" s="294">
        <f t="shared" si="3"/>
        <v>21569</v>
      </c>
      <c r="AL44" s="294">
        <f t="shared" si="3"/>
        <v>20287</v>
      </c>
      <c r="AM44" s="294">
        <f t="shared" si="3"/>
        <v>21472</v>
      </c>
      <c r="AN44" s="294">
        <f t="shared" si="3"/>
        <v>20192</v>
      </c>
      <c r="AO44" s="294">
        <f t="shared" si="3"/>
        <v>18647</v>
      </c>
      <c r="AP44" s="294">
        <f t="shared" si="3"/>
        <v>20581</v>
      </c>
      <c r="AQ44" s="294">
        <f t="shared" si="3"/>
        <v>20103</v>
      </c>
      <c r="AR44" s="294">
        <f t="shared" si="3"/>
        <v>18669</v>
      </c>
      <c r="AS44" s="294">
        <f t="shared" si="3"/>
        <v>21278</v>
      </c>
      <c r="AT44" s="294">
        <f t="shared" si="3"/>
        <v>23591</v>
      </c>
      <c r="AU44" s="294">
        <f t="shared" si="3"/>
        <v>25667</v>
      </c>
      <c r="AV44" s="294">
        <f t="shared" si="3"/>
        <v>24212</v>
      </c>
      <c r="AW44" s="294">
        <f t="shared" si="3"/>
        <v>23877</v>
      </c>
      <c r="AX44" s="294">
        <f t="shared" si="3"/>
        <v>22956</v>
      </c>
      <c r="AY44" s="294">
        <f t="shared" si="3"/>
        <v>23039</v>
      </c>
      <c r="AZ44" s="294">
        <f t="shared" si="3"/>
        <v>25299</v>
      </c>
      <c r="BA44" s="294">
        <f t="shared" si="3"/>
        <v>26506</v>
      </c>
      <c r="BB44" s="294">
        <f t="shared" si="3"/>
        <v>25236</v>
      </c>
      <c r="BC44" s="294">
        <f t="shared" si="3"/>
        <v>25522</v>
      </c>
      <c r="BD44" s="294">
        <f t="shared" si="3"/>
        <v>27758</v>
      </c>
      <c r="BE44" s="294">
        <f t="shared" si="3"/>
        <v>30364</v>
      </c>
      <c r="BF44" s="294">
        <f t="shared" si="3"/>
        <v>30582</v>
      </c>
      <c r="BG44" s="294">
        <f t="shared" si="3"/>
        <v>29171</v>
      </c>
      <c r="BH44" s="294">
        <f t="shared" si="3"/>
        <v>25173</v>
      </c>
      <c r="BI44" s="294">
        <f t="shared" si="3"/>
        <v>19708</v>
      </c>
    </row>
    <row r="45" spans="1:62" x14ac:dyDescent="0.25">
      <c r="A45" s="294" t="s">
        <v>831</v>
      </c>
      <c r="B45" s="294">
        <f t="shared" si="3"/>
        <v>5219</v>
      </c>
      <c r="C45" s="294">
        <f t="shared" si="3"/>
        <v>5107</v>
      </c>
      <c r="D45" s="294">
        <f t="shared" si="3"/>
        <v>5155</v>
      </c>
      <c r="E45" s="294">
        <f t="shared" si="3"/>
        <v>5030</v>
      </c>
      <c r="F45" s="294">
        <f t="shared" si="3"/>
        <v>5051</v>
      </c>
      <c r="G45" s="294">
        <f t="shared" si="3"/>
        <v>4388</v>
      </c>
      <c r="H45" s="294">
        <f t="shared" si="3"/>
        <v>3706</v>
      </c>
      <c r="I45" s="294">
        <f t="shared" si="3"/>
        <v>2940</v>
      </c>
      <c r="J45" s="294">
        <f t="shared" si="3"/>
        <v>2537</v>
      </c>
      <c r="K45" s="294">
        <f t="shared" si="3"/>
        <v>2276</v>
      </c>
      <c r="L45" s="294">
        <f t="shared" si="3"/>
        <v>1985</v>
      </c>
      <c r="M45" s="294">
        <f t="shared" si="3"/>
        <v>1796</v>
      </c>
      <c r="N45" s="294">
        <f t="shared" si="3"/>
        <v>1617</v>
      </c>
      <c r="O45" s="294">
        <f t="shared" si="3"/>
        <v>1494</v>
      </c>
      <c r="P45" s="294">
        <f t="shared" si="3"/>
        <v>1384</v>
      </c>
      <c r="Q45" s="294">
        <f t="shared" si="3"/>
        <v>1288</v>
      </c>
      <c r="R45" s="294">
        <f t="shared" si="3"/>
        <v>1147</v>
      </c>
      <c r="S45" s="294">
        <f t="shared" si="3"/>
        <v>996</v>
      </c>
      <c r="T45" s="294">
        <f t="shared" si="3"/>
        <v>942</v>
      </c>
      <c r="U45" s="294">
        <f t="shared" si="3"/>
        <v>894</v>
      </c>
      <c r="V45" s="294">
        <f t="shared" si="3"/>
        <v>869</v>
      </c>
      <c r="W45" s="294">
        <f t="shared" si="3"/>
        <v>874</v>
      </c>
      <c r="X45" s="294">
        <f t="shared" si="3"/>
        <v>896</v>
      </c>
      <c r="Y45" s="294">
        <f t="shared" si="3"/>
        <v>876</v>
      </c>
      <c r="Z45" s="294">
        <f t="shared" si="3"/>
        <v>822</v>
      </c>
      <c r="AA45" s="294">
        <f t="shared" si="3"/>
        <v>761</v>
      </c>
      <c r="AB45" s="294">
        <f t="shared" si="3"/>
        <v>709</v>
      </c>
      <c r="AC45" s="294">
        <f t="shared" si="3"/>
        <v>693</v>
      </c>
      <c r="AD45" s="294">
        <f t="shared" si="3"/>
        <v>711</v>
      </c>
      <c r="AE45" s="294">
        <f t="shared" si="3"/>
        <v>703</v>
      </c>
      <c r="AF45" s="294">
        <f t="shared" si="3"/>
        <v>428</v>
      </c>
      <c r="AG45" s="294">
        <f t="shared" si="3"/>
        <v>455</v>
      </c>
      <c r="AH45" s="294">
        <f t="shared" si="3"/>
        <v>468</v>
      </c>
      <c r="AI45" s="294">
        <f t="shared" si="3"/>
        <v>496</v>
      </c>
      <c r="AJ45" s="294">
        <f t="shared" si="3"/>
        <v>499</v>
      </c>
      <c r="AK45" s="294">
        <f t="shared" si="3"/>
        <v>538</v>
      </c>
      <c r="AL45" s="294">
        <f t="shared" si="3"/>
        <v>595</v>
      </c>
      <c r="AM45" s="294">
        <f t="shared" si="3"/>
        <v>662</v>
      </c>
      <c r="AN45" s="294">
        <f t="shared" si="3"/>
        <v>682</v>
      </c>
      <c r="AO45" s="294">
        <f t="shared" si="3"/>
        <v>677</v>
      </c>
      <c r="AP45" s="294">
        <f t="shared" si="3"/>
        <v>660</v>
      </c>
      <c r="AQ45" s="294">
        <f t="shared" si="3"/>
        <v>665</v>
      </c>
      <c r="AR45" s="294">
        <f t="shared" si="3"/>
        <v>649</v>
      </c>
      <c r="AS45" s="294">
        <f t="shared" si="3"/>
        <v>620</v>
      </c>
      <c r="AT45" s="294">
        <f t="shared" si="3"/>
        <v>646</v>
      </c>
      <c r="AU45" s="294">
        <f t="shared" si="3"/>
        <v>675</v>
      </c>
      <c r="AV45" s="294">
        <f t="shared" si="3"/>
        <v>671</v>
      </c>
      <c r="AW45" s="294">
        <f t="shared" si="3"/>
        <v>667</v>
      </c>
      <c r="AX45" s="294">
        <f t="shared" si="3"/>
        <v>678</v>
      </c>
      <c r="AY45" s="294">
        <f t="shared" si="3"/>
        <v>687</v>
      </c>
      <c r="AZ45" s="294">
        <f t="shared" si="3"/>
        <v>685</v>
      </c>
      <c r="BA45" s="294">
        <f t="shared" si="3"/>
        <v>677</v>
      </c>
      <c r="BB45" s="294">
        <f t="shared" si="3"/>
        <v>756</v>
      </c>
      <c r="BC45" s="294">
        <f t="shared" si="3"/>
        <v>815</v>
      </c>
      <c r="BD45" s="294">
        <f t="shared" si="3"/>
        <v>857</v>
      </c>
      <c r="BE45" s="294">
        <f t="shared" si="3"/>
        <v>982</v>
      </c>
      <c r="BF45" s="294">
        <f t="shared" si="3"/>
        <v>1017</v>
      </c>
      <c r="BG45" s="294">
        <f t="shared" si="3"/>
        <v>1104</v>
      </c>
      <c r="BH45" s="294">
        <f t="shared" si="3"/>
        <v>1070</v>
      </c>
      <c r="BI45" s="294">
        <f t="shared" si="3"/>
        <v>954</v>
      </c>
    </row>
    <row r="46" spans="1:62" x14ac:dyDescent="0.25">
      <c r="A46" s="294" t="s">
        <v>832</v>
      </c>
      <c r="B46" s="294">
        <f t="shared" si="3"/>
        <v>2553</v>
      </c>
      <c r="C46" s="294">
        <f t="shared" si="3"/>
        <v>2676</v>
      </c>
      <c r="D46" s="294">
        <f t="shared" si="3"/>
        <v>2701</v>
      </c>
      <c r="E46" s="294">
        <f t="shared" si="3"/>
        <v>2836</v>
      </c>
      <c r="F46" s="294">
        <f t="shared" si="3"/>
        <v>2885</v>
      </c>
      <c r="G46" s="294">
        <f t="shared" si="3"/>
        <v>2869</v>
      </c>
      <c r="H46" s="294">
        <f t="shared" si="3"/>
        <v>2845</v>
      </c>
      <c r="I46" s="294">
        <f t="shared" si="3"/>
        <v>2749</v>
      </c>
      <c r="J46" s="294">
        <f t="shared" si="3"/>
        <v>2665</v>
      </c>
      <c r="K46" s="294">
        <f t="shared" si="3"/>
        <v>2599</v>
      </c>
      <c r="L46" s="294">
        <f t="shared" si="3"/>
        <v>2395</v>
      </c>
      <c r="M46" s="294">
        <f t="shared" si="3"/>
        <v>2235</v>
      </c>
      <c r="N46" s="294">
        <f t="shared" si="3"/>
        <v>2131</v>
      </c>
      <c r="O46" s="294">
        <f t="shared" si="3"/>
        <v>2049</v>
      </c>
      <c r="P46" s="294">
        <f t="shared" si="3"/>
        <v>1925</v>
      </c>
      <c r="Q46" s="294">
        <f t="shared" si="3"/>
        <v>1892</v>
      </c>
      <c r="R46" s="294">
        <f t="shared" si="3"/>
        <v>1590</v>
      </c>
      <c r="S46" s="294">
        <f t="shared" si="3"/>
        <v>1019</v>
      </c>
      <c r="T46" s="294">
        <f t="shared" si="3"/>
        <v>788</v>
      </c>
      <c r="U46" s="294">
        <f t="shared" si="3"/>
        <v>676</v>
      </c>
      <c r="V46" s="294">
        <f t="shared" si="3"/>
        <v>637</v>
      </c>
      <c r="W46" s="294">
        <f t="shared" si="3"/>
        <v>568</v>
      </c>
      <c r="X46" s="294">
        <f t="shared" si="3"/>
        <v>534</v>
      </c>
      <c r="Y46" s="294">
        <f t="shared" si="3"/>
        <v>498</v>
      </c>
      <c r="Z46" s="294">
        <f t="shared" si="3"/>
        <v>469</v>
      </c>
      <c r="AA46" s="294">
        <f t="shared" si="3"/>
        <v>459</v>
      </c>
      <c r="AB46" s="294">
        <f t="shared" si="3"/>
        <v>449</v>
      </c>
      <c r="AC46" s="294">
        <f t="shared" si="3"/>
        <v>440</v>
      </c>
      <c r="AD46" s="294">
        <f t="shared" si="3"/>
        <v>438</v>
      </c>
      <c r="AE46" s="294">
        <f t="shared" si="3"/>
        <v>422</v>
      </c>
      <c r="AF46" s="294">
        <f t="shared" si="3"/>
        <v>250</v>
      </c>
      <c r="AG46" s="294">
        <f t="shared" si="3"/>
        <v>246</v>
      </c>
      <c r="AH46" s="294">
        <f t="shared" si="3"/>
        <v>238</v>
      </c>
      <c r="AI46" s="294">
        <f t="shared" si="3"/>
        <v>243</v>
      </c>
      <c r="AJ46" s="294">
        <f t="shared" si="3"/>
        <v>229</v>
      </c>
      <c r="AK46" s="294">
        <f t="shared" si="3"/>
        <v>232</v>
      </c>
      <c r="AL46" s="294">
        <f t="shared" si="3"/>
        <v>223</v>
      </c>
      <c r="AM46" s="294">
        <f t="shared" si="3"/>
        <v>225</v>
      </c>
      <c r="AN46" s="294">
        <f t="shared" si="3"/>
        <v>212</v>
      </c>
      <c r="AO46" s="294">
        <f t="shared" si="3"/>
        <v>206</v>
      </c>
      <c r="AP46" s="294">
        <f t="shared" si="3"/>
        <v>193</v>
      </c>
      <c r="AQ46" s="294">
        <f t="shared" si="3"/>
        <v>179</v>
      </c>
      <c r="AR46" s="294">
        <f t="shared" si="3"/>
        <v>167</v>
      </c>
      <c r="AS46" s="294">
        <f t="shared" si="3"/>
        <v>159</v>
      </c>
      <c r="AT46" s="294">
        <f t="shared" si="3"/>
        <v>159</v>
      </c>
      <c r="AU46" s="294">
        <f t="shared" si="3"/>
        <v>152</v>
      </c>
      <c r="AV46" s="294">
        <f t="shared" si="3"/>
        <v>164</v>
      </c>
      <c r="AW46" s="294">
        <f t="shared" si="3"/>
        <v>169</v>
      </c>
      <c r="AX46" s="294">
        <f t="shared" si="3"/>
        <v>192</v>
      </c>
      <c r="AY46" s="294">
        <f t="shared" si="3"/>
        <v>201</v>
      </c>
      <c r="AZ46" s="294">
        <f t="shared" si="3"/>
        <v>201</v>
      </c>
      <c r="BA46" s="294">
        <f t="shared" si="3"/>
        <v>201</v>
      </c>
      <c r="BB46" s="294">
        <f t="shared" si="3"/>
        <v>214</v>
      </c>
      <c r="BC46" s="294">
        <f t="shared" si="3"/>
        <v>224</v>
      </c>
      <c r="BD46" s="294">
        <f t="shared" si="3"/>
        <v>224</v>
      </c>
      <c r="BE46" s="294">
        <f t="shared" si="3"/>
        <v>225</v>
      </c>
      <c r="BF46" s="294">
        <f t="shared" si="3"/>
        <v>226</v>
      </c>
      <c r="BG46" s="294">
        <f t="shared" si="3"/>
        <v>225</v>
      </c>
      <c r="BH46" s="294">
        <f t="shared" si="3"/>
        <v>232</v>
      </c>
      <c r="BI46" s="294">
        <f t="shared" si="3"/>
        <v>236</v>
      </c>
    </row>
    <row r="47" spans="1:62" ht="16.5" thickBot="1" x14ac:dyDescent="0.3">
      <c r="A47" s="296" t="s">
        <v>833</v>
      </c>
      <c r="B47" s="296">
        <f t="shared" si="3"/>
        <v>433</v>
      </c>
      <c r="C47" s="296">
        <f t="shared" si="3"/>
        <v>446</v>
      </c>
      <c r="D47" s="296">
        <f t="shared" si="3"/>
        <v>444</v>
      </c>
      <c r="E47" s="296">
        <f t="shared" si="3"/>
        <v>470</v>
      </c>
      <c r="F47" s="296">
        <f t="shared" si="3"/>
        <v>448</v>
      </c>
      <c r="G47" s="296">
        <f t="shared" si="3"/>
        <v>443</v>
      </c>
      <c r="H47" s="296">
        <f t="shared" si="3"/>
        <v>452</v>
      </c>
      <c r="I47" s="296">
        <f t="shared" si="3"/>
        <v>432</v>
      </c>
      <c r="J47" s="296">
        <f t="shared" si="3"/>
        <v>412</v>
      </c>
      <c r="K47" s="296">
        <f t="shared" si="3"/>
        <v>387</v>
      </c>
      <c r="L47" s="296">
        <f t="shared" si="3"/>
        <v>370</v>
      </c>
      <c r="M47" s="296">
        <f t="shared" si="3"/>
        <v>370</v>
      </c>
      <c r="N47" s="296">
        <f t="shared" si="3"/>
        <v>371</v>
      </c>
      <c r="O47" s="296">
        <f t="shared" si="3"/>
        <v>361</v>
      </c>
      <c r="P47" s="296">
        <f t="shared" si="3"/>
        <v>353</v>
      </c>
      <c r="Q47" s="296">
        <f t="shared" si="3"/>
        <v>340</v>
      </c>
      <c r="R47" s="296">
        <f t="shared" si="3"/>
        <v>322</v>
      </c>
      <c r="S47" s="296">
        <f t="shared" si="3"/>
        <v>267</v>
      </c>
      <c r="T47" s="296">
        <f t="shared" si="3"/>
        <v>229</v>
      </c>
      <c r="U47" s="296">
        <f t="shared" si="3"/>
        <v>215</v>
      </c>
      <c r="V47" s="296">
        <f t="shared" si="3"/>
        <v>206</v>
      </c>
      <c r="W47" s="296">
        <f t="shared" si="3"/>
        <v>212</v>
      </c>
      <c r="X47" s="296">
        <f t="shared" si="3"/>
        <v>210</v>
      </c>
      <c r="Y47" s="296">
        <f t="shared" si="3"/>
        <v>207</v>
      </c>
      <c r="Z47" s="296">
        <f t="shared" si="3"/>
        <v>201</v>
      </c>
      <c r="AA47" s="296">
        <f t="shared" si="3"/>
        <v>200</v>
      </c>
      <c r="AB47" s="296">
        <f t="shared" si="3"/>
        <v>196</v>
      </c>
      <c r="AC47" s="296">
        <f t="shared" si="3"/>
        <v>193</v>
      </c>
      <c r="AD47" s="296">
        <f t="shared" si="3"/>
        <v>192</v>
      </c>
      <c r="AE47" s="296">
        <f t="shared" si="3"/>
        <v>203</v>
      </c>
      <c r="AF47" s="296">
        <f t="shared" si="3"/>
        <v>95</v>
      </c>
      <c r="AG47" s="296">
        <f t="shared" si="3"/>
        <v>95</v>
      </c>
      <c r="AH47" s="296">
        <f t="shared" si="3"/>
        <v>96</v>
      </c>
      <c r="AI47" s="296">
        <f t="shared" si="3"/>
        <v>98</v>
      </c>
      <c r="AJ47" s="296">
        <f t="shared" si="3"/>
        <v>90</v>
      </c>
      <c r="AK47" s="296">
        <f t="shared" si="3"/>
        <v>95</v>
      </c>
      <c r="AL47" s="296">
        <f t="shared" si="3"/>
        <v>93</v>
      </c>
      <c r="AM47" s="296">
        <f t="shared" si="3"/>
        <v>93</v>
      </c>
      <c r="AN47" s="296">
        <f t="shared" si="3"/>
        <v>87</v>
      </c>
      <c r="AO47" s="296">
        <f t="shared" si="3"/>
        <v>87</v>
      </c>
      <c r="AP47" s="296">
        <f t="shared" si="3"/>
        <v>81</v>
      </c>
      <c r="AQ47" s="296">
        <f t="shared" si="3"/>
        <v>81</v>
      </c>
      <c r="AR47" s="296">
        <f t="shared" si="3"/>
        <v>82</v>
      </c>
      <c r="AS47" s="296">
        <f t="shared" si="3"/>
        <v>78</v>
      </c>
      <c r="AT47" s="296">
        <f t="shared" si="3"/>
        <v>76</v>
      </c>
      <c r="AU47" s="296">
        <f t="shared" si="3"/>
        <v>73</v>
      </c>
      <c r="AV47" s="296">
        <f t="shared" si="3"/>
        <v>70</v>
      </c>
      <c r="AW47" s="296">
        <f t="shared" si="3"/>
        <v>76</v>
      </c>
      <c r="AX47" s="296">
        <f t="shared" si="3"/>
        <v>74</v>
      </c>
      <c r="AY47" s="296">
        <f t="shared" si="3"/>
        <v>73</v>
      </c>
      <c r="AZ47" s="296">
        <f t="shared" si="3"/>
        <v>76</v>
      </c>
      <c r="BA47" s="296">
        <f t="shared" si="3"/>
        <v>73</v>
      </c>
      <c r="BB47" s="296">
        <f t="shared" si="3"/>
        <v>71</v>
      </c>
      <c r="BC47" s="296">
        <f t="shared" si="3"/>
        <v>71</v>
      </c>
      <c r="BD47" s="296">
        <f t="shared" si="3"/>
        <v>75</v>
      </c>
      <c r="BE47" s="296">
        <f t="shared" si="3"/>
        <v>74</v>
      </c>
      <c r="BF47" s="296">
        <f t="shared" si="3"/>
        <v>72</v>
      </c>
      <c r="BG47" s="296">
        <f t="shared" si="3"/>
        <v>74</v>
      </c>
      <c r="BH47" s="296">
        <f t="shared" si="3"/>
        <v>73</v>
      </c>
      <c r="BI47" s="296">
        <f t="shared" si="3"/>
        <v>78</v>
      </c>
    </row>
    <row r="48" spans="1:62" x14ac:dyDescent="0.25">
      <c r="A48" s="297" t="s">
        <v>1</v>
      </c>
      <c r="B48" s="297">
        <f t="shared" ref="B48:BH48" si="4">SUM(B44:B47)</f>
        <v>22710</v>
      </c>
      <c r="C48" s="297">
        <f t="shared" si="4"/>
        <v>21941</v>
      </c>
      <c r="D48" s="297">
        <f t="shared" si="4"/>
        <v>21513</v>
      </c>
      <c r="E48" s="297">
        <f t="shared" si="4"/>
        <v>21083</v>
      </c>
      <c r="F48" s="297">
        <f t="shared" si="4"/>
        <v>20338</v>
      </c>
      <c r="G48" s="297">
        <f t="shared" si="4"/>
        <v>19986</v>
      </c>
      <c r="H48" s="297">
        <f t="shared" si="4"/>
        <v>19095</v>
      </c>
      <c r="I48" s="297">
        <f t="shared" si="4"/>
        <v>17353</v>
      </c>
      <c r="J48" s="297">
        <f t="shared" si="4"/>
        <v>16641</v>
      </c>
      <c r="K48" s="297">
        <f t="shared" si="4"/>
        <v>16719</v>
      </c>
      <c r="L48" s="297">
        <f t="shared" si="4"/>
        <v>16311</v>
      </c>
      <c r="M48" s="297">
        <f t="shared" si="4"/>
        <v>15819</v>
      </c>
      <c r="N48" s="297">
        <f t="shared" si="4"/>
        <v>14843</v>
      </c>
      <c r="O48" s="297">
        <f t="shared" si="4"/>
        <v>14882</v>
      </c>
      <c r="P48" s="297">
        <f t="shared" si="4"/>
        <v>14066</v>
      </c>
      <c r="Q48" s="297">
        <f t="shared" si="4"/>
        <v>13939</v>
      </c>
      <c r="R48" s="297">
        <f t="shared" si="4"/>
        <v>14774</v>
      </c>
      <c r="S48" s="297">
        <f t="shared" si="4"/>
        <v>14560</v>
      </c>
      <c r="T48" s="297">
        <f t="shared" si="4"/>
        <v>15349</v>
      </c>
      <c r="U48" s="297">
        <f t="shared" si="4"/>
        <v>17213</v>
      </c>
      <c r="V48" s="297">
        <f t="shared" si="4"/>
        <v>21051</v>
      </c>
      <c r="W48" s="297">
        <f t="shared" si="4"/>
        <v>23994</v>
      </c>
      <c r="X48" s="297">
        <f t="shared" si="4"/>
        <v>26656</v>
      </c>
      <c r="Y48" s="297">
        <f t="shared" si="4"/>
        <v>27563</v>
      </c>
      <c r="Z48" s="297">
        <f t="shared" si="4"/>
        <v>27616</v>
      </c>
      <c r="AA48" s="297">
        <f t="shared" si="4"/>
        <v>25852</v>
      </c>
      <c r="AB48" s="297">
        <f t="shared" si="4"/>
        <v>26162</v>
      </c>
      <c r="AC48" s="297">
        <f t="shared" si="4"/>
        <v>24261</v>
      </c>
      <c r="AD48" s="297">
        <f t="shared" si="4"/>
        <v>22577</v>
      </c>
      <c r="AE48" s="297">
        <f t="shared" si="4"/>
        <v>22220</v>
      </c>
      <c r="AF48" s="297">
        <f t="shared" si="4"/>
        <v>23675</v>
      </c>
      <c r="AG48" s="297">
        <f t="shared" si="4"/>
        <v>24318</v>
      </c>
      <c r="AH48" s="297">
        <f t="shared" si="4"/>
        <v>25444</v>
      </c>
      <c r="AI48" s="297">
        <f t="shared" si="4"/>
        <v>23871</v>
      </c>
      <c r="AJ48" s="297">
        <f t="shared" si="4"/>
        <v>22903</v>
      </c>
      <c r="AK48" s="297">
        <f t="shared" si="4"/>
        <v>22434</v>
      </c>
      <c r="AL48" s="297">
        <f t="shared" si="4"/>
        <v>21198</v>
      </c>
      <c r="AM48" s="297">
        <f t="shared" si="4"/>
        <v>22452</v>
      </c>
      <c r="AN48" s="297">
        <f t="shared" si="4"/>
        <v>21173</v>
      </c>
      <c r="AO48" s="297">
        <f t="shared" si="4"/>
        <v>19617</v>
      </c>
      <c r="AP48" s="297">
        <f t="shared" si="4"/>
        <v>21515</v>
      </c>
      <c r="AQ48" s="297">
        <f t="shared" si="4"/>
        <v>21028</v>
      </c>
      <c r="AR48" s="297">
        <f t="shared" si="4"/>
        <v>19567</v>
      </c>
      <c r="AS48" s="297">
        <f t="shared" si="4"/>
        <v>22135</v>
      </c>
      <c r="AT48" s="297">
        <f t="shared" si="4"/>
        <v>24472</v>
      </c>
      <c r="AU48" s="297">
        <f t="shared" si="4"/>
        <v>26567</v>
      </c>
      <c r="AV48" s="297">
        <f t="shared" si="4"/>
        <v>25117</v>
      </c>
      <c r="AW48" s="297">
        <f t="shared" si="4"/>
        <v>24789</v>
      </c>
      <c r="AX48" s="297">
        <f t="shared" si="4"/>
        <v>23900</v>
      </c>
      <c r="AY48" s="297">
        <f t="shared" si="4"/>
        <v>24000</v>
      </c>
      <c r="AZ48" s="297">
        <f t="shared" si="4"/>
        <v>26261</v>
      </c>
      <c r="BA48" s="297">
        <f t="shared" si="4"/>
        <v>27457</v>
      </c>
      <c r="BB48" s="297">
        <f t="shared" si="4"/>
        <v>26277</v>
      </c>
      <c r="BC48" s="297">
        <f t="shared" si="4"/>
        <v>26632</v>
      </c>
      <c r="BD48" s="297">
        <f t="shared" si="4"/>
        <v>28914</v>
      </c>
      <c r="BE48" s="297">
        <f t="shared" si="4"/>
        <v>31645</v>
      </c>
      <c r="BF48" s="297">
        <f t="shared" si="4"/>
        <v>31897</v>
      </c>
      <c r="BG48" s="297">
        <f t="shared" si="4"/>
        <v>30574</v>
      </c>
      <c r="BH48" s="297">
        <f t="shared" si="4"/>
        <v>26548</v>
      </c>
      <c r="BI48" s="297">
        <f t="shared" ref="BI48" si="5">SUM(BI44:BI47)</f>
        <v>20976</v>
      </c>
    </row>
    <row r="49" spans="2:55" x14ac:dyDescent="0.25">
      <c r="B49" s="295"/>
      <c r="C49" s="295"/>
      <c r="D49" s="295"/>
      <c r="E49" s="295"/>
      <c r="F49" s="295"/>
      <c r="G49" s="295"/>
      <c r="H49" s="295"/>
      <c r="I49" s="295"/>
      <c r="J49" s="295"/>
      <c r="K49" s="295"/>
      <c r="L49" s="295"/>
      <c r="M49" s="295"/>
    </row>
    <row r="50" spans="2:55" x14ac:dyDescent="0.25">
      <c r="N50" s="295"/>
      <c r="O50" s="295"/>
      <c r="P50" s="295"/>
      <c r="Q50" s="295"/>
      <c r="R50" s="295"/>
      <c r="S50" s="295"/>
      <c r="T50" s="295"/>
      <c r="U50" s="295"/>
      <c r="V50" s="295"/>
      <c r="W50" s="295"/>
      <c r="X50" s="295"/>
      <c r="Y50" s="295"/>
      <c r="Z50" s="295"/>
      <c r="AA50" s="295"/>
      <c r="AB50" s="295"/>
      <c r="AC50" s="295"/>
      <c r="AD50" s="295"/>
      <c r="AE50" s="291"/>
      <c r="AF50" s="291"/>
      <c r="AG50" s="291"/>
      <c r="AH50" s="291"/>
      <c r="AI50" s="291"/>
      <c r="AJ50" s="291"/>
      <c r="AK50" s="291"/>
      <c r="AL50" s="291"/>
      <c r="AM50" s="291"/>
      <c r="AN50" s="291"/>
      <c r="AO50" s="291"/>
      <c r="AP50" s="291"/>
      <c r="AQ50" s="291"/>
      <c r="AR50" s="291"/>
      <c r="AS50" s="291"/>
      <c r="AT50" s="291"/>
      <c r="AU50" s="291"/>
      <c r="AV50" s="291"/>
      <c r="AW50" s="291"/>
      <c r="AX50" s="291"/>
      <c r="AY50" s="291"/>
      <c r="AZ50" s="291"/>
      <c r="BA50" s="291"/>
      <c r="BB50" s="291"/>
    </row>
    <row r="51" spans="2:55" x14ac:dyDescent="0.25">
      <c r="AE51" s="291"/>
      <c r="AF51" s="291"/>
      <c r="AG51" s="291"/>
      <c r="AH51" s="291"/>
      <c r="AI51" s="291"/>
      <c r="AJ51" s="291"/>
      <c r="AK51" s="291"/>
      <c r="AL51" s="291"/>
      <c r="AM51" s="291"/>
      <c r="AN51" s="291"/>
      <c r="AO51" s="291"/>
      <c r="AP51" s="291"/>
      <c r="AQ51" s="291"/>
      <c r="AR51" s="291"/>
      <c r="AS51" s="291"/>
      <c r="AT51" s="291"/>
      <c r="AU51" s="291"/>
      <c r="AV51" s="291"/>
      <c r="AW51" s="291"/>
      <c r="AX51" s="291"/>
      <c r="AY51" s="291"/>
      <c r="AZ51" s="291"/>
      <c r="BA51" s="291"/>
      <c r="BB51" s="291"/>
      <c r="BC51" s="291"/>
    </row>
    <row r="52" spans="2:55" x14ac:dyDescent="0.25">
      <c r="AE52" s="291"/>
      <c r="AF52" s="291"/>
      <c r="AG52" s="291"/>
      <c r="AH52" s="291"/>
      <c r="AI52" s="291"/>
      <c r="AJ52" s="291"/>
      <c r="AK52" s="291"/>
      <c r="AL52" s="291"/>
      <c r="AM52" s="291"/>
      <c r="AN52" s="291"/>
      <c r="AO52" s="291"/>
      <c r="AP52" s="291"/>
      <c r="AQ52" s="291"/>
      <c r="AR52" s="291"/>
      <c r="AS52" s="291"/>
      <c r="AT52" s="291"/>
      <c r="AU52" s="291"/>
      <c r="AV52" s="291"/>
      <c r="AW52" s="291"/>
      <c r="AX52" s="291"/>
      <c r="AY52" s="291"/>
      <c r="AZ52" s="291"/>
      <c r="BA52" s="291"/>
      <c r="BB52" s="291"/>
      <c r="BC52" s="291"/>
    </row>
    <row r="53" spans="2:55" x14ac:dyDescent="0.25">
      <c r="AE53" s="291"/>
      <c r="AF53" s="291"/>
      <c r="AG53" s="291"/>
      <c r="AH53" s="291"/>
      <c r="AI53" s="291"/>
      <c r="AJ53" s="291"/>
      <c r="AK53" s="291"/>
      <c r="AL53" s="291"/>
      <c r="AM53" s="291"/>
      <c r="AN53" s="291"/>
      <c r="AO53" s="291"/>
      <c r="AP53" s="291"/>
      <c r="AQ53" s="291"/>
      <c r="AR53" s="291"/>
      <c r="AS53" s="291"/>
      <c r="AT53" s="291"/>
      <c r="AU53" s="291"/>
      <c r="AV53" s="291"/>
      <c r="AW53" s="291"/>
      <c r="AX53" s="291"/>
      <c r="AY53" s="291"/>
      <c r="AZ53" s="291"/>
      <c r="BA53" s="291"/>
      <c r="BB53" s="291"/>
      <c r="BC53" s="291"/>
    </row>
    <row r="54" spans="2:55" x14ac:dyDescent="0.25">
      <c r="AE54" s="291"/>
      <c r="AF54" s="291"/>
      <c r="AG54" s="291"/>
      <c r="AH54" s="291"/>
      <c r="AI54" s="291"/>
      <c r="AJ54" s="291"/>
      <c r="AK54" s="291"/>
      <c r="AL54" s="291"/>
      <c r="AM54" s="291"/>
      <c r="AN54" s="291"/>
      <c r="AO54" s="291"/>
      <c r="AP54" s="291"/>
      <c r="AQ54" s="291"/>
      <c r="AR54" s="291"/>
      <c r="AS54" s="291"/>
      <c r="AT54" s="291"/>
      <c r="AU54" s="291"/>
      <c r="AV54" s="291"/>
      <c r="AW54" s="291"/>
      <c r="AX54" s="291"/>
      <c r="AY54" s="291"/>
      <c r="AZ54" s="291"/>
      <c r="BA54" s="291"/>
      <c r="BB54" s="291"/>
      <c r="BC54" s="291"/>
    </row>
    <row r="55" spans="2:55" x14ac:dyDescent="0.25">
      <c r="AF55" s="291"/>
      <c r="AG55" s="291"/>
      <c r="AH55" s="291"/>
      <c r="AI55" s="291"/>
      <c r="AJ55" s="291"/>
      <c r="AK55" s="291"/>
      <c r="AL55" s="291"/>
      <c r="AM55" s="291"/>
      <c r="AN55" s="291"/>
      <c r="AO55" s="291"/>
      <c r="AP55" s="291"/>
      <c r="AQ55" s="291"/>
      <c r="AR55" s="291"/>
      <c r="AS55" s="291"/>
      <c r="AT55" s="291"/>
      <c r="AU55" s="291"/>
      <c r="AV55" s="291"/>
      <c r="AW55" s="291"/>
      <c r="AX55" s="291"/>
      <c r="AY55" s="291"/>
      <c r="AZ55" s="291"/>
      <c r="BA55" s="291"/>
      <c r="BB55" s="291"/>
      <c r="BC55" s="291"/>
    </row>
  </sheetData>
  <mergeCells count="62">
    <mergeCell ref="BB17:BC17"/>
    <mergeCell ref="BD17:BE17"/>
    <mergeCell ref="BF17:BG17"/>
    <mergeCell ref="BH17:BI17"/>
    <mergeCell ref="AP17:AQ17"/>
    <mergeCell ref="AR17:AS17"/>
    <mergeCell ref="AT17:AU17"/>
    <mergeCell ref="AV17:AW17"/>
    <mergeCell ref="AX17:AY17"/>
    <mergeCell ref="AZ17:BA17"/>
    <mergeCell ref="AN17:AO17"/>
    <mergeCell ref="R17:S17"/>
    <mergeCell ref="T17:U17"/>
    <mergeCell ref="V17:W17"/>
    <mergeCell ref="X17:Y17"/>
    <mergeCell ref="Z17:AA17"/>
    <mergeCell ref="AB17:AC17"/>
    <mergeCell ref="AD17:AE17"/>
    <mergeCell ref="AF17:AG17"/>
    <mergeCell ref="AH17:AI17"/>
    <mergeCell ref="AJ17:AK17"/>
    <mergeCell ref="AL17:AM17"/>
    <mergeCell ref="BH5:BI5"/>
    <mergeCell ref="A16:A18"/>
    <mergeCell ref="B17:C17"/>
    <mergeCell ref="D17:E17"/>
    <mergeCell ref="F17:G17"/>
    <mergeCell ref="H17:I17"/>
    <mergeCell ref="J17:K17"/>
    <mergeCell ref="L17:M17"/>
    <mergeCell ref="N17:O17"/>
    <mergeCell ref="P17:Q17"/>
    <mergeCell ref="AV5:AW5"/>
    <mergeCell ref="AX5:AY5"/>
    <mergeCell ref="AZ5:BA5"/>
    <mergeCell ref="BB5:BC5"/>
    <mergeCell ref="BD5:BE5"/>
    <mergeCell ref="BF5:BG5"/>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790D3-2E5E-4265-B552-8531BD6A78F5}">
  <dimension ref="A1:N8"/>
  <sheetViews>
    <sheetView showGridLines="0" zoomScale="80" zoomScaleNormal="80" workbookViewId="0"/>
  </sheetViews>
  <sheetFormatPr defaultColWidth="8.7109375" defaultRowHeight="15.75" x14ac:dyDescent="0.25"/>
  <cols>
    <col min="1" max="1" width="37.42578125" style="57" customWidth="1"/>
    <col min="2" max="11" width="12.7109375" style="57" customWidth="1"/>
    <col min="12" max="12" width="11" style="57" bestFit="1" customWidth="1"/>
    <col min="13" max="13" width="12.140625" style="57" customWidth="1"/>
    <col min="14" max="14" width="10.7109375" style="57" bestFit="1" customWidth="1"/>
    <col min="15" max="16384" width="8.7109375" style="57"/>
  </cols>
  <sheetData>
    <row r="1" spans="1:14" x14ac:dyDescent="0.25">
      <c r="A1" s="267" t="s">
        <v>834</v>
      </c>
    </row>
    <row r="2" spans="1:14" ht="16.5" thickBot="1" x14ac:dyDescent="0.3"/>
    <row r="3" spans="1:14" x14ac:dyDescent="0.25">
      <c r="A3" s="298"/>
      <c r="B3" s="299">
        <v>44531</v>
      </c>
      <c r="C3" s="299">
        <v>44562</v>
      </c>
      <c r="D3" s="299">
        <v>44593</v>
      </c>
      <c r="E3" s="299">
        <v>44621</v>
      </c>
      <c r="F3" s="299">
        <v>44652</v>
      </c>
      <c r="G3" s="299">
        <v>44682</v>
      </c>
      <c r="H3" s="299">
        <v>44713</v>
      </c>
      <c r="I3" s="299">
        <v>44743</v>
      </c>
      <c r="J3" s="299">
        <v>44774</v>
      </c>
      <c r="K3" s="299">
        <v>44805</v>
      </c>
      <c r="L3" s="300">
        <v>44835</v>
      </c>
      <c r="M3" s="300">
        <v>44866</v>
      </c>
      <c r="N3" s="301">
        <v>44896</v>
      </c>
    </row>
    <row r="4" spans="1:14" x14ac:dyDescent="0.25">
      <c r="A4" s="302" t="s">
        <v>835</v>
      </c>
      <c r="B4" s="303">
        <v>27982</v>
      </c>
      <c r="C4" s="303">
        <v>23954</v>
      </c>
      <c r="D4" s="303">
        <v>24915</v>
      </c>
      <c r="E4" s="303">
        <v>24955</v>
      </c>
      <c r="F4" s="303">
        <v>18418</v>
      </c>
      <c r="G4" s="303">
        <v>16689</v>
      </c>
      <c r="H4" s="303">
        <v>18319</v>
      </c>
      <c r="I4" s="303">
        <v>15557</v>
      </c>
      <c r="J4" s="303">
        <v>15103</v>
      </c>
      <c r="K4" s="303">
        <v>13147</v>
      </c>
      <c r="L4" s="303">
        <v>9732</v>
      </c>
      <c r="M4" s="303">
        <v>12496</v>
      </c>
      <c r="N4" s="304">
        <v>20279</v>
      </c>
    </row>
    <row r="5" spans="1:14" x14ac:dyDescent="0.25">
      <c r="A5" s="302" t="s">
        <v>836</v>
      </c>
      <c r="B5" s="303">
        <v>1090</v>
      </c>
      <c r="C5" s="303">
        <v>724</v>
      </c>
      <c r="D5" s="303">
        <v>2145</v>
      </c>
      <c r="E5" s="303">
        <v>3182</v>
      </c>
      <c r="F5" s="303">
        <v>2423</v>
      </c>
      <c r="G5" s="303">
        <v>2720</v>
      </c>
      <c r="H5" s="303">
        <v>3450</v>
      </c>
      <c r="I5" s="303">
        <v>3070</v>
      </c>
      <c r="J5" s="303">
        <v>3397</v>
      </c>
      <c r="K5" s="303">
        <v>2843</v>
      </c>
      <c r="L5" s="303">
        <v>2726</v>
      </c>
      <c r="M5" s="303">
        <v>2859</v>
      </c>
      <c r="N5" s="304">
        <v>1936</v>
      </c>
    </row>
    <row r="6" spans="1:14" x14ac:dyDescent="0.25">
      <c r="A6" s="302" t="s">
        <v>837</v>
      </c>
      <c r="B6" s="305">
        <f t="shared" ref="B6:N6" si="0">IF(ISERROR(B5/B4),0,B5/B4)</f>
        <v>3.8953613036952328E-2</v>
      </c>
      <c r="C6" s="305">
        <f t="shared" si="0"/>
        <v>3.0224597144527011E-2</v>
      </c>
      <c r="D6" s="305">
        <f t="shared" si="0"/>
        <v>8.6092715231788075E-2</v>
      </c>
      <c r="E6" s="305">
        <f t="shared" si="0"/>
        <v>0.1275095171308355</v>
      </c>
      <c r="F6" s="305">
        <f t="shared" si="0"/>
        <v>0.13155608643718103</v>
      </c>
      <c r="G6" s="305">
        <f t="shared" si="0"/>
        <v>0.1629816046497693</v>
      </c>
      <c r="H6" s="305">
        <f t="shared" si="0"/>
        <v>0.18832905726295104</v>
      </c>
      <c r="I6" s="305">
        <f t="shared" si="0"/>
        <v>0.19733881853827859</v>
      </c>
      <c r="J6" s="305">
        <f t="shared" si="0"/>
        <v>0.22492220088724094</v>
      </c>
      <c r="K6" s="305">
        <f t="shared" si="0"/>
        <v>0.21624705255951929</v>
      </c>
      <c r="L6" s="305">
        <f t="shared" si="0"/>
        <v>0.28010686395396628</v>
      </c>
      <c r="M6" s="305">
        <f t="shared" si="0"/>
        <v>0.2287932138284251</v>
      </c>
      <c r="N6" s="306">
        <f t="shared" si="0"/>
        <v>9.5468218353962228E-2</v>
      </c>
    </row>
    <row r="7" spans="1:14" x14ac:dyDescent="0.25">
      <c r="A7" s="302" t="s">
        <v>838</v>
      </c>
      <c r="B7" s="303">
        <v>7630.1305970149297</v>
      </c>
      <c r="C7" s="303">
        <v>6620.3703703703704</v>
      </c>
      <c r="D7" s="303">
        <v>3941.7244367417702</v>
      </c>
      <c r="E7" s="303">
        <v>3840.0842514582</v>
      </c>
      <c r="F7" s="303">
        <v>4848.4527342094098</v>
      </c>
      <c r="G7" s="303">
        <v>5439.1628236963497</v>
      </c>
      <c r="H7" s="303">
        <v>4753.0787104269502</v>
      </c>
      <c r="I7" s="303">
        <v>5433.4336342360402</v>
      </c>
      <c r="J7" s="303">
        <v>5305.2949640287798</v>
      </c>
      <c r="K7" s="303">
        <v>5611.5643845335198</v>
      </c>
      <c r="L7" s="303">
        <v>5512.8279883381902</v>
      </c>
      <c r="M7" s="303">
        <v>6498.8564391273803</v>
      </c>
      <c r="N7" s="304">
        <v>5891.2243825538599</v>
      </c>
    </row>
    <row r="8" spans="1:14" ht="16.5" thickBot="1" x14ac:dyDescent="0.3">
      <c r="A8" s="307" t="s">
        <v>839</v>
      </c>
      <c r="B8" s="308">
        <v>69.123853211009205</v>
      </c>
      <c r="C8" s="308">
        <v>63.140883977900501</v>
      </c>
      <c r="D8" s="308">
        <v>45.675058275058298</v>
      </c>
      <c r="E8" s="308">
        <v>39.007228158390902</v>
      </c>
      <c r="F8" s="308">
        <v>41.376392901361903</v>
      </c>
      <c r="G8" s="308">
        <v>41.692647058823503</v>
      </c>
      <c r="H8" s="308">
        <v>38.944637681159399</v>
      </c>
      <c r="I8" s="308">
        <v>43.503908794788302</v>
      </c>
      <c r="J8" s="308">
        <v>43.136296732410997</v>
      </c>
      <c r="K8" s="308">
        <v>46.504748505100203</v>
      </c>
      <c r="L8" s="308">
        <v>46.517608217167997</v>
      </c>
      <c r="M8" s="308">
        <v>46.060860440713498</v>
      </c>
      <c r="N8" s="309">
        <v>47.9313016528926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E3C62-ACDD-4282-B372-9686A132E764}">
  <dimension ref="A1:L127"/>
  <sheetViews>
    <sheetView showGridLines="0" zoomScale="80" zoomScaleNormal="80" workbookViewId="0">
      <selection sqref="A1:L1"/>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382" t="s">
        <v>840</v>
      </c>
      <c r="B1" s="383"/>
      <c r="C1" s="383"/>
      <c r="D1" s="383"/>
      <c r="E1" s="383"/>
      <c r="F1" s="383"/>
      <c r="G1" s="383"/>
      <c r="H1" s="383"/>
      <c r="I1" s="383"/>
      <c r="J1" s="383"/>
      <c r="K1" s="383"/>
      <c r="L1" s="383"/>
    </row>
    <row r="2" spans="1:12" ht="12.6" customHeight="1" x14ac:dyDescent="0.25"/>
    <row r="3" spans="1:12" ht="16.5" thickBot="1" x14ac:dyDescent="0.3">
      <c r="A3" s="267" t="s">
        <v>841</v>
      </c>
      <c r="B3" s="57"/>
      <c r="C3" s="57"/>
    </row>
    <row r="4" spans="1:12" ht="15.75" x14ac:dyDescent="0.25">
      <c r="A4" s="298" t="s">
        <v>802</v>
      </c>
      <c r="B4" s="301" t="s">
        <v>842</v>
      </c>
    </row>
    <row r="5" spans="1:12" ht="15.75" x14ac:dyDescent="0.25">
      <c r="A5" s="302" t="s">
        <v>843</v>
      </c>
      <c r="B5" s="310">
        <v>15</v>
      </c>
    </row>
    <row r="6" spans="1:12" ht="15.75" x14ac:dyDescent="0.25">
      <c r="A6" s="302" t="s">
        <v>844</v>
      </c>
      <c r="B6" s="310">
        <v>9</v>
      </c>
    </row>
    <row r="7" spans="1:12" ht="15.75" x14ac:dyDescent="0.25">
      <c r="A7" s="302" t="s">
        <v>845</v>
      </c>
      <c r="B7" s="310">
        <v>10</v>
      </c>
    </row>
    <row r="8" spans="1:12" ht="15.75" x14ac:dyDescent="0.25">
      <c r="A8" s="302" t="s">
        <v>804</v>
      </c>
      <c r="B8" s="310">
        <v>25</v>
      </c>
    </row>
    <row r="9" spans="1:12" ht="16.5" thickBot="1" x14ac:dyDescent="0.3">
      <c r="A9" s="307" t="s">
        <v>846</v>
      </c>
      <c r="B9" s="311">
        <v>17</v>
      </c>
    </row>
    <row r="11" spans="1:12" ht="16.5" thickBot="1" x14ac:dyDescent="0.3">
      <c r="A11" s="267" t="s">
        <v>847</v>
      </c>
      <c r="B11" s="57"/>
    </row>
    <row r="12" spans="1:12" ht="15.75" x14ac:dyDescent="0.25">
      <c r="A12" s="298" t="s">
        <v>802</v>
      </c>
      <c r="B12" s="301" t="s">
        <v>848</v>
      </c>
    </row>
    <row r="13" spans="1:12" ht="15.75" x14ac:dyDescent="0.25">
      <c r="A13" s="302" t="s">
        <v>843</v>
      </c>
      <c r="B13" s="310">
        <v>22</v>
      </c>
    </row>
    <row r="14" spans="1:12" ht="15.75" x14ac:dyDescent="0.25">
      <c r="A14" s="302" t="s">
        <v>844</v>
      </c>
      <c r="B14" s="310">
        <v>21</v>
      </c>
    </row>
    <row r="15" spans="1:12" ht="15.75" x14ac:dyDescent="0.25">
      <c r="A15" s="302" t="s">
        <v>845</v>
      </c>
      <c r="B15" s="310">
        <v>19</v>
      </c>
    </row>
    <row r="16" spans="1:12" ht="15.75" x14ac:dyDescent="0.25">
      <c r="A16" s="302" t="s">
        <v>804</v>
      </c>
      <c r="B16" s="310">
        <v>19</v>
      </c>
    </row>
    <row r="17" spans="1:2" ht="16.5" thickBot="1" x14ac:dyDescent="0.3">
      <c r="A17" s="307" t="s">
        <v>846</v>
      </c>
      <c r="B17" s="311">
        <v>19</v>
      </c>
    </row>
    <row r="18" spans="1:2" ht="15.75" x14ac:dyDescent="0.25">
      <c r="B18" s="312"/>
    </row>
    <row r="19" spans="1:2" ht="16.5" thickBot="1" x14ac:dyDescent="0.3">
      <c r="A19" s="267" t="s">
        <v>849</v>
      </c>
      <c r="B19" s="57"/>
    </row>
    <row r="20" spans="1:2" ht="15.75" x14ac:dyDescent="0.25">
      <c r="A20" s="298" t="s">
        <v>802</v>
      </c>
      <c r="B20" s="301" t="s">
        <v>783</v>
      </c>
    </row>
    <row r="21" spans="1:2" ht="15.75" x14ac:dyDescent="0.25">
      <c r="A21" s="302" t="s">
        <v>843</v>
      </c>
      <c r="B21" s="304">
        <v>12</v>
      </c>
    </row>
    <row r="22" spans="1:2" ht="15.75" x14ac:dyDescent="0.25">
      <c r="A22" s="302" t="s">
        <v>844</v>
      </c>
      <c r="B22" s="304">
        <v>3</v>
      </c>
    </row>
    <row r="23" spans="1:2" ht="15.75" x14ac:dyDescent="0.25">
      <c r="A23" s="302" t="s">
        <v>845</v>
      </c>
      <c r="B23" s="304">
        <v>9</v>
      </c>
    </row>
    <row r="24" spans="1:2" ht="15.75" x14ac:dyDescent="0.25">
      <c r="A24" s="302" t="s">
        <v>804</v>
      </c>
      <c r="B24" s="304">
        <v>11</v>
      </c>
    </row>
    <row r="25" spans="1:2" ht="16.5" thickBot="1" x14ac:dyDescent="0.3">
      <c r="A25" s="307" t="s">
        <v>846</v>
      </c>
      <c r="B25" s="313">
        <v>8</v>
      </c>
    </row>
    <row r="26" spans="1:2" ht="15.75" x14ac:dyDescent="0.25">
      <c r="B26" s="312"/>
    </row>
    <row r="27" spans="1:2" ht="16.5" thickBot="1" x14ac:dyDescent="0.3">
      <c r="A27" s="267" t="s">
        <v>850</v>
      </c>
      <c r="B27" s="57"/>
    </row>
    <row r="28" spans="1:2" ht="15.75" x14ac:dyDescent="0.25">
      <c r="A28" s="298" t="s">
        <v>802</v>
      </c>
      <c r="B28" s="301" t="s">
        <v>842</v>
      </c>
    </row>
    <row r="29" spans="1:2" ht="15.75" x14ac:dyDescent="0.25">
      <c r="A29" s="302" t="s">
        <v>843</v>
      </c>
      <c r="B29" s="310">
        <v>30</v>
      </c>
    </row>
    <row r="30" spans="1:2" ht="15.75" x14ac:dyDescent="0.25">
      <c r="A30" s="302" t="s">
        <v>844</v>
      </c>
      <c r="B30" s="310">
        <v>12</v>
      </c>
    </row>
    <row r="31" spans="1:2" ht="15.75" x14ac:dyDescent="0.25">
      <c r="A31" s="302" t="s">
        <v>845</v>
      </c>
      <c r="B31" s="310">
        <v>11</v>
      </c>
    </row>
    <row r="32" spans="1:2" ht="15.75" x14ac:dyDescent="0.25">
      <c r="A32" s="302" t="s">
        <v>804</v>
      </c>
      <c r="B32" s="310">
        <v>6</v>
      </c>
    </row>
    <row r="33" spans="1:2" ht="16.5" thickBot="1" x14ac:dyDescent="0.3">
      <c r="A33" s="307" t="s">
        <v>803</v>
      </c>
      <c r="B33" s="313">
        <v>1</v>
      </c>
    </row>
    <row r="35" spans="1:2" ht="16.5" thickBot="1" x14ac:dyDescent="0.3">
      <c r="A35" s="267" t="s">
        <v>851</v>
      </c>
      <c r="B35" s="57"/>
    </row>
    <row r="36" spans="1:2" ht="15.75" x14ac:dyDescent="0.25">
      <c r="A36" s="298" t="s">
        <v>802</v>
      </c>
      <c r="B36" s="301" t="s">
        <v>848</v>
      </c>
    </row>
    <row r="37" spans="1:2" ht="15.75" x14ac:dyDescent="0.25">
      <c r="A37" s="302" t="s">
        <v>843</v>
      </c>
      <c r="B37" s="310">
        <v>19</v>
      </c>
    </row>
    <row r="38" spans="1:2" ht="15.75" x14ac:dyDescent="0.25">
      <c r="A38" s="302" t="s">
        <v>844</v>
      </c>
      <c r="B38" s="310">
        <v>8</v>
      </c>
    </row>
    <row r="39" spans="1:2" ht="15.75" x14ac:dyDescent="0.25">
      <c r="A39" s="302" t="s">
        <v>845</v>
      </c>
      <c r="B39" s="310">
        <v>9</v>
      </c>
    </row>
    <row r="40" spans="1:2" ht="15.75" x14ac:dyDescent="0.25">
      <c r="A40" s="302" t="s">
        <v>804</v>
      </c>
      <c r="B40" s="310">
        <v>4</v>
      </c>
    </row>
    <row r="41" spans="1:2" ht="16.5" thickBot="1" x14ac:dyDescent="0.3">
      <c r="A41" s="307" t="s">
        <v>803</v>
      </c>
      <c r="B41" s="314">
        <v>1</v>
      </c>
    </row>
    <row r="42" spans="1:2" ht="15.75" x14ac:dyDescent="0.25">
      <c r="B42" s="312"/>
    </row>
    <row r="43" spans="1:2" ht="16.5" thickBot="1" x14ac:dyDescent="0.3">
      <c r="A43" s="267" t="s">
        <v>852</v>
      </c>
      <c r="B43" s="57"/>
    </row>
    <row r="44" spans="1:2" ht="15.75" x14ac:dyDescent="0.25">
      <c r="A44" s="298" t="s">
        <v>802</v>
      </c>
      <c r="B44" s="301" t="s">
        <v>783</v>
      </c>
    </row>
    <row r="45" spans="1:2" ht="15.75" x14ac:dyDescent="0.25">
      <c r="A45" s="302" t="s">
        <v>843</v>
      </c>
      <c r="B45" s="304">
        <v>2</v>
      </c>
    </row>
    <row r="46" spans="1:2" ht="15.75" x14ac:dyDescent="0.25">
      <c r="A46" s="302" t="s">
        <v>844</v>
      </c>
      <c r="B46" s="304">
        <v>1</v>
      </c>
    </row>
    <row r="47" spans="1:2" ht="15.75" x14ac:dyDescent="0.25">
      <c r="A47" s="302" t="s">
        <v>845</v>
      </c>
      <c r="B47" s="304">
        <v>0</v>
      </c>
    </row>
    <row r="48" spans="1:2" ht="15.75" x14ac:dyDescent="0.25">
      <c r="A48" s="302" t="s">
        <v>804</v>
      </c>
      <c r="B48" s="304">
        <v>0</v>
      </c>
    </row>
    <row r="49" spans="1:2" ht="16.5" thickBot="1" x14ac:dyDescent="0.3">
      <c r="A49" s="307" t="s">
        <v>846</v>
      </c>
      <c r="B49" s="313">
        <v>0</v>
      </c>
    </row>
    <row r="50" spans="1:2" ht="15.75" x14ac:dyDescent="0.25">
      <c r="B50" s="312"/>
    </row>
    <row r="51" spans="1:2" ht="16.5" thickBot="1" x14ac:dyDescent="0.3">
      <c r="A51" s="267" t="s">
        <v>853</v>
      </c>
      <c r="B51" s="57"/>
    </row>
    <row r="52" spans="1:2" ht="15.75" x14ac:dyDescent="0.25">
      <c r="A52" s="298" t="s">
        <v>802</v>
      </c>
      <c r="B52" s="301" t="s">
        <v>842</v>
      </c>
    </row>
    <row r="53" spans="1:2" ht="15.75" x14ac:dyDescent="0.25">
      <c r="A53" s="302" t="s">
        <v>843</v>
      </c>
      <c r="B53" s="310">
        <v>24545</v>
      </c>
    </row>
    <row r="54" spans="1:2" ht="15.75" x14ac:dyDescent="0.25">
      <c r="A54" s="302" t="s">
        <v>844</v>
      </c>
      <c r="B54" s="310">
        <v>22976</v>
      </c>
    </row>
    <row r="55" spans="1:2" ht="15.75" x14ac:dyDescent="0.25">
      <c r="A55" s="302" t="s">
        <v>845</v>
      </c>
      <c r="B55" s="310">
        <v>16174</v>
      </c>
    </row>
    <row r="56" spans="1:2" ht="15.75" x14ac:dyDescent="0.25">
      <c r="A56" s="302" t="s">
        <v>804</v>
      </c>
      <c r="B56" s="310">
        <v>6941</v>
      </c>
    </row>
    <row r="57" spans="1:2" ht="16.5" thickBot="1" x14ac:dyDescent="0.3">
      <c r="A57" s="307" t="s">
        <v>846</v>
      </c>
      <c r="B57" s="311">
        <v>5977</v>
      </c>
    </row>
    <row r="59" spans="1:2" ht="16.5" thickBot="1" x14ac:dyDescent="0.3">
      <c r="A59" s="267" t="s">
        <v>854</v>
      </c>
      <c r="B59" s="57"/>
    </row>
    <row r="60" spans="1:2" ht="15.75" x14ac:dyDescent="0.25">
      <c r="A60" s="298" t="s">
        <v>802</v>
      </c>
      <c r="B60" s="301" t="s">
        <v>848</v>
      </c>
    </row>
    <row r="61" spans="1:2" ht="15.75" x14ac:dyDescent="0.25">
      <c r="A61" s="302" t="s">
        <v>843</v>
      </c>
      <c r="B61" s="310">
        <v>25793</v>
      </c>
    </row>
    <row r="62" spans="1:2" ht="15.75" x14ac:dyDescent="0.25">
      <c r="A62" s="302" t="s">
        <v>844</v>
      </c>
      <c r="B62" s="310">
        <v>24371</v>
      </c>
    </row>
    <row r="63" spans="1:2" ht="15.75" x14ac:dyDescent="0.25">
      <c r="A63" s="302" t="s">
        <v>845</v>
      </c>
      <c r="B63" s="310">
        <v>17657</v>
      </c>
    </row>
    <row r="64" spans="1:2" ht="15.75" x14ac:dyDescent="0.25">
      <c r="A64" s="302" t="s">
        <v>804</v>
      </c>
      <c r="B64" s="310">
        <v>7422</v>
      </c>
    </row>
    <row r="65" spans="1:6" ht="16.5" thickBot="1" x14ac:dyDescent="0.3">
      <c r="A65" s="307" t="s">
        <v>846</v>
      </c>
      <c r="B65" s="311">
        <v>6468</v>
      </c>
    </row>
    <row r="66" spans="1:6" ht="15.75" x14ac:dyDescent="0.25">
      <c r="B66" s="312"/>
    </row>
    <row r="67" spans="1:6" ht="16.5" thickBot="1" x14ac:dyDescent="0.3">
      <c r="A67" s="267" t="s">
        <v>855</v>
      </c>
      <c r="B67" s="57"/>
    </row>
    <row r="68" spans="1:6" ht="15.75" x14ac:dyDescent="0.25">
      <c r="A68" s="298" t="s">
        <v>802</v>
      </c>
      <c r="B68" s="301" t="s">
        <v>783</v>
      </c>
    </row>
    <row r="69" spans="1:6" ht="15.75" x14ac:dyDescent="0.25">
      <c r="A69" s="302" t="s">
        <v>843</v>
      </c>
      <c r="B69" s="304">
        <v>13632</v>
      </c>
    </row>
    <row r="70" spans="1:6" ht="15.75" x14ac:dyDescent="0.25">
      <c r="A70" s="302" t="s">
        <v>844</v>
      </c>
      <c r="B70" s="304">
        <v>13203</v>
      </c>
    </row>
    <row r="71" spans="1:6" ht="15.75" x14ac:dyDescent="0.25">
      <c r="A71" s="302" t="s">
        <v>845</v>
      </c>
      <c r="B71" s="304">
        <v>10998</v>
      </c>
    </row>
    <row r="72" spans="1:6" ht="15.75" x14ac:dyDescent="0.25">
      <c r="A72" s="302" t="s">
        <v>804</v>
      </c>
      <c r="B72" s="304">
        <v>64</v>
      </c>
    </row>
    <row r="73" spans="1:6" ht="16.5" thickBot="1" x14ac:dyDescent="0.3">
      <c r="A73" s="307" t="s">
        <v>846</v>
      </c>
      <c r="B73" s="313">
        <v>4065</v>
      </c>
    </row>
    <row r="74" spans="1:6" ht="15.75" x14ac:dyDescent="0.25">
      <c r="B74" s="312"/>
    </row>
    <row r="75" spans="1:6" ht="16.5" thickBot="1" x14ac:dyDescent="0.3">
      <c r="A75" s="267" t="s">
        <v>856</v>
      </c>
      <c r="B75" s="57"/>
    </row>
    <row r="76" spans="1:6" ht="15.75" x14ac:dyDescent="0.25">
      <c r="A76" s="298" t="s">
        <v>857</v>
      </c>
      <c r="B76" s="300" t="s">
        <v>843</v>
      </c>
      <c r="C76" s="300" t="s">
        <v>844</v>
      </c>
      <c r="D76" s="300" t="s">
        <v>845</v>
      </c>
      <c r="E76" s="300" t="s">
        <v>804</v>
      </c>
      <c r="F76" s="301" t="s">
        <v>803</v>
      </c>
    </row>
    <row r="77" spans="1:6" ht="15.75" x14ac:dyDescent="0.25">
      <c r="A77" s="302" t="s">
        <v>858</v>
      </c>
      <c r="B77" s="315"/>
      <c r="C77" s="315"/>
      <c r="D77" s="315"/>
      <c r="E77" s="315"/>
      <c r="F77" s="304">
        <v>23</v>
      </c>
    </row>
    <row r="78" spans="1:6" ht="15.75" x14ac:dyDescent="0.25">
      <c r="A78" s="302" t="s">
        <v>859</v>
      </c>
      <c r="B78" s="315">
        <v>0</v>
      </c>
      <c r="C78" s="315">
        <v>0</v>
      </c>
      <c r="D78" s="315">
        <v>0</v>
      </c>
      <c r="E78" s="303">
        <v>10</v>
      </c>
      <c r="F78" s="304">
        <v>37</v>
      </c>
    </row>
    <row r="79" spans="1:6" ht="15.75" x14ac:dyDescent="0.25">
      <c r="A79" s="302" t="s">
        <v>860</v>
      </c>
      <c r="B79" s="315"/>
      <c r="C79" s="315"/>
      <c r="D79" s="315"/>
      <c r="E79" s="315"/>
      <c r="F79" s="304">
        <v>54</v>
      </c>
    </row>
    <row r="80" spans="1:6" ht="15.75" x14ac:dyDescent="0.25">
      <c r="A80" s="302" t="s">
        <v>861</v>
      </c>
      <c r="B80" s="303">
        <v>10119</v>
      </c>
      <c r="C80" s="303">
        <v>9164</v>
      </c>
      <c r="D80" s="303">
        <v>6123</v>
      </c>
      <c r="E80" s="303">
        <v>5270</v>
      </c>
      <c r="F80" s="304">
        <v>6607</v>
      </c>
    </row>
    <row r="81" spans="1:6" ht="15.75" x14ac:dyDescent="0.25">
      <c r="A81" s="302" t="s">
        <v>862</v>
      </c>
      <c r="B81" s="315">
        <v>0</v>
      </c>
      <c r="C81" s="315">
        <v>0</v>
      </c>
      <c r="D81" s="315">
        <v>0</v>
      </c>
      <c r="E81" s="303">
        <v>1303</v>
      </c>
      <c r="F81" s="304">
        <v>4296</v>
      </c>
    </row>
    <row r="82" spans="1:6" ht="15.75" x14ac:dyDescent="0.25">
      <c r="A82" s="302" t="s">
        <v>863</v>
      </c>
      <c r="B82" s="303">
        <v>13597</v>
      </c>
      <c r="C82" s="303">
        <v>13716</v>
      </c>
      <c r="D82" s="303">
        <v>9950</v>
      </c>
      <c r="E82" s="303">
        <v>10790</v>
      </c>
      <c r="F82" s="304">
        <v>16487</v>
      </c>
    </row>
    <row r="83" spans="1:6" ht="15.75" x14ac:dyDescent="0.25">
      <c r="A83" s="302" t="s">
        <v>864</v>
      </c>
      <c r="B83" s="303">
        <v>53</v>
      </c>
      <c r="C83" s="303">
        <v>34</v>
      </c>
      <c r="D83" s="303">
        <v>36</v>
      </c>
      <c r="E83" s="303">
        <v>11</v>
      </c>
      <c r="F83" s="304">
        <v>30</v>
      </c>
    </row>
    <row r="84" spans="1:6" ht="15.75" x14ac:dyDescent="0.25">
      <c r="A84" s="302" t="s">
        <v>865</v>
      </c>
      <c r="B84" s="303">
        <v>637</v>
      </c>
      <c r="C84" s="303">
        <v>823</v>
      </c>
      <c r="D84" s="303">
        <v>543</v>
      </c>
      <c r="E84" s="303">
        <v>2222</v>
      </c>
      <c r="F84" s="304">
        <v>10858</v>
      </c>
    </row>
    <row r="85" spans="1:6" ht="15.75" x14ac:dyDescent="0.25">
      <c r="A85" s="302" t="s">
        <v>866</v>
      </c>
      <c r="B85" s="303">
        <v>236</v>
      </c>
      <c r="C85" s="303">
        <v>132</v>
      </c>
      <c r="D85" s="303">
        <v>105</v>
      </c>
      <c r="E85" s="303">
        <v>52</v>
      </c>
      <c r="F85" s="304">
        <v>88</v>
      </c>
    </row>
    <row r="86" spans="1:6" ht="15.75" x14ac:dyDescent="0.25">
      <c r="A86" s="302" t="s">
        <v>867</v>
      </c>
      <c r="B86" s="303">
        <v>81</v>
      </c>
      <c r="C86" s="303">
        <v>40</v>
      </c>
      <c r="D86" s="303">
        <v>29</v>
      </c>
      <c r="E86" s="303">
        <v>12</v>
      </c>
      <c r="F86" s="304">
        <v>5</v>
      </c>
    </row>
    <row r="87" spans="1:6" ht="15.75" x14ac:dyDescent="0.25">
      <c r="A87" s="302" t="s">
        <v>868</v>
      </c>
      <c r="B87" s="303">
        <v>134</v>
      </c>
      <c r="C87" s="303">
        <v>82</v>
      </c>
      <c r="D87" s="303">
        <v>72</v>
      </c>
      <c r="E87" s="303">
        <v>29</v>
      </c>
      <c r="F87" s="304">
        <v>26</v>
      </c>
    </row>
    <row r="88" spans="1:6" ht="15.75" x14ac:dyDescent="0.25">
      <c r="A88" s="302" t="s">
        <v>869</v>
      </c>
      <c r="B88" s="303">
        <v>27</v>
      </c>
      <c r="C88" s="303">
        <v>19</v>
      </c>
      <c r="D88" s="303">
        <v>17</v>
      </c>
      <c r="E88" s="303">
        <v>7</v>
      </c>
      <c r="F88" s="304">
        <v>12</v>
      </c>
    </row>
    <row r="89" spans="1:6" ht="15.75" x14ac:dyDescent="0.25">
      <c r="A89" s="302" t="s">
        <v>870</v>
      </c>
      <c r="B89" s="315"/>
      <c r="C89" s="315"/>
      <c r="D89" s="315"/>
      <c r="E89" s="315"/>
      <c r="F89" s="304">
        <v>86</v>
      </c>
    </row>
    <row r="90" spans="1:6" ht="15.75" x14ac:dyDescent="0.25">
      <c r="A90" s="302" t="s">
        <v>871</v>
      </c>
      <c r="B90" s="315">
        <v>0</v>
      </c>
      <c r="C90" s="315">
        <v>0</v>
      </c>
      <c r="D90" s="315">
        <v>0</v>
      </c>
      <c r="E90" s="303">
        <v>2452</v>
      </c>
      <c r="F90" s="304">
        <v>17061</v>
      </c>
    </row>
    <row r="91" spans="1:6" ht="16.5" thickBot="1" x14ac:dyDescent="0.3">
      <c r="A91" s="307" t="s">
        <v>872</v>
      </c>
      <c r="B91" s="316">
        <v>51</v>
      </c>
      <c r="C91" s="316">
        <v>32</v>
      </c>
      <c r="D91" s="316">
        <v>14</v>
      </c>
      <c r="E91" s="316">
        <v>5</v>
      </c>
      <c r="F91" s="313">
        <v>24</v>
      </c>
    </row>
    <row r="93" spans="1:6" ht="16.5" thickBot="1" x14ac:dyDescent="0.3">
      <c r="A93" s="267" t="s">
        <v>873</v>
      </c>
      <c r="B93" s="57"/>
    </row>
    <row r="94" spans="1:6" ht="15.75" x14ac:dyDescent="0.25">
      <c r="A94" s="298" t="s">
        <v>857</v>
      </c>
      <c r="B94" s="300" t="s">
        <v>843</v>
      </c>
      <c r="C94" s="300" t="s">
        <v>844</v>
      </c>
      <c r="D94" s="300" t="s">
        <v>845</v>
      </c>
      <c r="E94" s="300" t="s">
        <v>804</v>
      </c>
      <c r="F94" s="301" t="s">
        <v>803</v>
      </c>
    </row>
    <row r="95" spans="1:6" ht="15.75" x14ac:dyDescent="0.25">
      <c r="A95" s="302" t="s">
        <v>858</v>
      </c>
      <c r="B95" s="315"/>
      <c r="C95" s="315"/>
      <c r="D95" s="315"/>
      <c r="E95" s="315"/>
      <c r="F95" s="304">
        <v>173</v>
      </c>
    </row>
    <row r="96" spans="1:6" ht="15.75" x14ac:dyDescent="0.25">
      <c r="A96" s="302" t="s">
        <v>859</v>
      </c>
      <c r="B96" s="315">
        <v>0</v>
      </c>
      <c r="C96" s="315">
        <v>0</v>
      </c>
      <c r="D96" s="315">
        <v>0</v>
      </c>
      <c r="E96" s="303">
        <v>10</v>
      </c>
      <c r="F96" s="304">
        <v>36</v>
      </c>
    </row>
    <row r="97" spans="1:6" ht="15.75" x14ac:dyDescent="0.25">
      <c r="A97" s="302" t="s">
        <v>860</v>
      </c>
      <c r="B97" s="315"/>
      <c r="C97" s="315"/>
      <c r="D97" s="315"/>
      <c r="E97" s="315"/>
      <c r="F97" s="304">
        <v>108</v>
      </c>
    </row>
    <row r="98" spans="1:6" ht="15.75" x14ac:dyDescent="0.25">
      <c r="A98" s="302" t="s">
        <v>861</v>
      </c>
      <c r="B98" s="303">
        <v>33169</v>
      </c>
      <c r="C98" s="303">
        <v>43408</v>
      </c>
      <c r="D98" s="303">
        <v>11108</v>
      </c>
      <c r="E98" s="303">
        <v>5137</v>
      </c>
      <c r="F98" s="304">
        <v>5367</v>
      </c>
    </row>
    <row r="99" spans="1:6" ht="15.75" x14ac:dyDescent="0.25">
      <c r="A99" s="302" t="s">
        <v>862</v>
      </c>
      <c r="B99" s="315">
        <v>0</v>
      </c>
      <c r="C99" s="315">
        <v>0</v>
      </c>
      <c r="D99" s="315">
        <v>0</v>
      </c>
      <c r="E99" s="303">
        <v>12331</v>
      </c>
      <c r="F99" s="304">
        <v>3926</v>
      </c>
    </row>
    <row r="100" spans="1:6" ht="15.75" x14ac:dyDescent="0.25">
      <c r="A100" s="302" t="s">
        <v>863</v>
      </c>
      <c r="B100" s="303">
        <v>62461</v>
      </c>
      <c r="C100" s="303">
        <v>104166</v>
      </c>
      <c r="D100" s="303">
        <v>16860</v>
      </c>
      <c r="E100" s="303">
        <v>13106</v>
      </c>
      <c r="F100" s="304">
        <v>11239</v>
      </c>
    </row>
    <row r="101" spans="1:6" ht="15.75" x14ac:dyDescent="0.25">
      <c r="A101" s="302" t="s">
        <v>864</v>
      </c>
      <c r="B101" s="303">
        <v>777</v>
      </c>
      <c r="C101" s="303">
        <v>371</v>
      </c>
      <c r="D101" s="303">
        <v>152</v>
      </c>
      <c r="E101" s="303">
        <v>384</v>
      </c>
      <c r="F101" s="304">
        <v>962</v>
      </c>
    </row>
    <row r="102" spans="1:6" ht="15.75" x14ac:dyDescent="0.25">
      <c r="A102" s="302" t="s">
        <v>865</v>
      </c>
      <c r="B102" s="303">
        <v>3428</v>
      </c>
      <c r="C102" s="303">
        <v>7893</v>
      </c>
      <c r="D102" s="303">
        <v>1467</v>
      </c>
      <c r="E102" s="303">
        <v>26920</v>
      </c>
      <c r="F102" s="304">
        <v>48045</v>
      </c>
    </row>
    <row r="103" spans="1:6" ht="15.75" x14ac:dyDescent="0.25">
      <c r="A103" s="302" t="s">
        <v>866</v>
      </c>
      <c r="B103" s="303">
        <v>290</v>
      </c>
      <c r="C103" s="303">
        <v>155</v>
      </c>
      <c r="D103" s="303">
        <v>129</v>
      </c>
      <c r="E103" s="303">
        <v>106</v>
      </c>
      <c r="F103" s="304">
        <v>502</v>
      </c>
    </row>
    <row r="104" spans="1:6" ht="15.75" x14ac:dyDescent="0.25">
      <c r="A104" s="302" t="s">
        <v>867</v>
      </c>
      <c r="B104" s="303">
        <v>113</v>
      </c>
      <c r="C104" s="303">
        <v>61</v>
      </c>
      <c r="D104" s="303">
        <v>39</v>
      </c>
      <c r="E104" s="303">
        <v>15</v>
      </c>
      <c r="F104" s="304">
        <v>9</v>
      </c>
    </row>
    <row r="105" spans="1:6" ht="15.75" x14ac:dyDescent="0.25">
      <c r="A105" s="302" t="s">
        <v>868</v>
      </c>
      <c r="B105" s="303">
        <v>121</v>
      </c>
      <c r="C105" s="303">
        <v>73</v>
      </c>
      <c r="D105" s="303">
        <v>68</v>
      </c>
      <c r="E105" s="303">
        <v>46</v>
      </c>
      <c r="F105" s="304">
        <v>58</v>
      </c>
    </row>
    <row r="106" spans="1:6" ht="15.75" x14ac:dyDescent="0.25">
      <c r="A106" s="302" t="s">
        <v>869</v>
      </c>
      <c r="B106" s="303">
        <v>41</v>
      </c>
      <c r="C106" s="303">
        <v>31</v>
      </c>
      <c r="D106" s="303">
        <v>21</v>
      </c>
      <c r="E106" s="303">
        <v>19</v>
      </c>
      <c r="F106" s="304">
        <v>107</v>
      </c>
    </row>
    <row r="107" spans="1:6" ht="15.75" x14ac:dyDescent="0.25">
      <c r="A107" s="302" t="s">
        <v>870</v>
      </c>
      <c r="B107" s="315"/>
      <c r="C107" s="315"/>
      <c r="D107" s="315"/>
      <c r="E107" s="315"/>
      <c r="F107" s="304">
        <v>75</v>
      </c>
    </row>
    <row r="108" spans="1:6" ht="15.75" x14ac:dyDescent="0.25">
      <c r="A108" s="302" t="s">
        <v>871</v>
      </c>
      <c r="B108" s="315">
        <v>0</v>
      </c>
      <c r="C108" s="315">
        <v>0</v>
      </c>
      <c r="D108" s="315">
        <v>0</v>
      </c>
      <c r="E108" s="303">
        <v>3823</v>
      </c>
      <c r="F108" s="304">
        <v>36644</v>
      </c>
    </row>
    <row r="109" spans="1:6" ht="16.5" thickBot="1" x14ac:dyDescent="0.3">
      <c r="A109" s="307" t="s">
        <v>872</v>
      </c>
      <c r="B109" s="316">
        <v>99</v>
      </c>
      <c r="C109" s="316">
        <v>83</v>
      </c>
      <c r="D109" s="316">
        <v>37</v>
      </c>
      <c r="E109" s="316">
        <v>43</v>
      </c>
      <c r="F109" s="313">
        <v>75</v>
      </c>
    </row>
    <row r="110" spans="1:6" ht="15.75" x14ac:dyDescent="0.25">
      <c r="A110" s="317"/>
      <c r="B110" s="318"/>
      <c r="C110" s="318"/>
      <c r="D110" s="318"/>
      <c r="E110" s="318"/>
      <c r="F110" s="318"/>
    </row>
    <row r="111" spans="1:6" ht="16.5" thickBot="1" x14ac:dyDescent="0.3">
      <c r="A111" s="267" t="s">
        <v>874</v>
      </c>
      <c r="B111" s="57"/>
    </row>
    <row r="112" spans="1:6" ht="15.75" x14ac:dyDescent="0.25">
      <c r="A112" s="298" t="s">
        <v>857</v>
      </c>
      <c r="B112" s="300" t="s">
        <v>843</v>
      </c>
      <c r="C112" s="300" t="s">
        <v>844</v>
      </c>
      <c r="D112" s="300" t="s">
        <v>845</v>
      </c>
      <c r="E112" s="300" t="s">
        <v>804</v>
      </c>
      <c r="F112" s="301" t="s">
        <v>803</v>
      </c>
    </row>
    <row r="113" spans="1:6" ht="15.75" x14ac:dyDescent="0.25">
      <c r="A113" s="302" t="s">
        <v>858</v>
      </c>
      <c r="B113" s="315"/>
      <c r="C113" s="315"/>
      <c r="D113" s="315"/>
      <c r="E113" s="315"/>
      <c r="F113" s="304">
        <v>8</v>
      </c>
    </row>
    <row r="114" spans="1:6" ht="15.75" x14ac:dyDescent="0.25">
      <c r="A114" s="302" t="s">
        <v>859</v>
      </c>
      <c r="B114" s="315">
        <v>0</v>
      </c>
      <c r="C114" s="315">
        <v>0</v>
      </c>
      <c r="D114" s="315">
        <v>0</v>
      </c>
      <c r="E114" s="303">
        <v>0</v>
      </c>
      <c r="F114" s="304">
        <v>1</v>
      </c>
    </row>
    <row r="115" spans="1:6" ht="15.75" x14ac:dyDescent="0.25">
      <c r="A115" s="302" t="s">
        <v>860</v>
      </c>
      <c r="B115" s="315"/>
      <c r="C115" s="315"/>
      <c r="D115" s="315"/>
      <c r="E115" s="315"/>
      <c r="F115" s="304">
        <v>5</v>
      </c>
    </row>
    <row r="116" spans="1:6" ht="15.75" x14ac:dyDescent="0.25">
      <c r="A116" s="302" t="s">
        <v>861</v>
      </c>
      <c r="B116" s="303">
        <v>15445</v>
      </c>
      <c r="C116" s="303">
        <v>18981</v>
      </c>
      <c r="D116" s="303">
        <v>12590</v>
      </c>
      <c r="E116" s="303">
        <v>2872</v>
      </c>
      <c r="F116" s="304">
        <v>7376</v>
      </c>
    </row>
    <row r="117" spans="1:6" ht="15.75" x14ac:dyDescent="0.25">
      <c r="A117" s="302" t="s">
        <v>862</v>
      </c>
      <c r="B117" s="315">
        <v>0</v>
      </c>
      <c r="C117" s="315">
        <v>0</v>
      </c>
      <c r="D117" s="315">
        <v>0</v>
      </c>
      <c r="E117" s="303">
        <v>16</v>
      </c>
      <c r="F117" s="304">
        <v>1612</v>
      </c>
    </row>
    <row r="118" spans="1:6" ht="15.75" x14ac:dyDescent="0.25">
      <c r="A118" s="302" t="s">
        <v>863</v>
      </c>
      <c r="B118" s="303">
        <v>28894</v>
      </c>
      <c r="C118" s="303">
        <v>41800</v>
      </c>
      <c r="D118" s="303">
        <v>21139</v>
      </c>
      <c r="E118" s="303">
        <v>4904</v>
      </c>
      <c r="F118" s="304">
        <v>6541</v>
      </c>
    </row>
    <row r="119" spans="1:6" ht="15.75" x14ac:dyDescent="0.25">
      <c r="A119" s="302" t="s">
        <v>864</v>
      </c>
      <c r="B119" s="303">
        <v>45</v>
      </c>
      <c r="C119" s="303">
        <v>162</v>
      </c>
      <c r="D119" s="303">
        <v>97</v>
      </c>
      <c r="E119" s="303">
        <v>23</v>
      </c>
      <c r="F119" s="304">
        <v>32</v>
      </c>
    </row>
    <row r="120" spans="1:6" ht="15.75" x14ac:dyDescent="0.25">
      <c r="A120" s="302" t="s">
        <v>865</v>
      </c>
      <c r="B120" s="303">
        <v>879</v>
      </c>
      <c r="C120" s="303">
        <v>2240</v>
      </c>
      <c r="D120" s="303">
        <v>1416</v>
      </c>
      <c r="E120" s="303">
        <v>964</v>
      </c>
      <c r="F120" s="304">
        <v>2605</v>
      </c>
    </row>
    <row r="121" spans="1:6" ht="15.75" x14ac:dyDescent="0.25">
      <c r="A121" s="302" t="s">
        <v>866</v>
      </c>
      <c r="B121" s="303">
        <v>229</v>
      </c>
      <c r="C121" s="303">
        <v>151</v>
      </c>
      <c r="D121" s="303">
        <v>112</v>
      </c>
      <c r="E121" s="303">
        <v>47</v>
      </c>
      <c r="F121" s="304">
        <v>23</v>
      </c>
    </row>
    <row r="122" spans="1:6" ht="15.75" x14ac:dyDescent="0.25">
      <c r="A122" s="302" t="s">
        <v>867</v>
      </c>
      <c r="B122" s="303">
        <v>61</v>
      </c>
      <c r="C122" s="303">
        <v>65</v>
      </c>
      <c r="D122" s="303">
        <v>41</v>
      </c>
      <c r="E122" s="303">
        <v>22</v>
      </c>
      <c r="F122" s="304">
        <v>0</v>
      </c>
    </row>
    <row r="123" spans="1:6" ht="15.75" x14ac:dyDescent="0.25">
      <c r="A123" s="302" t="s">
        <v>868</v>
      </c>
      <c r="B123" s="303">
        <v>42</v>
      </c>
      <c r="C123" s="303">
        <v>18</v>
      </c>
      <c r="D123" s="303">
        <v>17</v>
      </c>
      <c r="E123" s="303">
        <v>4</v>
      </c>
      <c r="F123" s="304">
        <v>9</v>
      </c>
    </row>
    <row r="124" spans="1:6" ht="15.75" x14ac:dyDescent="0.25">
      <c r="A124" s="302" t="s">
        <v>869</v>
      </c>
      <c r="B124" s="303">
        <v>7</v>
      </c>
      <c r="C124" s="303">
        <v>9</v>
      </c>
      <c r="D124" s="303">
        <v>2</v>
      </c>
      <c r="E124" s="303">
        <v>0</v>
      </c>
      <c r="F124" s="304">
        <v>6</v>
      </c>
    </row>
    <row r="125" spans="1:6" ht="15.75" x14ac:dyDescent="0.25">
      <c r="A125" s="302" t="s">
        <v>870</v>
      </c>
      <c r="B125" s="315"/>
      <c r="C125" s="315"/>
      <c r="D125" s="315"/>
      <c r="E125" s="315"/>
      <c r="F125" s="304">
        <v>10</v>
      </c>
    </row>
    <row r="126" spans="1:6" ht="15.75" x14ac:dyDescent="0.25">
      <c r="A126" s="302" t="s">
        <v>871</v>
      </c>
      <c r="B126" s="315">
        <v>0</v>
      </c>
      <c r="C126" s="315">
        <v>0</v>
      </c>
      <c r="D126" s="315">
        <v>0</v>
      </c>
      <c r="E126" s="303">
        <v>18</v>
      </c>
      <c r="F126" s="304">
        <v>197</v>
      </c>
    </row>
    <row r="127" spans="1:6" ht="16.5" thickBot="1" x14ac:dyDescent="0.3">
      <c r="A127" s="307" t="s">
        <v>872</v>
      </c>
      <c r="B127" s="316">
        <v>24</v>
      </c>
      <c r="C127" s="316">
        <v>46</v>
      </c>
      <c r="D127" s="316">
        <v>14</v>
      </c>
      <c r="E127" s="316">
        <v>6</v>
      </c>
      <c r="F127" s="313">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19D3-9CC7-45AB-BE40-FE9D49227AAB}">
  <dimension ref="A1:CC128"/>
  <sheetViews>
    <sheetView zoomScale="71" zoomScaleNormal="71" workbookViewId="0">
      <selection activeCell="B10" sqref="B10"/>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19" bestFit="1"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8.85546875" customWidth="1"/>
    <col min="26" max="26" width="23.42578125" customWidth="1"/>
    <col min="27" max="27" width="16.5703125" customWidth="1"/>
    <col min="28" max="28" width="16.42578125" customWidth="1"/>
    <col min="29" max="29" width="28.140625" customWidth="1"/>
    <col min="30" max="30" width="16.42578125" customWidth="1"/>
  </cols>
  <sheetData>
    <row r="1" spans="1:81" ht="41.45" customHeight="1" x14ac:dyDescent="0.25">
      <c r="A1" s="330" t="s">
        <v>45</v>
      </c>
      <c r="B1" s="330"/>
      <c r="C1" s="330"/>
      <c r="D1" s="330"/>
      <c r="E1" s="8"/>
      <c r="F1" s="8"/>
      <c r="G1" s="8"/>
      <c r="H1" s="8"/>
      <c r="I1" s="8"/>
      <c r="J1" s="8"/>
      <c r="K1" s="8"/>
      <c r="L1" s="8"/>
      <c r="M1" s="8"/>
      <c r="N1" s="8"/>
      <c r="O1" s="8"/>
      <c r="P1" s="8"/>
      <c r="Q1" s="8"/>
      <c r="R1" s="8"/>
      <c r="S1" s="8"/>
      <c r="T1" s="8"/>
      <c r="U1" s="8"/>
      <c r="V1" s="8"/>
      <c r="W1" s="92"/>
      <c r="X1" s="8"/>
      <c r="Y1" s="8"/>
      <c r="Z1" s="8"/>
      <c r="AA1" s="91"/>
      <c r="AB1" s="8"/>
      <c r="AC1" s="8"/>
      <c r="AD1" s="91"/>
    </row>
    <row r="2" spans="1:81" ht="108" customHeight="1" x14ac:dyDescent="0.25">
      <c r="A2" s="333" t="s">
        <v>692</v>
      </c>
      <c r="B2" s="333"/>
      <c r="C2" s="333"/>
      <c r="D2" s="333"/>
      <c r="E2" s="8"/>
      <c r="F2" s="8"/>
      <c r="G2" s="8"/>
      <c r="H2" s="8"/>
      <c r="I2" s="8"/>
      <c r="J2" s="8"/>
      <c r="K2" s="8"/>
      <c r="L2" s="8"/>
      <c r="M2" s="8"/>
      <c r="N2" s="8"/>
      <c r="O2" s="8"/>
      <c r="P2" s="8"/>
      <c r="Q2" s="8"/>
      <c r="R2" s="8"/>
      <c r="S2" s="8"/>
      <c r="T2" s="8"/>
      <c r="U2" s="8"/>
      <c r="V2" s="8"/>
      <c r="W2" s="92"/>
      <c r="X2" s="8"/>
      <c r="Y2" s="8"/>
      <c r="Z2" s="8"/>
      <c r="AA2" s="91"/>
      <c r="AB2" s="8"/>
      <c r="AC2" s="8"/>
      <c r="AD2" s="91"/>
    </row>
    <row r="3" spans="1:81" ht="48.6" customHeight="1" x14ac:dyDescent="0.25">
      <c r="A3" s="329" t="s">
        <v>691</v>
      </c>
      <c r="B3" s="329"/>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row>
    <row r="4" spans="1:81" ht="30.75" customHeight="1" x14ac:dyDescent="0.25">
      <c r="A4" s="386" t="s">
        <v>711</v>
      </c>
      <c r="B4" s="386"/>
      <c r="C4" s="386"/>
      <c r="D4" s="386"/>
      <c r="E4" s="386"/>
      <c r="F4" s="386"/>
      <c r="G4" s="386"/>
      <c r="H4" s="386"/>
      <c r="I4" s="386"/>
      <c r="J4" s="386"/>
      <c r="K4" s="386"/>
      <c r="L4" s="386"/>
      <c r="M4" s="386"/>
      <c r="N4" s="386"/>
      <c r="O4" s="386"/>
      <c r="P4" s="386"/>
      <c r="Q4" s="386"/>
      <c r="R4" s="386"/>
      <c r="S4" s="386"/>
      <c r="T4" s="386"/>
      <c r="U4" s="386"/>
      <c r="V4" s="386"/>
      <c r="W4" s="386"/>
      <c r="X4" s="386"/>
      <c r="Y4" s="386"/>
      <c r="Z4" s="386"/>
      <c r="AA4" s="386"/>
      <c r="AB4" s="386"/>
      <c r="AC4" s="386"/>
      <c r="AD4" s="386"/>
    </row>
    <row r="5" spans="1:81" ht="36" customHeight="1" x14ac:dyDescent="0.25">
      <c r="A5" s="90" t="s">
        <v>115</v>
      </c>
      <c r="B5" s="89"/>
      <c r="C5" s="89"/>
      <c r="D5" s="89"/>
      <c r="E5" s="89"/>
      <c r="F5" s="89"/>
      <c r="G5" s="89"/>
      <c r="H5" s="89"/>
      <c r="I5" s="89" t="s">
        <v>116</v>
      </c>
      <c r="J5" s="387" t="s">
        <v>690</v>
      </c>
      <c r="K5" s="387"/>
      <c r="L5" s="387"/>
      <c r="M5" s="387"/>
      <c r="N5" s="387" t="s">
        <v>689</v>
      </c>
      <c r="O5" s="387"/>
      <c r="P5" s="387"/>
      <c r="Q5" s="387"/>
      <c r="R5" s="388" t="s">
        <v>688</v>
      </c>
      <c r="S5" s="388"/>
      <c r="T5" s="388"/>
      <c r="U5" s="388"/>
      <c r="V5" s="88" t="s">
        <v>687</v>
      </c>
      <c r="W5" s="388" t="s">
        <v>117</v>
      </c>
      <c r="X5" s="388"/>
      <c r="Y5" s="388"/>
      <c r="Z5" s="388"/>
      <c r="AA5" s="388"/>
      <c r="AB5" s="388"/>
      <c r="AC5" s="388"/>
      <c r="AD5" s="388"/>
    </row>
    <row r="6" spans="1:81" ht="20.25" customHeight="1" x14ac:dyDescent="0.25">
      <c r="A6" s="87" t="s">
        <v>686</v>
      </c>
      <c r="B6" s="85"/>
      <c r="C6" s="85"/>
      <c r="D6" s="85"/>
      <c r="E6" s="85"/>
      <c r="F6" s="85"/>
      <c r="G6" s="85"/>
      <c r="H6" s="85"/>
      <c r="I6" s="86"/>
      <c r="J6" s="85"/>
      <c r="K6" s="85"/>
      <c r="L6" s="85"/>
      <c r="M6" s="85"/>
      <c r="N6" s="85"/>
      <c r="O6" s="85"/>
      <c r="P6" s="85"/>
      <c r="Q6" s="85"/>
      <c r="R6" s="82"/>
      <c r="S6" s="82"/>
      <c r="T6" s="82"/>
      <c r="U6" s="82"/>
      <c r="V6" s="84"/>
      <c r="W6" s="83"/>
      <c r="X6" s="82"/>
      <c r="Y6" s="82"/>
      <c r="Z6" s="82"/>
      <c r="AA6" s="81"/>
      <c r="AB6" s="82"/>
      <c r="AC6" s="82"/>
      <c r="AD6" s="81"/>
    </row>
    <row r="7" spans="1:81" ht="48" customHeight="1" x14ac:dyDescent="0.25">
      <c r="A7" s="80" t="s">
        <v>118</v>
      </c>
      <c r="B7" s="78" t="s">
        <v>119</v>
      </c>
      <c r="C7" s="78" t="s">
        <v>120</v>
      </c>
      <c r="D7" s="78" t="s">
        <v>121</v>
      </c>
      <c r="E7" s="78" t="s">
        <v>122</v>
      </c>
      <c r="F7" s="78" t="s">
        <v>53</v>
      </c>
      <c r="G7" s="78" t="s">
        <v>123</v>
      </c>
      <c r="H7" s="78" t="s">
        <v>88</v>
      </c>
      <c r="I7" s="79" t="s">
        <v>685</v>
      </c>
      <c r="J7" s="78" t="s">
        <v>124</v>
      </c>
      <c r="K7" s="78" t="s">
        <v>125</v>
      </c>
      <c r="L7" s="78" t="s">
        <v>126</v>
      </c>
      <c r="M7" s="78" t="s">
        <v>127</v>
      </c>
      <c r="N7" s="78" t="s">
        <v>128</v>
      </c>
      <c r="O7" s="78" t="s">
        <v>129</v>
      </c>
      <c r="P7" s="78" t="s">
        <v>130</v>
      </c>
      <c r="Q7" s="78" t="s">
        <v>131</v>
      </c>
      <c r="R7" s="78" t="s">
        <v>132</v>
      </c>
      <c r="S7" s="78" t="s">
        <v>133</v>
      </c>
      <c r="T7" s="78" t="s">
        <v>134</v>
      </c>
      <c r="U7" s="78" t="s">
        <v>135</v>
      </c>
      <c r="V7" s="78" t="s">
        <v>136</v>
      </c>
      <c r="W7" s="78" t="s">
        <v>137</v>
      </c>
      <c r="X7" s="78" t="s">
        <v>138</v>
      </c>
      <c r="Y7" s="78" t="s">
        <v>86</v>
      </c>
      <c r="Z7" s="78" t="s">
        <v>139</v>
      </c>
      <c r="AA7" s="78" t="s">
        <v>82</v>
      </c>
      <c r="AB7" s="78" t="s">
        <v>140</v>
      </c>
      <c r="AC7" s="78" t="s">
        <v>95</v>
      </c>
      <c r="AD7" s="77" t="s">
        <v>99</v>
      </c>
    </row>
    <row r="8" spans="1:81" s="72" customFormat="1" ht="18.75" x14ac:dyDescent="0.25">
      <c r="A8" s="3" t="s">
        <v>684</v>
      </c>
      <c r="B8" s="3" t="s">
        <v>683</v>
      </c>
      <c r="C8" s="3" t="s">
        <v>161</v>
      </c>
      <c r="D8" s="3" t="s">
        <v>158</v>
      </c>
      <c r="E8" s="6">
        <v>78017</v>
      </c>
      <c r="F8" s="3" t="s">
        <v>159</v>
      </c>
      <c r="G8" s="3" t="s">
        <v>145</v>
      </c>
      <c r="H8" s="3" t="s">
        <v>146</v>
      </c>
      <c r="I8" s="76">
        <v>36.316067304519997</v>
      </c>
      <c r="J8" s="4">
        <v>1559.4597701149401</v>
      </c>
      <c r="K8" s="4">
        <v>4.6551724137931032</v>
      </c>
      <c r="L8" s="4">
        <v>0.77011494252873558</v>
      </c>
      <c r="M8" s="4">
        <v>0</v>
      </c>
      <c r="N8" s="4">
        <v>0</v>
      </c>
      <c r="O8" s="4">
        <v>6.0574712643678161</v>
      </c>
      <c r="P8" s="4">
        <v>3.827586206896552</v>
      </c>
      <c r="Q8" s="4">
        <v>1554.9999999999984</v>
      </c>
      <c r="R8" s="4">
        <v>0</v>
      </c>
      <c r="S8" s="4">
        <v>0</v>
      </c>
      <c r="T8" s="4">
        <v>2.896551724137931</v>
      </c>
      <c r="U8" s="4">
        <v>1561.9885057471251</v>
      </c>
      <c r="V8" s="4">
        <v>686.10344827586948</v>
      </c>
      <c r="W8" s="5">
        <v>2400</v>
      </c>
      <c r="X8" s="3" t="s">
        <v>147</v>
      </c>
      <c r="Y8" s="7" t="s">
        <v>628</v>
      </c>
      <c r="Z8" s="3"/>
      <c r="AA8" s="73" t="s">
        <v>682</v>
      </c>
      <c r="AB8" s="75" t="s">
        <v>147</v>
      </c>
      <c r="AC8" s="74" t="s">
        <v>628</v>
      </c>
      <c r="AD8" s="73">
        <v>44672</v>
      </c>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row>
    <row r="9" spans="1:81" s="72" customFormat="1" ht="15.75" x14ac:dyDescent="0.25">
      <c r="A9" s="3" t="s">
        <v>17</v>
      </c>
      <c r="B9" s="3" t="s">
        <v>156</v>
      </c>
      <c r="C9" s="3" t="s">
        <v>157</v>
      </c>
      <c r="D9" s="3" t="s">
        <v>158</v>
      </c>
      <c r="E9" s="6">
        <v>78061</v>
      </c>
      <c r="F9" s="3" t="s">
        <v>159</v>
      </c>
      <c r="G9" s="3" t="s">
        <v>160</v>
      </c>
      <c r="H9" s="3" t="s">
        <v>146</v>
      </c>
      <c r="I9" s="76">
        <v>47.2547080979284</v>
      </c>
      <c r="J9" s="4">
        <v>1124.7586206896624</v>
      </c>
      <c r="K9" s="4">
        <v>106.72413793103443</v>
      </c>
      <c r="L9" s="4">
        <v>123.6781609195402</v>
      </c>
      <c r="M9" s="4">
        <v>60.16091954022987</v>
      </c>
      <c r="N9" s="4">
        <v>279.20689655172367</v>
      </c>
      <c r="O9" s="4">
        <v>1135.9885057471342</v>
      </c>
      <c r="P9" s="4">
        <v>0</v>
      </c>
      <c r="Q9" s="4">
        <v>0.12643678160919541</v>
      </c>
      <c r="R9" s="4">
        <v>86.160919540229827</v>
      </c>
      <c r="S9" s="4">
        <v>65.563218390804579</v>
      </c>
      <c r="T9" s="4">
        <v>108.28735632183901</v>
      </c>
      <c r="U9" s="4">
        <v>1155.3103448275942</v>
      </c>
      <c r="V9" s="4">
        <v>971.68965517241168</v>
      </c>
      <c r="W9" s="5">
        <v>1350</v>
      </c>
      <c r="X9" s="3" t="s">
        <v>147</v>
      </c>
      <c r="Y9" s="7" t="s">
        <v>619</v>
      </c>
      <c r="Z9" s="3" t="s">
        <v>149</v>
      </c>
      <c r="AA9" s="73" t="s">
        <v>620</v>
      </c>
      <c r="AB9" s="75" t="s">
        <v>147</v>
      </c>
      <c r="AC9" s="74" t="s">
        <v>619</v>
      </c>
      <c r="AD9" s="73">
        <v>44253</v>
      </c>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1" s="72" customFormat="1" ht="15.75" x14ac:dyDescent="0.25">
      <c r="A10" s="3" t="s">
        <v>162</v>
      </c>
      <c r="B10" s="3" t="s">
        <v>163</v>
      </c>
      <c r="C10" s="3" t="s">
        <v>164</v>
      </c>
      <c r="D10" s="3" t="s">
        <v>165</v>
      </c>
      <c r="E10" s="6">
        <v>71483</v>
      </c>
      <c r="F10" s="3" t="s">
        <v>166</v>
      </c>
      <c r="G10" s="3" t="s">
        <v>145</v>
      </c>
      <c r="H10" s="3" t="s">
        <v>5</v>
      </c>
      <c r="I10" s="76">
        <v>59.571136549468498</v>
      </c>
      <c r="J10" s="4">
        <v>1208.7356321839131</v>
      </c>
      <c r="K10" s="4">
        <v>38.643678160919542</v>
      </c>
      <c r="L10" s="4">
        <v>63.701149425287355</v>
      </c>
      <c r="M10" s="4">
        <v>57.54022988505745</v>
      </c>
      <c r="N10" s="4">
        <v>161.13793103448259</v>
      </c>
      <c r="O10" s="4">
        <v>1207.4827586206948</v>
      </c>
      <c r="P10" s="4">
        <v>0</v>
      </c>
      <c r="Q10" s="4">
        <v>0</v>
      </c>
      <c r="R10" s="4">
        <v>79.666666666666686</v>
      </c>
      <c r="S10" s="4">
        <v>22.172413793103456</v>
      </c>
      <c r="T10" s="4">
        <v>41.011494252873561</v>
      </c>
      <c r="U10" s="4">
        <v>1225.7701149425347</v>
      </c>
      <c r="V10" s="4">
        <v>929.91954022988341</v>
      </c>
      <c r="W10" s="5">
        <v>946</v>
      </c>
      <c r="X10" s="3" t="s">
        <v>147</v>
      </c>
      <c r="Y10" s="7" t="s">
        <v>619</v>
      </c>
      <c r="Z10" s="3" t="s">
        <v>149</v>
      </c>
      <c r="AA10" s="73" t="s">
        <v>632</v>
      </c>
      <c r="AB10" s="75" t="s">
        <v>147</v>
      </c>
      <c r="AC10" s="74" t="s">
        <v>619</v>
      </c>
      <c r="AD10" s="73">
        <v>44127</v>
      </c>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row>
    <row r="11" spans="1:81" s="72" customFormat="1" ht="15.75" x14ac:dyDescent="0.25">
      <c r="A11" s="3" t="s">
        <v>151</v>
      </c>
      <c r="B11" s="3" t="s">
        <v>152</v>
      </c>
      <c r="C11" s="3" t="s">
        <v>153</v>
      </c>
      <c r="D11" s="3" t="s">
        <v>154</v>
      </c>
      <c r="E11" s="6">
        <v>31815</v>
      </c>
      <c r="F11" s="3" t="s">
        <v>155</v>
      </c>
      <c r="G11" s="3" t="s">
        <v>145</v>
      </c>
      <c r="H11" s="3" t="s">
        <v>146</v>
      </c>
      <c r="I11" s="76">
        <v>56.207375478927197</v>
      </c>
      <c r="J11" s="4">
        <v>680.41379310345121</v>
      </c>
      <c r="K11" s="4">
        <v>107.09195402298852</v>
      </c>
      <c r="L11" s="4">
        <v>205.5057471264368</v>
      </c>
      <c r="M11" s="4">
        <v>274.63218390804536</v>
      </c>
      <c r="N11" s="4">
        <v>495.26436781608965</v>
      </c>
      <c r="O11" s="4">
        <v>605.05747126437041</v>
      </c>
      <c r="P11" s="4">
        <v>28.068965517241381</v>
      </c>
      <c r="Q11" s="4">
        <v>139.25287356321829</v>
      </c>
      <c r="R11" s="4">
        <v>229.11494252873538</v>
      </c>
      <c r="S11" s="4">
        <v>81.287356321839098</v>
      </c>
      <c r="T11" s="4">
        <v>54.850574712643677</v>
      </c>
      <c r="U11" s="4">
        <v>902.39080459770503</v>
      </c>
      <c r="V11" s="4">
        <v>944.71264367816036</v>
      </c>
      <c r="W11" s="5">
        <v>1600</v>
      </c>
      <c r="X11" s="3" t="s">
        <v>147</v>
      </c>
      <c r="Y11" s="7" t="s">
        <v>619</v>
      </c>
      <c r="Z11" s="3" t="s">
        <v>149</v>
      </c>
      <c r="AA11" s="73" t="s">
        <v>635</v>
      </c>
      <c r="AB11" s="75" t="s">
        <v>147</v>
      </c>
      <c r="AC11" s="74" t="s">
        <v>619</v>
      </c>
      <c r="AD11" s="73">
        <v>44322</v>
      </c>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row>
    <row r="12" spans="1:81" s="72" customFormat="1" ht="15.75" x14ac:dyDescent="0.25">
      <c r="A12" s="3" t="s">
        <v>25</v>
      </c>
      <c r="B12" s="3" t="s">
        <v>175</v>
      </c>
      <c r="C12" s="3" t="s">
        <v>176</v>
      </c>
      <c r="D12" s="3" t="s">
        <v>177</v>
      </c>
      <c r="E12" s="6">
        <v>39120</v>
      </c>
      <c r="F12" s="3" t="s">
        <v>166</v>
      </c>
      <c r="G12" s="3" t="s">
        <v>145</v>
      </c>
      <c r="H12" s="3" t="s">
        <v>146</v>
      </c>
      <c r="I12" s="76">
        <v>37.171294626757998</v>
      </c>
      <c r="J12" s="4">
        <v>1020.0459770114982</v>
      </c>
      <c r="K12" s="4">
        <v>16.689655172413804</v>
      </c>
      <c r="L12" s="4">
        <v>17.72413793103448</v>
      </c>
      <c r="M12" s="4">
        <v>16.862068965517242</v>
      </c>
      <c r="N12" s="4">
        <v>38.206896551724142</v>
      </c>
      <c r="O12" s="4">
        <v>1032.5057471264408</v>
      </c>
      <c r="P12" s="4">
        <v>0</v>
      </c>
      <c r="Q12" s="4">
        <v>0.60919540229885061</v>
      </c>
      <c r="R12" s="4">
        <v>14.701149425287358</v>
      </c>
      <c r="S12" s="4">
        <v>7.3448275862068968</v>
      </c>
      <c r="T12" s="4">
        <v>9.0229885057471257</v>
      </c>
      <c r="U12" s="4">
        <v>1040.2528735632179</v>
      </c>
      <c r="V12" s="4">
        <v>436.13793103448302</v>
      </c>
      <c r="W12" s="5">
        <v>1100</v>
      </c>
      <c r="X12" s="3" t="s">
        <v>147</v>
      </c>
      <c r="Y12" s="7" t="s">
        <v>619</v>
      </c>
      <c r="Z12" s="3" t="s">
        <v>149</v>
      </c>
      <c r="AA12" s="73" t="s">
        <v>681</v>
      </c>
      <c r="AB12" s="75" t="s">
        <v>147</v>
      </c>
      <c r="AC12" s="74" t="s">
        <v>619</v>
      </c>
      <c r="AD12" s="73">
        <v>44168</v>
      </c>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row>
    <row r="13" spans="1:81" s="72" customFormat="1" ht="15.75" x14ac:dyDescent="0.25">
      <c r="A13" s="3" t="s">
        <v>197</v>
      </c>
      <c r="B13" s="3" t="s">
        <v>198</v>
      </c>
      <c r="C13" s="3" t="s">
        <v>199</v>
      </c>
      <c r="D13" s="3" t="s">
        <v>158</v>
      </c>
      <c r="E13" s="6">
        <v>77301</v>
      </c>
      <c r="F13" s="3" t="s">
        <v>200</v>
      </c>
      <c r="G13" s="3" t="s">
        <v>160</v>
      </c>
      <c r="H13" s="3" t="s">
        <v>146</v>
      </c>
      <c r="I13" s="76">
        <v>30.440544098288701</v>
      </c>
      <c r="J13" s="4">
        <v>140.52873563218381</v>
      </c>
      <c r="K13" s="4">
        <v>436.41379310344695</v>
      </c>
      <c r="L13" s="4">
        <v>202.01149425287355</v>
      </c>
      <c r="M13" s="4">
        <v>174.03448275862061</v>
      </c>
      <c r="N13" s="4">
        <v>529.60919540229952</v>
      </c>
      <c r="O13" s="4">
        <v>335.04597701149294</v>
      </c>
      <c r="P13" s="4">
        <v>26.402298850574727</v>
      </c>
      <c r="Q13" s="4">
        <v>61.931034482758598</v>
      </c>
      <c r="R13" s="4">
        <v>272.37931034482716</v>
      </c>
      <c r="S13" s="4">
        <v>122.78160919540231</v>
      </c>
      <c r="T13" s="4">
        <v>126.42528735632182</v>
      </c>
      <c r="U13" s="4">
        <v>431.40229885057352</v>
      </c>
      <c r="V13" s="4">
        <v>563.54022988505767</v>
      </c>
      <c r="W13" s="5">
        <v>750</v>
      </c>
      <c r="X13" s="3" t="s">
        <v>147</v>
      </c>
      <c r="Y13" s="7" t="s">
        <v>619</v>
      </c>
      <c r="Z13" s="3" t="s">
        <v>149</v>
      </c>
      <c r="AA13" s="73" t="s">
        <v>650</v>
      </c>
      <c r="AB13" s="75" t="s">
        <v>147</v>
      </c>
      <c r="AC13" s="74" t="s">
        <v>619</v>
      </c>
      <c r="AD13" s="73">
        <v>44181</v>
      </c>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row>
    <row r="14" spans="1:81" s="72" customFormat="1" ht="15.75" x14ac:dyDescent="0.25">
      <c r="A14" s="3" t="s">
        <v>178</v>
      </c>
      <c r="B14" s="3" t="s">
        <v>179</v>
      </c>
      <c r="C14" s="3" t="s">
        <v>180</v>
      </c>
      <c r="D14" s="3" t="s">
        <v>143</v>
      </c>
      <c r="E14" s="6">
        <v>92154</v>
      </c>
      <c r="F14" s="3" t="s">
        <v>181</v>
      </c>
      <c r="G14" s="3" t="s">
        <v>160</v>
      </c>
      <c r="H14" s="3" t="s">
        <v>146</v>
      </c>
      <c r="I14" s="76">
        <v>69.809523809523796</v>
      </c>
      <c r="J14" s="4">
        <v>835.42528735632482</v>
      </c>
      <c r="K14" s="4">
        <v>43.241379310344904</v>
      </c>
      <c r="L14" s="4">
        <v>25.034482758620687</v>
      </c>
      <c r="M14" s="4">
        <v>32.045977011494244</v>
      </c>
      <c r="N14" s="4">
        <v>90.149425287356365</v>
      </c>
      <c r="O14" s="4">
        <v>758.82758620689913</v>
      </c>
      <c r="P14" s="4">
        <v>8.885057471264366</v>
      </c>
      <c r="Q14" s="4">
        <v>77.885057471264318</v>
      </c>
      <c r="R14" s="4">
        <v>49.735632183908031</v>
      </c>
      <c r="S14" s="4">
        <v>15.724137931034484</v>
      </c>
      <c r="T14" s="4">
        <v>14.574712643678158</v>
      </c>
      <c r="U14" s="4">
        <v>855.71264367816366</v>
      </c>
      <c r="V14" s="4">
        <v>465.81609195402154</v>
      </c>
      <c r="W14" s="5">
        <v>750</v>
      </c>
      <c r="X14" s="3" t="s">
        <v>147</v>
      </c>
      <c r="Y14" s="7" t="s">
        <v>619</v>
      </c>
      <c r="Z14" s="3" t="s">
        <v>149</v>
      </c>
      <c r="AA14" s="73" t="s">
        <v>670</v>
      </c>
      <c r="AB14" s="75" t="s">
        <v>147</v>
      </c>
      <c r="AC14" s="74" t="s">
        <v>619</v>
      </c>
      <c r="AD14" s="73">
        <v>44230</v>
      </c>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s="72" customFormat="1" ht="15.75" x14ac:dyDescent="0.25">
      <c r="A15" s="3" t="s">
        <v>173</v>
      </c>
      <c r="B15" s="3" t="s">
        <v>174</v>
      </c>
      <c r="C15" s="3" t="s">
        <v>31</v>
      </c>
      <c r="D15" s="3" t="s">
        <v>169</v>
      </c>
      <c r="E15" s="6">
        <v>85131</v>
      </c>
      <c r="F15" s="3" t="s">
        <v>170</v>
      </c>
      <c r="G15" s="3" t="s">
        <v>145</v>
      </c>
      <c r="H15" s="3" t="s">
        <v>146</v>
      </c>
      <c r="I15" s="76">
        <v>16.2629270544783</v>
      </c>
      <c r="J15" s="4">
        <v>788.86206896553438</v>
      </c>
      <c r="K15" s="4">
        <v>36.402298850574709</v>
      </c>
      <c r="L15" s="4">
        <v>40.379310344827601</v>
      </c>
      <c r="M15" s="4">
        <v>39.310344827586192</v>
      </c>
      <c r="N15" s="4">
        <v>60.896551724137929</v>
      </c>
      <c r="O15" s="4">
        <v>491.47126436780985</v>
      </c>
      <c r="P15" s="4">
        <v>30.103448275862064</v>
      </c>
      <c r="Q15" s="4">
        <v>322.48275862068726</v>
      </c>
      <c r="R15" s="4">
        <v>43.068965517241367</v>
      </c>
      <c r="S15" s="4">
        <v>20.712643678160923</v>
      </c>
      <c r="T15" s="4">
        <v>20.390804597701145</v>
      </c>
      <c r="U15" s="4">
        <v>820.78160919541961</v>
      </c>
      <c r="V15" s="4">
        <v>341.94252873563181</v>
      </c>
      <c r="W15" s="5"/>
      <c r="X15" s="3" t="s">
        <v>147</v>
      </c>
      <c r="Y15" s="7" t="s">
        <v>619</v>
      </c>
      <c r="Z15" s="3" t="s">
        <v>149</v>
      </c>
      <c r="AA15" s="73" t="s">
        <v>654</v>
      </c>
      <c r="AB15" s="75" t="s">
        <v>147</v>
      </c>
      <c r="AC15" s="74" t="s">
        <v>619</v>
      </c>
      <c r="AD15" s="73">
        <v>44232</v>
      </c>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row>
    <row r="16" spans="1:81" s="72" customFormat="1" ht="15.75" x14ac:dyDescent="0.25">
      <c r="A16" s="3" t="s">
        <v>680</v>
      </c>
      <c r="B16" s="3" t="s">
        <v>679</v>
      </c>
      <c r="C16" s="3" t="s">
        <v>678</v>
      </c>
      <c r="D16" s="3" t="s">
        <v>248</v>
      </c>
      <c r="E16" s="6">
        <v>16866</v>
      </c>
      <c r="F16" s="3" t="s">
        <v>249</v>
      </c>
      <c r="G16" s="3" t="s">
        <v>145</v>
      </c>
      <c r="H16" s="3" t="s">
        <v>146</v>
      </c>
      <c r="I16" s="76">
        <v>74.604588394062105</v>
      </c>
      <c r="J16" s="4">
        <v>137.37931034482764</v>
      </c>
      <c r="K16" s="4">
        <v>56.172413793103452</v>
      </c>
      <c r="L16" s="4">
        <v>360.91954022988551</v>
      </c>
      <c r="M16" s="4">
        <v>350.26436781609215</v>
      </c>
      <c r="N16" s="4">
        <v>522.90804597701219</v>
      </c>
      <c r="O16" s="4">
        <v>356.43678160919535</v>
      </c>
      <c r="P16" s="4">
        <v>13.747126436781608</v>
      </c>
      <c r="Q16" s="4">
        <v>11.64367816091954</v>
      </c>
      <c r="R16" s="4">
        <v>305.11494252873558</v>
      </c>
      <c r="S16" s="4">
        <v>62.149425287356316</v>
      </c>
      <c r="T16" s="4">
        <v>61.528735632183896</v>
      </c>
      <c r="U16" s="4">
        <v>475.94252873563283</v>
      </c>
      <c r="V16" s="4">
        <v>619.82758620689708</v>
      </c>
      <c r="W16" s="5">
        <v>800</v>
      </c>
      <c r="X16" s="3" t="s">
        <v>147</v>
      </c>
      <c r="Y16" s="7" t="s">
        <v>619</v>
      </c>
      <c r="Z16" s="3" t="s">
        <v>149</v>
      </c>
      <c r="AA16" s="73" t="s">
        <v>641</v>
      </c>
      <c r="AB16" s="75" t="s">
        <v>147</v>
      </c>
      <c r="AC16" s="74" t="s">
        <v>619</v>
      </c>
      <c r="AD16" s="73">
        <v>44392</v>
      </c>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row>
    <row r="17" spans="1:81" s="72" customFormat="1" ht="15.75" x14ac:dyDescent="0.25">
      <c r="A17" s="3" t="s">
        <v>677</v>
      </c>
      <c r="B17" s="3" t="s">
        <v>171</v>
      </c>
      <c r="C17" s="3" t="s">
        <v>172</v>
      </c>
      <c r="D17" s="3" t="s">
        <v>165</v>
      </c>
      <c r="E17" s="6">
        <v>71342</v>
      </c>
      <c r="F17" s="3" t="s">
        <v>166</v>
      </c>
      <c r="G17" s="3" t="s">
        <v>145</v>
      </c>
      <c r="H17" s="3" t="s">
        <v>146</v>
      </c>
      <c r="I17" s="76">
        <v>57.947603833865799</v>
      </c>
      <c r="J17" s="4">
        <v>567.55172413793832</v>
      </c>
      <c r="K17" s="4">
        <v>87.195402298850595</v>
      </c>
      <c r="L17" s="4">
        <v>140.68965517241384</v>
      </c>
      <c r="M17" s="4">
        <v>61.057471264367798</v>
      </c>
      <c r="N17" s="4">
        <v>217.65517241379308</v>
      </c>
      <c r="O17" s="4">
        <v>605.21839080460586</v>
      </c>
      <c r="P17" s="4">
        <v>17.402298850574716</v>
      </c>
      <c r="Q17" s="4">
        <v>16.218390804597739</v>
      </c>
      <c r="R17" s="4">
        <v>106.57471264367813</v>
      </c>
      <c r="S17" s="4">
        <v>42.379310344827587</v>
      </c>
      <c r="T17" s="4">
        <v>43.827586206896548</v>
      </c>
      <c r="U17" s="4">
        <v>663.712643678169</v>
      </c>
      <c r="V17" s="4">
        <v>649.59770114943194</v>
      </c>
      <c r="W17" s="5">
        <v>1170</v>
      </c>
      <c r="X17" s="3" t="s">
        <v>147</v>
      </c>
      <c r="Y17" s="7" t="s">
        <v>619</v>
      </c>
      <c r="Z17" s="3" t="s">
        <v>149</v>
      </c>
      <c r="AA17" s="73" t="s">
        <v>633</v>
      </c>
      <c r="AB17" s="75" t="s">
        <v>147</v>
      </c>
      <c r="AC17" s="74" t="s">
        <v>148</v>
      </c>
      <c r="AD17" s="73">
        <v>44111</v>
      </c>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row>
    <row r="18" spans="1:81" s="72" customFormat="1" ht="18.75" x14ac:dyDescent="0.25">
      <c r="A18" s="3" t="s">
        <v>676</v>
      </c>
      <c r="B18" s="3" t="s">
        <v>675</v>
      </c>
      <c r="C18" s="3" t="s">
        <v>308</v>
      </c>
      <c r="D18" s="3" t="s">
        <v>158</v>
      </c>
      <c r="E18" s="6">
        <v>78118</v>
      </c>
      <c r="F18" s="3" t="s">
        <v>159</v>
      </c>
      <c r="G18" s="3" t="s">
        <v>145</v>
      </c>
      <c r="H18" s="3" t="s">
        <v>146</v>
      </c>
      <c r="I18" s="76">
        <v>26.447378207512099</v>
      </c>
      <c r="J18" s="4">
        <v>800.37931034482915</v>
      </c>
      <c r="K18" s="4">
        <v>20.011494252873558</v>
      </c>
      <c r="L18" s="4">
        <v>0.73563218390804597</v>
      </c>
      <c r="M18" s="4">
        <v>0</v>
      </c>
      <c r="N18" s="4">
        <v>5.057471264367817</v>
      </c>
      <c r="O18" s="4">
        <v>815.67816091954205</v>
      </c>
      <c r="P18" s="4">
        <v>0</v>
      </c>
      <c r="Q18" s="4">
        <v>0.39080459770114945</v>
      </c>
      <c r="R18" s="4">
        <v>0</v>
      </c>
      <c r="S18" s="4">
        <v>1.1379310344827585</v>
      </c>
      <c r="T18" s="4">
        <v>3.8275862068965516</v>
      </c>
      <c r="U18" s="4">
        <v>816.1609195402317</v>
      </c>
      <c r="V18" s="4">
        <v>197.19540229885089</v>
      </c>
      <c r="W18" s="5">
        <v>830</v>
      </c>
      <c r="X18" s="3" t="s">
        <v>147</v>
      </c>
      <c r="Y18" s="7" t="s">
        <v>628</v>
      </c>
      <c r="Z18" s="3"/>
      <c r="AA18" s="73" t="s">
        <v>651</v>
      </c>
      <c r="AB18" s="75" t="s">
        <v>147</v>
      </c>
      <c r="AC18" s="74" t="s">
        <v>628</v>
      </c>
      <c r="AD18" s="73">
        <v>44581</v>
      </c>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row>
    <row r="19" spans="1:81" s="72" customFormat="1" ht="15.75" x14ac:dyDescent="0.25">
      <c r="A19" s="3" t="s">
        <v>19</v>
      </c>
      <c r="B19" s="3" t="s">
        <v>205</v>
      </c>
      <c r="C19" s="3" t="s">
        <v>206</v>
      </c>
      <c r="D19" s="3" t="s">
        <v>165</v>
      </c>
      <c r="E19" s="6">
        <v>71251</v>
      </c>
      <c r="F19" s="3" t="s">
        <v>166</v>
      </c>
      <c r="G19" s="3" t="s">
        <v>145</v>
      </c>
      <c r="H19" s="3" t="s">
        <v>146</v>
      </c>
      <c r="I19" s="76">
        <v>72.353084415584405</v>
      </c>
      <c r="J19" s="4">
        <v>786.21839080459597</v>
      </c>
      <c r="K19" s="4">
        <v>0</v>
      </c>
      <c r="L19" s="4">
        <v>1.5057471264367817</v>
      </c>
      <c r="M19" s="4">
        <v>0</v>
      </c>
      <c r="N19" s="4">
        <v>12.701149425287356</v>
      </c>
      <c r="O19" s="4">
        <v>773.72413793103226</v>
      </c>
      <c r="P19" s="4">
        <v>0</v>
      </c>
      <c r="Q19" s="4">
        <v>1.2988505747126438</v>
      </c>
      <c r="R19" s="4">
        <v>3.4597701149425291</v>
      </c>
      <c r="S19" s="4">
        <v>0.97701149425287359</v>
      </c>
      <c r="T19" s="4">
        <v>6.4942528735632186</v>
      </c>
      <c r="U19" s="4">
        <v>776.79310344827388</v>
      </c>
      <c r="V19" s="4">
        <v>507.42528735632266</v>
      </c>
      <c r="W19" s="5">
        <v>751</v>
      </c>
      <c r="X19" s="3" t="s">
        <v>147</v>
      </c>
      <c r="Y19" s="7" t="s">
        <v>619</v>
      </c>
      <c r="Z19" s="3" t="s">
        <v>149</v>
      </c>
      <c r="AA19" s="73" t="s">
        <v>674</v>
      </c>
      <c r="AB19" s="75" t="s">
        <v>147</v>
      </c>
      <c r="AC19" s="74" t="s">
        <v>619</v>
      </c>
      <c r="AD19" s="73">
        <v>44155</v>
      </c>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row>
    <row r="20" spans="1:81" s="72" customFormat="1" ht="15.75" x14ac:dyDescent="0.25">
      <c r="A20" s="3" t="s">
        <v>188</v>
      </c>
      <c r="B20" s="3" t="s">
        <v>189</v>
      </c>
      <c r="C20" s="3" t="s">
        <v>190</v>
      </c>
      <c r="D20" s="3" t="s">
        <v>158</v>
      </c>
      <c r="E20" s="6">
        <v>78566</v>
      </c>
      <c r="F20" s="3" t="s">
        <v>582</v>
      </c>
      <c r="G20" s="3" t="s">
        <v>191</v>
      </c>
      <c r="H20" s="3" t="s">
        <v>146</v>
      </c>
      <c r="I20" s="76">
        <v>14.651471338663001</v>
      </c>
      <c r="J20" s="4">
        <v>694.59770114947446</v>
      </c>
      <c r="K20" s="4">
        <v>38.091954022988524</v>
      </c>
      <c r="L20" s="4">
        <v>1.103448275862069</v>
      </c>
      <c r="M20" s="4">
        <v>46.620689655172384</v>
      </c>
      <c r="N20" s="4">
        <v>149.06896551724142</v>
      </c>
      <c r="O20" s="4">
        <v>627.00000000002467</v>
      </c>
      <c r="P20" s="4">
        <v>5.7471264367816091E-2</v>
      </c>
      <c r="Q20" s="4">
        <v>4.2873563218390958</v>
      </c>
      <c r="R20" s="4">
        <v>18.643678160919542</v>
      </c>
      <c r="S20" s="4">
        <v>14.172413793103448</v>
      </c>
      <c r="T20" s="4">
        <v>37.459770114942522</v>
      </c>
      <c r="U20" s="4">
        <v>710.1379310345352</v>
      </c>
      <c r="V20" s="4">
        <v>462.34482758618964</v>
      </c>
      <c r="W20" s="5">
        <v>800</v>
      </c>
      <c r="X20" s="3" t="s">
        <v>147</v>
      </c>
      <c r="Y20" s="7" t="s">
        <v>619</v>
      </c>
      <c r="Z20" s="3" t="s">
        <v>149</v>
      </c>
      <c r="AA20" s="73" t="s">
        <v>671</v>
      </c>
      <c r="AB20" s="75" t="s">
        <v>147</v>
      </c>
      <c r="AC20" s="74" t="s">
        <v>619</v>
      </c>
      <c r="AD20" s="73">
        <v>44223</v>
      </c>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row>
    <row r="21" spans="1:81" s="72" customFormat="1" ht="15.75" x14ac:dyDescent="0.25">
      <c r="A21" s="3" t="s">
        <v>239</v>
      </c>
      <c r="B21" s="3" t="s">
        <v>240</v>
      </c>
      <c r="C21" s="3" t="s">
        <v>38</v>
      </c>
      <c r="D21" s="3" t="s">
        <v>241</v>
      </c>
      <c r="E21" s="6">
        <v>80010</v>
      </c>
      <c r="F21" s="3" t="s">
        <v>242</v>
      </c>
      <c r="G21" s="3" t="s">
        <v>160</v>
      </c>
      <c r="H21" s="3" t="s">
        <v>146</v>
      </c>
      <c r="I21" s="76">
        <v>46.925114155251102</v>
      </c>
      <c r="J21" s="4">
        <v>528.79310344826922</v>
      </c>
      <c r="K21" s="4">
        <v>37.333333333333321</v>
      </c>
      <c r="L21" s="4">
        <v>75.63218390804596</v>
      </c>
      <c r="M21" s="4">
        <v>76.931034482758648</v>
      </c>
      <c r="N21" s="4">
        <v>151.83908045977014</v>
      </c>
      <c r="O21" s="4">
        <v>487.12643678160134</v>
      </c>
      <c r="P21" s="4">
        <v>14.022988505747126</v>
      </c>
      <c r="Q21" s="4">
        <v>65.701149425287412</v>
      </c>
      <c r="R21" s="4">
        <v>90.689655172413779</v>
      </c>
      <c r="S21" s="4">
        <v>33.85057471264367</v>
      </c>
      <c r="T21" s="4">
        <v>15.7816091954023</v>
      </c>
      <c r="U21" s="4">
        <v>578.367816091956</v>
      </c>
      <c r="V21" s="4">
        <v>287.83908045976568</v>
      </c>
      <c r="W21" s="5">
        <v>600</v>
      </c>
      <c r="X21" s="3" t="s">
        <v>147</v>
      </c>
      <c r="Y21" s="7" t="s">
        <v>619</v>
      </c>
      <c r="Z21" s="3" t="s">
        <v>149</v>
      </c>
      <c r="AA21" s="73" t="s">
        <v>583</v>
      </c>
      <c r="AB21" s="75" t="s">
        <v>147</v>
      </c>
      <c r="AC21" s="74" t="s">
        <v>619</v>
      </c>
      <c r="AD21" s="73">
        <v>44223</v>
      </c>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row>
    <row r="22" spans="1:81" s="72" customFormat="1" ht="15.75" x14ac:dyDescent="0.25">
      <c r="A22" s="3" t="s">
        <v>319</v>
      </c>
      <c r="B22" s="3" t="s">
        <v>320</v>
      </c>
      <c r="C22" s="3" t="s">
        <v>321</v>
      </c>
      <c r="D22" s="3" t="s">
        <v>158</v>
      </c>
      <c r="E22" s="6">
        <v>79501</v>
      </c>
      <c r="F22" s="3" t="s">
        <v>227</v>
      </c>
      <c r="G22" s="3" t="s">
        <v>167</v>
      </c>
      <c r="H22" s="3" t="s">
        <v>5</v>
      </c>
      <c r="I22" s="76">
        <v>49.9143536875496</v>
      </c>
      <c r="J22" s="4">
        <v>585.71264367816184</v>
      </c>
      <c r="K22" s="4">
        <v>34.471264367816104</v>
      </c>
      <c r="L22" s="4">
        <v>38.827586206896555</v>
      </c>
      <c r="M22" s="4">
        <v>24.931034482758626</v>
      </c>
      <c r="N22" s="4">
        <v>103.95402298850574</v>
      </c>
      <c r="O22" s="4">
        <v>484.28735632183714</v>
      </c>
      <c r="P22" s="4">
        <v>1.264367816091954</v>
      </c>
      <c r="Q22" s="4">
        <v>94.43678160919545</v>
      </c>
      <c r="R22" s="4">
        <v>29.758620689655181</v>
      </c>
      <c r="S22" s="4">
        <v>23.724137931034488</v>
      </c>
      <c r="T22" s="4">
        <v>31.839080459770123</v>
      </c>
      <c r="U22" s="4">
        <v>598.62068965517335</v>
      </c>
      <c r="V22" s="4">
        <v>452.85057471264184</v>
      </c>
      <c r="W22" s="5">
        <v>750</v>
      </c>
      <c r="X22" s="3" t="s">
        <v>147</v>
      </c>
      <c r="Y22" s="7" t="s">
        <v>619</v>
      </c>
      <c r="Z22" s="3" t="s">
        <v>149</v>
      </c>
      <c r="AA22" s="73" t="s">
        <v>673</v>
      </c>
      <c r="AB22" s="75" t="s">
        <v>147</v>
      </c>
      <c r="AC22" s="74" t="s">
        <v>619</v>
      </c>
      <c r="AD22" s="73">
        <v>44378</v>
      </c>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row>
    <row r="23" spans="1:81" s="72" customFormat="1" ht="15.75" x14ac:dyDescent="0.25">
      <c r="A23" s="3" t="s">
        <v>262</v>
      </c>
      <c r="B23" s="3" t="s">
        <v>263</v>
      </c>
      <c r="C23" s="3" t="s">
        <v>264</v>
      </c>
      <c r="D23" s="3" t="s">
        <v>158</v>
      </c>
      <c r="E23" s="6">
        <v>77351</v>
      </c>
      <c r="F23" s="3" t="s">
        <v>200</v>
      </c>
      <c r="G23" s="3" t="s">
        <v>167</v>
      </c>
      <c r="H23" s="3" t="s">
        <v>5</v>
      </c>
      <c r="I23" s="76">
        <v>55.2271562766866</v>
      </c>
      <c r="J23" s="4">
        <v>646.86206896551698</v>
      </c>
      <c r="K23" s="4">
        <v>1.4137931034482758</v>
      </c>
      <c r="L23" s="4">
        <v>0.14942528735632185</v>
      </c>
      <c r="M23" s="4">
        <v>0</v>
      </c>
      <c r="N23" s="4">
        <v>4.2873563218390798</v>
      </c>
      <c r="O23" s="4">
        <v>644.13793103448245</v>
      </c>
      <c r="P23" s="4">
        <v>0</v>
      </c>
      <c r="Q23" s="4">
        <v>0</v>
      </c>
      <c r="R23" s="4">
        <v>0.77011494252873569</v>
      </c>
      <c r="S23" s="4">
        <v>0</v>
      </c>
      <c r="T23" s="4">
        <v>3.4367816091954024</v>
      </c>
      <c r="U23" s="4">
        <v>644.21839080459733</v>
      </c>
      <c r="V23" s="4">
        <v>232.06896551724171</v>
      </c>
      <c r="W23" s="5">
        <v>350</v>
      </c>
      <c r="X23" s="3" t="s">
        <v>147</v>
      </c>
      <c r="Y23" s="7" t="s">
        <v>555</v>
      </c>
      <c r="Z23" s="3" t="s">
        <v>256</v>
      </c>
      <c r="AA23" s="73" t="s">
        <v>665</v>
      </c>
      <c r="AB23" s="75" t="s">
        <v>147</v>
      </c>
      <c r="AC23" s="74" t="s">
        <v>555</v>
      </c>
      <c r="AD23" s="73">
        <v>44202</v>
      </c>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row>
    <row r="24" spans="1:81" s="72" customFormat="1" ht="15.75" x14ac:dyDescent="0.25">
      <c r="A24" s="3" t="s">
        <v>11</v>
      </c>
      <c r="B24" s="3" t="s">
        <v>207</v>
      </c>
      <c r="C24" s="3" t="s">
        <v>208</v>
      </c>
      <c r="D24" s="3" t="s">
        <v>158</v>
      </c>
      <c r="E24" s="6">
        <v>78580</v>
      </c>
      <c r="F24" s="3" t="s">
        <v>582</v>
      </c>
      <c r="G24" s="3" t="s">
        <v>167</v>
      </c>
      <c r="H24" s="3" t="s">
        <v>146</v>
      </c>
      <c r="I24" s="76">
        <v>56.908216783216801</v>
      </c>
      <c r="J24" s="4">
        <v>602.10344827586118</v>
      </c>
      <c r="K24" s="4">
        <v>14.11494252873563</v>
      </c>
      <c r="L24" s="4">
        <v>4.1839080459770113</v>
      </c>
      <c r="M24" s="4">
        <v>1.1149425287356323</v>
      </c>
      <c r="N24" s="4">
        <v>30.885057471264371</v>
      </c>
      <c r="O24" s="4">
        <v>408.28735632183941</v>
      </c>
      <c r="P24" s="4">
        <v>3.8390804597701149</v>
      </c>
      <c r="Q24" s="4">
        <v>178.50574712643694</v>
      </c>
      <c r="R24" s="4">
        <v>3.7471264367816088</v>
      </c>
      <c r="S24" s="4">
        <v>2.5632183908045976</v>
      </c>
      <c r="T24" s="4">
        <v>7.3793103448275872</v>
      </c>
      <c r="U24" s="4">
        <v>607.82758620689572</v>
      </c>
      <c r="V24" s="4">
        <v>290.28735632183913</v>
      </c>
      <c r="W24" s="5">
        <v>750</v>
      </c>
      <c r="X24" s="3" t="s">
        <v>147</v>
      </c>
      <c r="Y24" s="7" t="s">
        <v>619</v>
      </c>
      <c r="Z24" s="3" t="s">
        <v>149</v>
      </c>
      <c r="AA24" s="73" t="s">
        <v>672</v>
      </c>
      <c r="AB24" s="75" t="s">
        <v>147</v>
      </c>
      <c r="AC24" s="74" t="s">
        <v>619</v>
      </c>
      <c r="AD24" s="73">
        <v>44175</v>
      </c>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row>
    <row r="25" spans="1:81" s="72" customFormat="1" ht="15.75" x14ac:dyDescent="0.25">
      <c r="A25" s="3" t="s">
        <v>219</v>
      </c>
      <c r="B25" s="3" t="s">
        <v>220</v>
      </c>
      <c r="C25" s="3" t="s">
        <v>221</v>
      </c>
      <c r="D25" s="3" t="s">
        <v>165</v>
      </c>
      <c r="E25" s="6">
        <v>70515</v>
      </c>
      <c r="F25" s="3" t="s">
        <v>166</v>
      </c>
      <c r="G25" s="3" t="s">
        <v>145</v>
      </c>
      <c r="H25" s="3" t="s">
        <v>146</v>
      </c>
      <c r="I25" s="76">
        <v>49.299776286353499</v>
      </c>
      <c r="J25" s="4">
        <v>535.97701149425768</v>
      </c>
      <c r="K25" s="4">
        <v>10.252873563218394</v>
      </c>
      <c r="L25" s="4">
        <v>39.563218390804629</v>
      </c>
      <c r="M25" s="4">
        <v>6.5747126436781596</v>
      </c>
      <c r="N25" s="4">
        <v>0.25287356321839083</v>
      </c>
      <c r="O25" s="4">
        <v>2.896551724137931</v>
      </c>
      <c r="P25" s="4">
        <v>53.459770114942565</v>
      </c>
      <c r="Q25" s="4">
        <v>535.75862068965978</v>
      </c>
      <c r="R25" s="4">
        <v>40.137931034482783</v>
      </c>
      <c r="S25" s="4">
        <v>9.7126436781609211</v>
      </c>
      <c r="T25" s="4">
        <v>2.6551724137931036</v>
      </c>
      <c r="U25" s="4">
        <v>539.86206896552176</v>
      </c>
      <c r="V25" s="4">
        <v>315.09195402298826</v>
      </c>
      <c r="W25" s="5">
        <v>700</v>
      </c>
      <c r="X25" s="3" t="s">
        <v>147</v>
      </c>
      <c r="Y25" s="7" t="s">
        <v>619</v>
      </c>
      <c r="Z25" s="3" t="s">
        <v>149</v>
      </c>
      <c r="AA25" s="73" t="s">
        <v>566</v>
      </c>
      <c r="AB25" s="75" t="s">
        <v>147</v>
      </c>
      <c r="AC25" s="74" t="s">
        <v>619</v>
      </c>
      <c r="AD25" s="73">
        <v>44176</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row>
    <row r="26" spans="1:81" s="72" customFormat="1" ht="15.75" x14ac:dyDescent="0.25">
      <c r="A26" s="3" t="s">
        <v>222</v>
      </c>
      <c r="B26" s="3" t="s">
        <v>223</v>
      </c>
      <c r="C26" s="3" t="s">
        <v>224</v>
      </c>
      <c r="D26" s="3" t="s">
        <v>143</v>
      </c>
      <c r="E26" s="6">
        <v>92231</v>
      </c>
      <c r="F26" s="3" t="s">
        <v>181</v>
      </c>
      <c r="G26" s="3" t="s">
        <v>160</v>
      </c>
      <c r="H26" s="3" t="s">
        <v>146</v>
      </c>
      <c r="I26" s="76">
        <v>54.270386266094398</v>
      </c>
      <c r="J26" s="4">
        <v>499.03448275861803</v>
      </c>
      <c r="K26" s="4">
        <v>8.0459770114942533</v>
      </c>
      <c r="L26" s="4">
        <v>10.287356321839081</v>
      </c>
      <c r="M26" s="4">
        <v>16.402298850574713</v>
      </c>
      <c r="N26" s="4">
        <v>50.47126436781609</v>
      </c>
      <c r="O26" s="4">
        <v>483.25287356321633</v>
      </c>
      <c r="P26" s="4">
        <v>2.2988505747126436E-2</v>
      </c>
      <c r="Q26" s="4">
        <v>2.2988505747126436E-2</v>
      </c>
      <c r="R26" s="4">
        <v>33.103448275862064</v>
      </c>
      <c r="S26" s="4">
        <v>5.5862068965517242</v>
      </c>
      <c r="T26" s="4">
        <v>8</v>
      </c>
      <c r="U26" s="4">
        <v>487.08045977011272</v>
      </c>
      <c r="V26" s="4">
        <v>299.89655172413779</v>
      </c>
      <c r="W26" s="5">
        <v>640</v>
      </c>
      <c r="X26" s="3" t="s">
        <v>147</v>
      </c>
      <c r="Y26" s="7" t="s">
        <v>619</v>
      </c>
      <c r="Z26" s="3" t="s">
        <v>149</v>
      </c>
      <c r="AA26" s="73" t="s">
        <v>671</v>
      </c>
      <c r="AB26" s="75" t="s">
        <v>147</v>
      </c>
      <c r="AC26" s="74" t="s">
        <v>619</v>
      </c>
      <c r="AD26" s="73">
        <v>44209</v>
      </c>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row>
    <row r="27" spans="1:81" s="72" customFormat="1" ht="15.75" x14ac:dyDescent="0.25">
      <c r="A27" s="3" t="s">
        <v>192</v>
      </c>
      <c r="B27" s="3" t="s">
        <v>193</v>
      </c>
      <c r="C27" s="3" t="s">
        <v>194</v>
      </c>
      <c r="D27" s="3" t="s">
        <v>195</v>
      </c>
      <c r="E27" s="6">
        <v>88081</v>
      </c>
      <c r="F27" s="3" t="s">
        <v>196</v>
      </c>
      <c r="G27" s="3" t="s">
        <v>145</v>
      </c>
      <c r="H27" s="3" t="s">
        <v>146</v>
      </c>
      <c r="I27" s="76">
        <v>54.595330739299598</v>
      </c>
      <c r="J27" s="4">
        <v>512.12643678161101</v>
      </c>
      <c r="K27" s="4">
        <v>14.873563218390808</v>
      </c>
      <c r="L27" s="4">
        <v>1.1839080459770115</v>
      </c>
      <c r="M27" s="4">
        <v>0</v>
      </c>
      <c r="N27" s="4">
        <v>3.7701149425287359</v>
      </c>
      <c r="O27" s="4">
        <v>418.4827586206909</v>
      </c>
      <c r="P27" s="4">
        <v>2.4252873563218396</v>
      </c>
      <c r="Q27" s="4">
        <v>103.50574712643657</v>
      </c>
      <c r="R27" s="4">
        <v>0</v>
      </c>
      <c r="S27" s="4">
        <v>1.632183908045977</v>
      </c>
      <c r="T27" s="4">
        <v>3.2413793103448274</v>
      </c>
      <c r="U27" s="4">
        <v>523.31034482758344</v>
      </c>
      <c r="V27" s="4">
        <v>242.32183908046019</v>
      </c>
      <c r="W27" s="5">
        <v>500</v>
      </c>
      <c r="X27" s="3" t="s">
        <v>147</v>
      </c>
      <c r="Y27" s="7" t="s">
        <v>619</v>
      </c>
      <c r="Z27" s="3" t="s">
        <v>149</v>
      </c>
      <c r="AA27" s="73" t="s">
        <v>670</v>
      </c>
      <c r="AB27" s="75" t="s">
        <v>147</v>
      </c>
      <c r="AC27" s="74" t="s">
        <v>619</v>
      </c>
      <c r="AD27" s="73">
        <v>44225</v>
      </c>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row>
    <row r="28" spans="1:81" s="72" customFormat="1" ht="15.75" x14ac:dyDescent="0.25">
      <c r="A28" s="3" t="s">
        <v>183</v>
      </c>
      <c r="B28" s="3" t="s">
        <v>184</v>
      </c>
      <c r="C28" s="3" t="s">
        <v>185</v>
      </c>
      <c r="D28" s="3" t="s">
        <v>186</v>
      </c>
      <c r="E28" s="6">
        <v>98421</v>
      </c>
      <c r="F28" s="3" t="s">
        <v>187</v>
      </c>
      <c r="G28" s="3" t="s">
        <v>160</v>
      </c>
      <c r="H28" s="3" t="s">
        <v>146</v>
      </c>
      <c r="I28" s="76">
        <v>44.3101265822785</v>
      </c>
      <c r="J28" s="4">
        <v>306.39080459769946</v>
      </c>
      <c r="K28" s="4">
        <v>64.540229885057499</v>
      </c>
      <c r="L28" s="4">
        <v>77.551724137931004</v>
      </c>
      <c r="M28" s="4">
        <v>76.574712643678211</v>
      </c>
      <c r="N28" s="4">
        <v>175.02298850574712</v>
      </c>
      <c r="O28" s="4">
        <v>314.31034482758463</v>
      </c>
      <c r="P28" s="4">
        <v>14.632183908045979</v>
      </c>
      <c r="Q28" s="4">
        <v>21.091954022988514</v>
      </c>
      <c r="R28" s="4">
        <v>114.59770114942521</v>
      </c>
      <c r="S28" s="4">
        <v>26.850574712643684</v>
      </c>
      <c r="T28" s="4">
        <v>13.057471264367816</v>
      </c>
      <c r="U28" s="4">
        <v>370.55172413792877</v>
      </c>
      <c r="V28" s="4">
        <v>266.99999999999909</v>
      </c>
      <c r="W28" s="5">
        <v>1181</v>
      </c>
      <c r="X28" s="3" t="s">
        <v>147</v>
      </c>
      <c r="Y28" s="7" t="s">
        <v>619</v>
      </c>
      <c r="Z28" s="3" t="s">
        <v>149</v>
      </c>
      <c r="AA28" s="73" t="s">
        <v>669</v>
      </c>
      <c r="AB28" s="75" t="s">
        <v>147</v>
      </c>
      <c r="AC28" s="74" t="s">
        <v>619</v>
      </c>
      <c r="AD28" s="73">
        <v>44329</v>
      </c>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row>
    <row r="29" spans="1:81" s="72" customFormat="1" ht="15.75" x14ac:dyDescent="0.25">
      <c r="A29" s="3" t="s">
        <v>202</v>
      </c>
      <c r="B29" s="3" t="s">
        <v>203</v>
      </c>
      <c r="C29" s="3" t="s">
        <v>204</v>
      </c>
      <c r="D29" s="3" t="s">
        <v>165</v>
      </c>
      <c r="E29" s="6">
        <v>71202</v>
      </c>
      <c r="F29" s="3" t="s">
        <v>166</v>
      </c>
      <c r="G29" s="3" t="s">
        <v>145</v>
      </c>
      <c r="H29" s="3" t="s">
        <v>5</v>
      </c>
      <c r="I29" s="76">
        <v>51.599663582842702</v>
      </c>
      <c r="J29" s="4">
        <v>505.97701149425296</v>
      </c>
      <c r="K29" s="4">
        <v>3.6896551724137927</v>
      </c>
      <c r="L29" s="4">
        <v>3.2758620689655169</v>
      </c>
      <c r="M29" s="4">
        <v>0.65517241379310343</v>
      </c>
      <c r="N29" s="4">
        <v>21.068965517241374</v>
      </c>
      <c r="O29" s="4">
        <v>472.39080459770167</v>
      </c>
      <c r="P29" s="4">
        <v>0</v>
      </c>
      <c r="Q29" s="4">
        <v>20.137931034482758</v>
      </c>
      <c r="R29" s="4">
        <v>5.4942528735632177</v>
      </c>
      <c r="S29" s="4">
        <v>4.3678160919540234</v>
      </c>
      <c r="T29" s="4">
        <v>9.2068965517241388</v>
      </c>
      <c r="U29" s="4">
        <v>494.52873563218395</v>
      </c>
      <c r="V29" s="4">
        <v>261.20689655172436</v>
      </c>
      <c r="W29" s="5">
        <v>677</v>
      </c>
      <c r="X29" s="3" t="s">
        <v>147</v>
      </c>
      <c r="Y29" s="7" t="s">
        <v>619</v>
      </c>
      <c r="Z29" s="3" t="s">
        <v>149</v>
      </c>
      <c r="AA29" s="73" t="s">
        <v>633</v>
      </c>
      <c r="AB29" s="75" t="s">
        <v>147</v>
      </c>
      <c r="AC29" s="74" t="s">
        <v>619</v>
      </c>
      <c r="AD29" s="73">
        <v>44125</v>
      </c>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row>
    <row r="30" spans="1:81" s="72" customFormat="1" ht="15.75" x14ac:dyDescent="0.25">
      <c r="A30" s="3" t="s">
        <v>225</v>
      </c>
      <c r="B30" s="3" t="s">
        <v>226</v>
      </c>
      <c r="C30" s="3" t="s">
        <v>37</v>
      </c>
      <c r="D30" s="3" t="s">
        <v>158</v>
      </c>
      <c r="E30" s="6">
        <v>76009</v>
      </c>
      <c r="F30" s="3" t="s">
        <v>227</v>
      </c>
      <c r="G30" s="3" t="s">
        <v>145</v>
      </c>
      <c r="H30" s="3" t="s">
        <v>146</v>
      </c>
      <c r="I30" s="76">
        <v>13.9364502950522</v>
      </c>
      <c r="J30" s="4">
        <v>153.70114942528949</v>
      </c>
      <c r="K30" s="4">
        <v>80.126436781609087</v>
      </c>
      <c r="L30" s="4">
        <v>134.83908045977014</v>
      </c>
      <c r="M30" s="4">
        <v>100.09195402298847</v>
      </c>
      <c r="N30" s="4">
        <v>276.47126436781599</v>
      </c>
      <c r="O30" s="4">
        <v>168.11494252873777</v>
      </c>
      <c r="P30" s="4">
        <v>16.37931034482758</v>
      </c>
      <c r="Q30" s="4">
        <v>7.7931034482758594</v>
      </c>
      <c r="R30" s="4">
        <v>134.87356321839084</v>
      </c>
      <c r="S30" s="4">
        <v>62.068965517241338</v>
      </c>
      <c r="T30" s="4">
        <v>77.655172413793082</v>
      </c>
      <c r="U30" s="4">
        <v>194.16091954023295</v>
      </c>
      <c r="V30" s="4">
        <v>326.97701149425001</v>
      </c>
      <c r="W30" s="5">
        <v>525</v>
      </c>
      <c r="X30" s="3" t="s">
        <v>147</v>
      </c>
      <c r="Y30" s="7" t="s">
        <v>619</v>
      </c>
      <c r="Z30" s="3" t="s">
        <v>149</v>
      </c>
      <c r="AA30" s="73" t="s">
        <v>606</v>
      </c>
      <c r="AB30" s="75" t="s">
        <v>147</v>
      </c>
      <c r="AC30" s="74" t="s">
        <v>619</v>
      </c>
      <c r="AD30" s="73">
        <v>44237</v>
      </c>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row>
    <row r="31" spans="1:81" s="72" customFormat="1" ht="15.75" x14ac:dyDescent="0.25">
      <c r="A31" s="3" t="s">
        <v>8</v>
      </c>
      <c r="B31" s="3" t="s">
        <v>244</v>
      </c>
      <c r="C31" s="3" t="s">
        <v>245</v>
      </c>
      <c r="D31" s="3" t="s">
        <v>238</v>
      </c>
      <c r="E31" s="6">
        <v>33073</v>
      </c>
      <c r="F31" s="3" t="s">
        <v>28</v>
      </c>
      <c r="G31" s="3" t="s">
        <v>160</v>
      </c>
      <c r="H31" s="3" t="s">
        <v>146</v>
      </c>
      <c r="I31" s="76">
        <v>46.6300768386389</v>
      </c>
      <c r="J31" s="4">
        <v>356.08045977011392</v>
      </c>
      <c r="K31" s="4">
        <v>108.18390804597699</v>
      </c>
      <c r="L31" s="4">
        <v>0.14942528735632182</v>
      </c>
      <c r="M31" s="4">
        <v>0</v>
      </c>
      <c r="N31" s="4">
        <v>126.1149425287356</v>
      </c>
      <c r="O31" s="4">
        <v>271.96551724137902</v>
      </c>
      <c r="P31" s="4">
        <v>9.6436781609195403</v>
      </c>
      <c r="Q31" s="4">
        <v>56.689655172413808</v>
      </c>
      <c r="R31" s="4">
        <v>15.74712643678161</v>
      </c>
      <c r="S31" s="4">
        <v>45.011494252873582</v>
      </c>
      <c r="T31" s="4">
        <v>43.356321839080486</v>
      </c>
      <c r="U31" s="4">
        <v>360.29885057471148</v>
      </c>
      <c r="V31" s="4">
        <v>226.56321839080366</v>
      </c>
      <c r="W31" s="5">
        <v>700</v>
      </c>
      <c r="X31" s="3" t="s">
        <v>147</v>
      </c>
      <c r="Y31" s="7" t="s">
        <v>619</v>
      </c>
      <c r="Z31" s="3" t="s">
        <v>149</v>
      </c>
      <c r="AA31" s="73" t="s">
        <v>591</v>
      </c>
      <c r="AB31" s="75" t="s">
        <v>147</v>
      </c>
      <c r="AC31" s="74" t="s">
        <v>148</v>
      </c>
      <c r="AD31" s="73">
        <v>44098</v>
      </c>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row>
    <row r="32" spans="1:81" s="72" customFormat="1" ht="15.75" x14ac:dyDescent="0.25">
      <c r="A32" s="3" t="s">
        <v>15</v>
      </c>
      <c r="B32" s="3" t="s">
        <v>257</v>
      </c>
      <c r="C32" s="3" t="s">
        <v>258</v>
      </c>
      <c r="D32" s="3" t="s">
        <v>158</v>
      </c>
      <c r="E32" s="6">
        <v>78046</v>
      </c>
      <c r="F32" s="3" t="s">
        <v>582</v>
      </c>
      <c r="G32" s="3" t="s">
        <v>182</v>
      </c>
      <c r="H32" s="3" t="s">
        <v>5</v>
      </c>
      <c r="I32" s="76">
        <v>49.163198247535597</v>
      </c>
      <c r="J32" s="4">
        <v>456.91954022988511</v>
      </c>
      <c r="K32" s="4">
        <v>1.5862068965517242</v>
      </c>
      <c r="L32" s="4">
        <v>0.37931034482758619</v>
      </c>
      <c r="M32" s="4">
        <v>0</v>
      </c>
      <c r="N32" s="4">
        <v>6.8160919540229896</v>
      </c>
      <c r="O32" s="4">
        <v>452.06896551724128</v>
      </c>
      <c r="P32" s="4">
        <v>0</v>
      </c>
      <c r="Q32" s="4">
        <v>0</v>
      </c>
      <c r="R32" s="4">
        <v>1.0459770114942528</v>
      </c>
      <c r="S32" s="4">
        <v>0</v>
      </c>
      <c r="T32" s="4">
        <v>3.4252873563218396</v>
      </c>
      <c r="U32" s="4">
        <v>454.41379310344826</v>
      </c>
      <c r="V32" s="4">
        <v>275.47126436781599</v>
      </c>
      <c r="W32" s="5">
        <v>275</v>
      </c>
      <c r="X32" s="3" t="s">
        <v>147</v>
      </c>
      <c r="Y32" s="7" t="s">
        <v>210</v>
      </c>
      <c r="Z32" s="3" t="s">
        <v>149</v>
      </c>
      <c r="AA32" s="73" t="s">
        <v>668</v>
      </c>
      <c r="AB32" s="75" t="s">
        <v>147</v>
      </c>
      <c r="AC32" s="74" t="s">
        <v>210</v>
      </c>
      <c r="AD32" s="73">
        <v>44265</v>
      </c>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row>
    <row r="33" spans="1:81" s="72" customFormat="1" ht="15.75" x14ac:dyDescent="0.25">
      <c r="A33" s="3" t="s">
        <v>667</v>
      </c>
      <c r="B33" s="3" t="s">
        <v>666</v>
      </c>
      <c r="C33" s="3" t="s">
        <v>243</v>
      </c>
      <c r="D33" s="3" t="s">
        <v>154</v>
      </c>
      <c r="E33" s="6">
        <v>31537</v>
      </c>
      <c r="F33" s="3" t="s">
        <v>155</v>
      </c>
      <c r="G33" s="3" t="s">
        <v>145</v>
      </c>
      <c r="H33" s="3" t="s">
        <v>5</v>
      </c>
      <c r="I33" s="76">
        <v>36.318557475582303</v>
      </c>
      <c r="J33" s="4">
        <v>344.95402298850536</v>
      </c>
      <c r="K33" s="4">
        <v>34.482758620689658</v>
      </c>
      <c r="L33" s="4">
        <v>35.206896551724142</v>
      </c>
      <c r="M33" s="4">
        <v>33.344827586206918</v>
      </c>
      <c r="N33" s="4">
        <v>86.609195402298852</v>
      </c>
      <c r="O33" s="4">
        <v>361.37931034482705</v>
      </c>
      <c r="P33" s="4">
        <v>0</v>
      </c>
      <c r="Q33" s="4">
        <v>0</v>
      </c>
      <c r="R33" s="4">
        <v>19.367816091954023</v>
      </c>
      <c r="S33" s="4">
        <v>12.86206896551724</v>
      </c>
      <c r="T33" s="4">
        <v>14.252873563218394</v>
      </c>
      <c r="U33" s="4">
        <v>401.50574712643629</v>
      </c>
      <c r="V33" s="4">
        <v>126.02298850574699</v>
      </c>
      <c r="W33" s="5">
        <v>544</v>
      </c>
      <c r="X33" s="3" t="s">
        <v>147</v>
      </c>
      <c r="Y33" s="7" t="s">
        <v>619</v>
      </c>
      <c r="Z33" s="3" t="s">
        <v>149</v>
      </c>
      <c r="AA33" s="73" t="s">
        <v>652</v>
      </c>
      <c r="AB33" s="75" t="s">
        <v>147</v>
      </c>
      <c r="AC33" s="74" t="s">
        <v>619</v>
      </c>
      <c r="AD33" s="73">
        <v>44405</v>
      </c>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row>
    <row r="34" spans="1:81" s="72" customFormat="1" ht="15.75" x14ac:dyDescent="0.25">
      <c r="A34" s="3" t="s">
        <v>211</v>
      </c>
      <c r="B34" s="3" t="s">
        <v>212</v>
      </c>
      <c r="C34" s="3" t="s">
        <v>213</v>
      </c>
      <c r="D34" s="3" t="s">
        <v>158</v>
      </c>
      <c r="E34" s="6">
        <v>79925</v>
      </c>
      <c r="F34" s="3" t="s">
        <v>196</v>
      </c>
      <c r="G34" s="3" t="s">
        <v>191</v>
      </c>
      <c r="H34" s="3" t="s">
        <v>146</v>
      </c>
      <c r="I34" s="76">
        <v>34.782918149466198</v>
      </c>
      <c r="J34" s="4">
        <v>244.44827586206875</v>
      </c>
      <c r="K34" s="4">
        <v>69.51724137931032</v>
      </c>
      <c r="L34" s="4">
        <v>68.712643678160873</v>
      </c>
      <c r="M34" s="4">
        <v>48.459770114942522</v>
      </c>
      <c r="N34" s="4">
        <v>161.67816091954035</v>
      </c>
      <c r="O34" s="4">
        <v>177.9080459770114</v>
      </c>
      <c r="P34" s="4">
        <v>21.758620689655171</v>
      </c>
      <c r="Q34" s="4">
        <v>69.793103448275886</v>
      </c>
      <c r="R34" s="4">
        <v>58.919540229885058</v>
      </c>
      <c r="S34" s="4">
        <v>43.160919540229905</v>
      </c>
      <c r="T34" s="4">
        <v>29.390804597701152</v>
      </c>
      <c r="U34" s="4">
        <v>299.66666666666669</v>
      </c>
      <c r="V34" s="4">
        <v>271.1724137931032</v>
      </c>
      <c r="W34" s="5">
        <v>600</v>
      </c>
      <c r="X34" s="3" t="s">
        <v>147</v>
      </c>
      <c r="Y34" s="7" t="s">
        <v>619</v>
      </c>
      <c r="Z34" s="3" t="s">
        <v>149</v>
      </c>
      <c r="AA34" s="73" t="s">
        <v>627</v>
      </c>
      <c r="AB34" s="75" t="s">
        <v>147</v>
      </c>
      <c r="AC34" s="74" t="s">
        <v>619</v>
      </c>
      <c r="AD34" s="73">
        <v>44168</v>
      </c>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row>
    <row r="35" spans="1:81" s="72" customFormat="1" ht="15.75" x14ac:dyDescent="0.25">
      <c r="A35" s="3" t="s">
        <v>214</v>
      </c>
      <c r="B35" s="3" t="s">
        <v>215</v>
      </c>
      <c r="C35" s="3" t="s">
        <v>216</v>
      </c>
      <c r="D35" s="3" t="s">
        <v>158</v>
      </c>
      <c r="E35" s="6">
        <v>77032</v>
      </c>
      <c r="F35" s="3" t="s">
        <v>200</v>
      </c>
      <c r="G35" s="3" t="s">
        <v>160</v>
      </c>
      <c r="H35" s="3" t="s">
        <v>146</v>
      </c>
      <c r="I35" s="76">
        <v>43.882874015748001</v>
      </c>
      <c r="J35" s="4">
        <v>406.45977011494398</v>
      </c>
      <c r="K35" s="4">
        <v>17.954022988505727</v>
      </c>
      <c r="L35" s="4">
        <v>1.1839080459770108</v>
      </c>
      <c r="M35" s="4">
        <v>0.22988505747126436</v>
      </c>
      <c r="N35" s="4">
        <v>0.5862068965517242</v>
      </c>
      <c r="O35" s="4">
        <v>335.58620689655248</v>
      </c>
      <c r="P35" s="4">
        <v>1.0114942528735626</v>
      </c>
      <c r="Q35" s="4">
        <v>88.643678160919563</v>
      </c>
      <c r="R35" s="4">
        <v>0.64367816091954011</v>
      </c>
      <c r="S35" s="4">
        <v>0.81609195402298829</v>
      </c>
      <c r="T35" s="4">
        <v>0.13793103448275862</v>
      </c>
      <c r="U35" s="4">
        <v>424.2298850574727</v>
      </c>
      <c r="V35" s="4">
        <v>314.05747126436927</v>
      </c>
      <c r="W35" s="5">
        <v>750</v>
      </c>
      <c r="X35" s="3" t="s">
        <v>147</v>
      </c>
      <c r="Y35" s="7" t="s">
        <v>619</v>
      </c>
      <c r="Z35" s="3" t="s">
        <v>149</v>
      </c>
      <c r="AA35" s="73" t="s">
        <v>665</v>
      </c>
      <c r="AB35" s="75" t="s">
        <v>147</v>
      </c>
      <c r="AC35" s="74" t="s">
        <v>619</v>
      </c>
      <c r="AD35" s="73">
        <v>44202</v>
      </c>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row>
    <row r="36" spans="1:81" s="72" customFormat="1" ht="15.75" x14ac:dyDescent="0.25">
      <c r="A36" s="3" t="s">
        <v>235</v>
      </c>
      <c r="B36" s="3" t="s">
        <v>236</v>
      </c>
      <c r="C36" s="3" t="s">
        <v>237</v>
      </c>
      <c r="D36" s="3" t="s">
        <v>238</v>
      </c>
      <c r="E36" s="6">
        <v>33194</v>
      </c>
      <c r="F36" s="3" t="s">
        <v>28</v>
      </c>
      <c r="G36" s="3" t="s">
        <v>191</v>
      </c>
      <c r="H36" s="3" t="s">
        <v>5</v>
      </c>
      <c r="I36" s="76">
        <v>43.0964539007092</v>
      </c>
      <c r="J36" s="4">
        <v>1.1494252873563218E-2</v>
      </c>
      <c r="K36" s="4">
        <v>0.16091954022988506</v>
      </c>
      <c r="L36" s="4">
        <v>162.41379310344817</v>
      </c>
      <c r="M36" s="4">
        <v>236.01149425287326</v>
      </c>
      <c r="N36" s="4">
        <v>303.65517241379223</v>
      </c>
      <c r="O36" s="4">
        <v>94.747126436781599</v>
      </c>
      <c r="P36" s="4">
        <v>0.19540229885057472</v>
      </c>
      <c r="Q36" s="4">
        <v>0</v>
      </c>
      <c r="R36" s="4">
        <v>155.5057471264368</v>
      </c>
      <c r="S36" s="4">
        <v>31.988505747126442</v>
      </c>
      <c r="T36" s="4">
        <v>22.873563218390803</v>
      </c>
      <c r="U36" s="4">
        <v>188.22988505747117</v>
      </c>
      <c r="V36" s="4">
        <v>290.08045977011386</v>
      </c>
      <c r="W36" s="5">
        <v>450</v>
      </c>
      <c r="X36" s="3" t="s">
        <v>147</v>
      </c>
      <c r="Y36" s="7" t="s">
        <v>619</v>
      </c>
      <c r="Z36" s="3" t="s">
        <v>149</v>
      </c>
      <c r="AA36" s="73" t="s">
        <v>664</v>
      </c>
      <c r="AB36" s="75" t="s">
        <v>147</v>
      </c>
      <c r="AC36" s="74" t="s">
        <v>619</v>
      </c>
      <c r="AD36" s="73">
        <v>44419</v>
      </c>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row>
    <row r="37" spans="1:81" s="72" customFormat="1" ht="15.75" x14ac:dyDescent="0.25">
      <c r="A37" s="3" t="s">
        <v>36</v>
      </c>
      <c r="B37" s="3" t="s">
        <v>217</v>
      </c>
      <c r="C37" s="3" t="s">
        <v>218</v>
      </c>
      <c r="D37" s="3" t="s">
        <v>165</v>
      </c>
      <c r="E37" s="6">
        <v>70576</v>
      </c>
      <c r="F37" s="3" t="s">
        <v>166</v>
      </c>
      <c r="G37" s="3" t="s">
        <v>167</v>
      </c>
      <c r="H37" s="3" t="s">
        <v>5</v>
      </c>
      <c r="I37" s="76">
        <v>73.2301184433164</v>
      </c>
      <c r="J37" s="4">
        <v>194.26436781609203</v>
      </c>
      <c r="K37" s="4">
        <v>85.551724137931046</v>
      </c>
      <c r="L37" s="4">
        <v>75.3333333333333</v>
      </c>
      <c r="M37" s="4">
        <v>27.183908045977009</v>
      </c>
      <c r="N37" s="4">
        <v>140.80459770114942</v>
      </c>
      <c r="O37" s="4">
        <v>241.52873563218384</v>
      </c>
      <c r="P37" s="4">
        <v>0</v>
      </c>
      <c r="Q37" s="4">
        <v>0</v>
      </c>
      <c r="R37" s="4">
        <v>66.712643678160902</v>
      </c>
      <c r="S37" s="4">
        <v>35.367816091954033</v>
      </c>
      <c r="T37" s="4">
        <v>26.091954022988503</v>
      </c>
      <c r="U37" s="4">
        <v>254.16091954022977</v>
      </c>
      <c r="V37" s="4">
        <v>255.72413793103394</v>
      </c>
      <c r="W37" s="5"/>
      <c r="X37" s="3" t="s">
        <v>147</v>
      </c>
      <c r="Y37" s="7" t="s">
        <v>619</v>
      </c>
      <c r="Z37" s="3" t="s">
        <v>149</v>
      </c>
      <c r="AA37" s="73" t="s">
        <v>663</v>
      </c>
      <c r="AB37" s="75" t="s">
        <v>147</v>
      </c>
      <c r="AC37" s="74" t="s">
        <v>619</v>
      </c>
      <c r="AD37" s="73">
        <v>44140</v>
      </c>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row>
    <row r="38" spans="1:81" s="72" customFormat="1" ht="15.75" x14ac:dyDescent="0.25">
      <c r="A38" s="3" t="s">
        <v>662</v>
      </c>
      <c r="B38" s="3" t="s">
        <v>250</v>
      </c>
      <c r="C38" s="3" t="s">
        <v>32</v>
      </c>
      <c r="D38" s="3" t="s">
        <v>158</v>
      </c>
      <c r="E38" s="6">
        <v>76574</v>
      </c>
      <c r="F38" s="3" t="s">
        <v>159</v>
      </c>
      <c r="G38" s="3" t="s">
        <v>145</v>
      </c>
      <c r="H38" s="3" t="s">
        <v>5</v>
      </c>
      <c r="I38" s="76">
        <v>33.908548707753503</v>
      </c>
      <c r="J38" s="4">
        <v>374.63218390804565</v>
      </c>
      <c r="K38" s="4">
        <v>5.6206896551724137</v>
      </c>
      <c r="L38" s="4">
        <v>1.3908045977011494</v>
      </c>
      <c r="M38" s="4">
        <v>0</v>
      </c>
      <c r="N38" s="4">
        <v>16.310344827586206</v>
      </c>
      <c r="O38" s="4">
        <v>365.3333333333332</v>
      </c>
      <c r="P38" s="4">
        <v>0</v>
      </c>
      <c r="Q38" s="4">
        <v>0</v>
      </c>
      <c r="R38" s="4">
        <v>0.7816091954022989</v>
      </c>
      <c r="S38" s="4">
        <v>1.8735632183908044</v>
      </c>
      <c r="T38" s="4">
        <v>11.908045977011493</v>
      </c>
      <c r="U38" s="4">
        <v>367.08045977011477</v>
      </c>
      <c r="V38" s="4">
        <v>168.1264367816095</v>
      </c>
      <c r="W38" s="5">
        <v>461</v>
      </c>
      <c r="X38" s="3" t="s">
        <v>147</v>
      </c>
      <c r="Y38" s="7" t="s">
        <v>619</v>
      </c>
      <c r="Z38" s="3" t="s">
        <v>149</v>
      </c>
      <c r="AA38" s="73" t="s">
        <v>661</v>
      </c>
      <c r="AB38" s="75" t="s">
        <v>147</v>
      </c>
      <c r="AC38" s="74" t="s">
        <v>619</v>
      </c>
      <c r="AD38" s="73">
        <v>44286</v>
      </c>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row>
    <row r="39" spans="1:81" s="72" customFormat="1" ht="15.75" x14ac:dyDescent="0.25">
      <c r="A39" s="3" t="s">
        <v>660</v>
      </c>
      <c r="B39" s="3" t="s">
        <v>659</v>
      </c>
      <c r="C39" s="3" t="s">
        <v>269</v>
      </c>
      <c r="D39" s="3" t="s">
        <v>169</v>
      </c>
      <c r="E39" s="6">
        <v>85132</v>
      </c>
      <c r="F39" s="3" t="s">
        <v>170</v>
      </c>
      <c r="G39" s="3" t="s">
        <v>209</v>
      </c>
      <c r="H39" s="3" t="s">
        <v>5</v>
      </c>
      <c r="I39" s="76">
        <v>14.6511245200219</v>
      </c>
      <c r="J39" s="4">
        <v>99.655172413792428</v>
      </c>
      <c r="K39" s="4">
        <v>43.620689655172413</v>
      </c>
      <c r="L39" s="4">
        <v>120.67816091954018</v>
      </c>
      <c r="M39" s="4">
        <v>114.3793103448276</v>
      </c>
      <c r="N39" s="4">
        <v>238.54022988505795</v>
      </c>
      <c r="O39" s="4">
        <v>138.74712643678151</v>
      </c>
      <c r="P39" s="4">
        <v>0.13793103448275862</v>
      </c>
      <c r="Q39" s="4">
        <v>0.90804597701149348</v>
      </c>
      <c r="R39" s="4">
        <v>90.103448275861993</v>
      </c>
      <c r="S39" s="4">
        <v>18.586206896551715</v>
      </c>
      <c r="T39" s="4">
        <v>21.942528735632198</v>
      </c>
      <c r="U39" s="4">
        <v>247.70114942529059</v>
      </c>
      <c r="V39" s="4">
        <v>251.67816091954427</v>
      </c>
      <c r="W39" s="5"/>
      <c r="X39" s="3" t="s">
        <v>147</v>
      </c>
      <c r="Y39" s="7" t="s">
        <v>210</v>
      </c>
      <c r="Z39" s="3" t="s">
        <v>150</v>
      </c>
      <c r="AA39" s="73" t="s">
        <v>656</v>
      </c>
      <c r="AB39" s="75" t="s">
        <v>147</v>
      </c>
      <c r="AC39" s="74" t="s">
        <v>210</v>
      </c>
      <c r="AD39" s="73">
        <v>44434</v>
      </c>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row>
    <row r="40" spans="1:81" s="72" customFormat="1" ht="15.75" x14ac:dyDescent="0.25">
      <c r="A40" s="3" t="s">
        <v>259</v>
      </c>
      <c r="B40" s="3" t="s">
        <v>260</v>
      </c>
      <c r="C40" s="3" t="s">
        <v>261</v>
      </c>
      <c r="D40" s="3" t="s">
        <v>165</v>
      </c>
      <c r="E40" s="6">
        <v>71334</v>
      </c>
      <c r="F40" s="3" t="s">
        <v>166</v>
      </c>
      <c r="G40" s="3" t="s">
        <v>145</v>
      </c>
      <c r="H40" s="3" t="s">
        <v>5</v>
      </c>
      <c r="I40" s="76">
        <v>73.490131578947398</v>
      </c>
      <c r="J40" s="4">
        <v>321.1149425287357</v>
      </c>
      <c r="K40" s="4">
        <v>7.0459770114942524</v>
      </c>
      <c r="L40" s="4">
        <v>2.0344827586206895</v>
      </c>
      <c r="M40" s="4">
        <v>1.1494252873563218E-2</v>
      </c>
      <c r="N40" s="4">
        <v>11.298850574712645</v>
      </c>
      <c r="O40" s="4">
        <v>318.90804597701174</v>
      </c>
      <c r="P40" s="4">
        <v>0</v>
      </c>
      <c r="Q40" s="4">
        <v>0</v>
      </c>
      <c r="R40" s="4">
        <v>3.0114942528735629</v>
      </c>
      <c r="S40" s="4">
        <v>2.3448275862068968</v>
      </c>
      <c r="T40" s="4">
        <v>2.9195402298850572</v>
      </c>
      <c r="U40" s="4">
        <v>321.93103448275889</v>
      </c>
      <c r="V40" s="4">
        <v>216.34482758620669</v>
      </c>
      <c r="W40" s="5">
        <v>361</v>
      </c>
      <c r="X40" s="3" t="s">
        <v>147</v>
      </c>
      <c r="Y40" s="7" t="s">
        <v>619</v>
      </c>
      <c r="Z40" s="3" t="s">
        <v>149</v>
      </c>
      <c r="AA40" s="73" t="s">
        <v>646</v>
      </c>
      <c r="AB40" s="75" t="s">
        <v>147</v>
      </c>
      <c r="AC40" s="74" t="s">
        <v>619</v>
      </c>
      <c r="AD40" s="73">
        <v>44427</v>
      </c>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row>
    <row r="41" spans="1:81" s="72" customFormat="1" ht="15.75" x14ac:dyDescent="0.25">
      <c r="A41" s="3" t="s">
        <v>658</v>
      </c>
      <c r="B41" s="3" t="s">
        <v>657</v>
      </c>
      <c r="C41" s="3" t="s">
        <v>199</v>
      </c>
      <c r="D41" s="3" t="s">
        <v>158</v>
      </c>
      <c r="E41" s="6">
        <v>77301</v>
      </c>
      <c r="F41" s="3" t="s">
        <v>200</v>
      </c>
      <c r="G41" s="3" t="s">
        <v>167</v>
      </c>
      <c r="H41" s="3" t="s">
        <v>146</v>
      </c>
      <c r="I41" s="76">
        <v>45.962134251290898</v>
      </c>
      <c r="J41" s="4">
        <v>312.22988505746923</v>
      </c>
      <c r="K41" s="4">
        <v>3.0344827586206899</v>
      </c>
      <c r="L41" s="4">
        <v>0</v>
      </c>
      <c r="M41" s="4">
        <v>0</v>
      </c>
      <c r="N41" s="4">
        <v>4.1954022988505741</v>
      </c>
      <c r="O41" s="4">
        <v>311.06896551723935</v>
      </c>
      <c r="P41" s="4">
        <v>0</v>
      </c>
      <c r="Q41" s="4">
        <v>0</v>
      </c>
      <c r="R41" s="4">
        <v>1.0689655172413792</v>
      </c>
      <c r="S41" s="4">
        <v>1</v>
      </c>
      <c r="T41" s="4">
        <v>2.1264367816091951</v>
      </c>
      <c r="U41" s="4">
        <v>311.06896551723935</v>
      </c>
      <c r="V41" s="4">
        <v>142.7586206896554</v>
      </c>
      <c r="W41" s="5"/>
      <c r="X41" s="3" t="s">
        <v>147</v>
      </c>
      <c r="Y41" s="7" t="s">
        <v>555</v>
      </c>
      <c r="Z41" s="3" t="s">
        <v>256</v>
      </c>
      <c r="AA41" s="73" t="s">
        <v>583</v>
      </c>
      <c r="AB41" s="75" t="s">
        <v>147</v>
      </c>
      <c r="AC41" s="74" t="s">
        <v>555</v>
      </c>
      <c r="AD41" s="73">
        <v>44183</v>
      </c>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row>
    <row r="42" spans="1:81" s="72" customFormat="1" ht="15.75" x14ac:dyDescent="0.25">
      <c r="A42" s="3" t="s">
        <v>251</v>
      </c>
      <c r="B42" s="3" t="s">
        <v>252</v>
      </c>
      <c r="C42" s="3" t="s">
        <v>253</v>
      </c>
      <c r="D42" s="3" t="s">
        <v>254</v>
      </c>
      <c r="E42" s="6">
        <v>14020</v>
      </c>
      <c r="F42" s="3" t="s">
        <v>255</v>
      </c>
      <c r="G42" s="3" t="s">
        <v>191</v>
      </c>
      <c r="H42" s="3" t="s">
        <v>146</v>
      </c>
      <c r="I42" s="76">
        <v>79.359223300970896</v>
      </c>
      <c r="J42" s="4">
        <v>54.81609195402298</v>
      </c>
      <c r="K42" s="4">
        <v>28.068965517241381</v>
      </c>
      <c r="L42" s="4">
        <v>87.620689655172441</v>
      </c>
      <c r="M42" s="4">
        <v>126.5287356321839</v>
      </c>
      <c r="N42" s="4">
        <v>206.75862068965532</v>
      </c>
      <c r="O42" s="4">
        <v>90.275862068965466</v>
      </c>
      <c r="P42" s="4">
        <v>0</v>
      </c>
      <c r="Q42" s="4">
        <v>0</v>
      </c>
      <c r="R42" s="4">
        <v>136.63218390804593</v>
      </c>
      <c r="S42" s="4">
        <v>15.609195402298853</v>
      </c>
      <c r="T42" s="4">
        <v>15.068965517241379</v>
      </c>
      <c r="U42" s="4">
        <v>129.72413793103448</v>
      </c>
      <c r="V42" s="4">
        <v>243.26436781609215</v>
      </c>
      <c r="W42" s="5">
        <v>400</v>
      </c>
      <c r="X42" s="3" t="s">
        <v>147</v>
      </c>
      <c r="Y42" s="7" t="s">
        <v>619</v>
      </c>
      <c r="Z42" s="3" t="s">
        <v>149</v>
      </c>
      <c r="AA42" s="73" t="s">
        <v>656</v>
      </c>
      <c r="AB42" s="75" t="s">
        <v>147</v>
      </c>
      <c r="AC42" s="74" t="s">
        <v>619</v>
      </c>
      <c r="AD42" s="73">
        <v>44434</v>
      </c>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row>
    <row r="43" spans="1:81" s="72" customFormat="1" ht="15.75" x14ac:dyDescent="0.25">
      <c r="A43" s="3" t="s">
        <v>16</v>
      </c>
      <c r="B43" s="3" t="s">
        <v>295</v>
      </c>
      <c r="C43" s="3" t="s">
        <v>258</v>
      </c>
      <c r="D43" s="3" t="s">
        <v>158</v>
      </c>
      <c r="E43" s="6">
        <v>78041</v>
      </c>
      <c r="F43" s="3" t="s">
        <v>582</v>
      </c>
      <c r="G43" s="3" t="s">
        <v>145</v>
      </c>
      <c r="H43" s="3" t="s">
        <v>146</v>
      </c>
      <c r="I43" s="76">
        <v>38.131578947368403</v>
      </c>
      <c r="J43" s="4">
        <v>261.10344827586215</v>
      </c>
      <c r="K43" s="4">
        <v>4.5862068965517242</v>
      </c>
      <c r="L43" s="4">
        <v>1.0919540229885061</v>
      </c>
      <c r="M43" s="4">
        <v>2.0229885057471262</v>
      </c>
      <c r="N43" s="4">
        <v>4.0114942528735664</v>
      </c>
      <c r="O43" s="4">
        <v>157.63218390804585</v>
      </c>
      <c r="P43" s="4">
        <v>3.2873563218390798</v>
      </c>
      <c r="Q43" s="4">
        <v>103.8735632183907</v>
      </c>
      <c r="R43" s="4">
        <v>2.4597701149425326</v>
      </c>
      <c r="S43" s="4">
        <v>1.7011494252873576</v>
      </c>
      <c r="T43" s="4">
        <v>2.4827586206896557</v>
      </c>
      <c r="U43" s="4">
        <v>262.16091954023005</v>
      </c>
      <c r="V43" s="4">
        <v>124.54022988505713</v>
      </c>
      <c r="W43" s="5"/>
      <c r="X43" s="3" t="s">
        <v>147</v>
      </c>
      <c r="Y43" s="7" t="s">
        <v>555</v>
      </c>
      <c r="Z43" s="3" t="s">
        <v>256</v>
      </c>
      <c r="AA43" s="73" t="s">
        <v>655</v>
      </c>
      <c r="AB43" s="75" t="s">
        <v>147</v>
      </c>
      <c r="AC43" s="74" t="s">
        <v>555</v>
      </c>
      <c r="AD43" s="73">
        <v>44343</v>
      </c>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row>
    <row r="44" spans="1:81" s="72" customFormat="1" ht="15.75" x14ac:dyDescent="0.25">
      <c r="A44" s="3" t="s">
        <v>24</v>
      </c>
      <c r="B44" s="3" t="s">
        <v>338</v>
      </c>
      <c r="C44" s="3" t="s">
        <v>258</v>
      </c>
      <c r="D44" s="3" t="s">
        <v>158</v>
      </c>
      <c r="E44" s="6">
        <v>78046</v>
      </c>
      <c r="F44" s="3" t="s">
        <v>582</v>
      </c>
      <c r="G44" s="3" t="s">
        <v>145</v>
      </c>
      <c r="H44" s="3" t="s">
        <v>146</v>
      </c>
      <c r="I44" s="76">
        <v>40.538258575197901</v>
      </c>
      <c r="J44" s="4">
        <v>76.781609195402268</v>
      </c>
      <c r="K44" s="4">
        <v>6.8620689655172411</v>
      </c>
      <c r="L44" s="4">
        <v>39.241379310344819</v>
      </c>
      <c r="M44" s="4">
        <v>104.65517241379311</v>
      </c>
      <c r="N44" s="4">
        <v>60.896551724137929</v>
      </c>
      <c r="O44" s="4">
        <v>126.67816091954035</v>
      </c>
      <c r="P44" s="4">
        <v>13.678160919540229</v>
      </c>
      <c r="Q44" s="4">
        <v>26.287356321839074</v>
      </c>
      <c r="R44" s="4">
        <v>27.241379310344826</v>
      </c>
      <c r="S44" s="4">
        <v>9.5862068965517278</v>
      </c>
      <c r="T44" s="4">
        <v>12.459770114942529</v>
      </c>
      <c r="U44" s="4">
        <v>178.25287356321832</v>
      </c>
      <c r="V44" s="4">
        <v>133.51724137931024</v>
      </c>
      <c r="W44" s="5"/>
      <c r="X44" s="3" t="s">
        <v>147</v>
      </c>
      <c r="Y44" s="7" t="s">
        <v>619</v>
      </c>
      <c r="Z44" s="3" t="s">
        <v>149</v>
      </c>
      <c r="AA44" s="73" t="s">
        <v>654</v>
      </c>
      <c r="AB44" s="75" t="s">
        <v>147</v>
      </c>
      <c r="AC44" s="74" t="s">
        <v>619</v>
      </c>
      <c r="AD44" s="73">
        <v>44230</v>
      </c>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row>
    <row r="45" spans="1:81" s="72" customFormat="1" ht="17.100000000000001" customHeight="1" x14ac:dyDescent="0.25">
      <c r="A45" s="3" t="s">
        <v>9</v>
      </c>
      <c r="B45" s="3" t="s">
        <v>285</v>
      </c>
      <c r="C45" s="3" t="s">
        <v>29</v>
      </c>
      <c r="D45" s="3" t="s">
        <v>165</v>
      </c>
      <c r="E45" s="6">
        <v>71303</v>
      </c>
      <c r="F45" s="3" t="s">
        <v>166</v>
      </c>
      <c r="G45" s="3" t="s">
        <v>286</v>
      </c>
      <c r="H45" s="3" t="s">
        <v>5</v>
      </c>
      <c r="I45" s="76">
        <v>3.6350179742017299</v>
      </c>
      <c r="J45" s="4">
        <v>100.96551724137755</v>
      </c>
      <c r="K45" s="4">
        <v>23.137931034482762</v>
      </c>
      <c r="L45" s="4">
        <v>39.839080459770088</v>
      </c>
      <c r="M45" s="4">
        <v>38.666666666666686</v>
      </c>
      <c r="N45" s="4">
        <v>95.551724137929611</v>
      </c>
      <c r="O45" s="4">
        <v>107.04597701149257</v>
      </c>
      <c r="P45" s="4">
        <v>1.1494252873563218E-2</v>
      </c>
      <c r="Q45" s="4">
        <v>0</v>
      </c>
      <c r="R45" s="4">
        <v>39.931034482758655</v>
      </c>
      <c r="S45" s="4">
        <v>18.29885057471262</v>
      </c>
      <c r="T45" s="4">
        <v>21.252873563218458</v>
      </c>
      <c r="U45" s="4">
        <v>123.12643678160717</v>
      </c>
      <c r="V45" s="4">
        <v>198.2068965517233</v>
      </c>
      <c r="W45" s="5"/>
      <c r="X45" s="3" t="s">
        <v>168</v>
      </c>
      <c r="Y45" s="7"/>
      <c r="Z45" s="3"/>
      <c r="AA45" s="73"/>
      <c r="AB45" s="75" t="s">
        <v>168</v>
      </c>
      <c r="AC45" s="74"/>
      <c r="AD45" s="73"/>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row>
    <row r="46" spans="1:81" s="72" customFormat="1" ht="15.75" x14ac:dyDescent="0.25">
      <c r="A46" s="3" t="s">
        <v>267</v>
      </c>
      <c r="B46" s="3" t="s">
        <v>268</v>
      </c>
      <c r="C46" s="3" t="s">
        <v>269</v>
      </c>
      <c r="D46" s="3" t="s">
        <v>169</v>
      </c>
      <c r="E46" s="6">
        <v>85132</v>
      </c>
      <c r="F46" s="3" t="s">
        <v>170</v>
      </c>
      <c r="G46" s="3" t="s">
        <v>191</v>
      </c>
      <c r="H46" s="3" t="s">
        <v>5</v>
      </c>
      <c r="I46" s="76">
        <v>9.1657329598506099</v>
      </c>
      <c r="J46" s="4">
        <v>171.65517241379416</v>
      </c>
      <c r="K46" s="4">
        <v>15.999999999999995</v>
      </c>
      <c r="L46" s="4">
        <v>1.5977011494252897</v>
      </c>
      <c r="M46" s="4">
        <v>1.6781609195402323</v>
      </c>
      <c r="N46" s="4">
        <v>17.379310344827559</v>
      </c>
      <c r="O46" s="4">
        <v>173.49425287356397</v>
      </c>
      <c r="P46" s="4">
        <v>2.2988505747126436E-2</v>
      </c>
      <c r="Q46" s="4">
        <v>3.4482758620689655E-2</v>
      </c>
      <c r="R46" s="4">
        <v>2.0689655172413808</v>
      </c>
      <c r="S46" s="4">
        <v>2.4712643678160937</v>
      </c>
      <c r="T46" s="4">
        <v>3.8390804597701176</v>
      </c>
      <c r="U46" s="4">
        <v>182.5517241379317</v>
      </c>
      <c r="V46" s="4">
        <v>48.724137931034498</v>
      </c>
      <c r="W46" s="5">
        <v>392</v>
      </c>
      <c r="X46" s="3" t="s">
        <v>147</v>
      </c>
      <c r="Y46" s="7" t="s">
        <v>619</v>
      </c>
      <c r="Z46" s="3" t="s">
        <v>149</v>
      </c>
      <c r="AA46" s="73" t="s">
        <v>653</v>
      </c>
      <c r="AB46" s="75" t="s">
        <v>147</v>
      </c>
      <c r="AC46" s="74" t="s">
        <v>619</v>
      </c>
      <c r="AD46" s="73">
        <v>44294</v>
      </c>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row>
    <row r="47" spans="1:81" s="72" customFormat="1" ht="15.75" x14ac:dyDescent="0.25">
      <c r="A47" s="3" t="s">
        <v>293</v>
      </c>
      <c r="B47" s="3" t="s">
        <v>294</v>
      </c>
      <c r="C47" s="3" t="s">
        <v>243</v>
      </c>
      <c r="D47" s="3" t="s">
        <v>154</v>
      </c>
      <c r="E47" s="6">
        <v>31537</v>
      </c>
      <c r="F47" s="3" t="s">
        <v>155</v>
      </c>
      <c r="G47" s="3" t="s">
        <v>145</v>
      </c>
      <c r="H47" s="3" t="s">
        <v>5</v>
      </c>
      <c r="I47" s="76">
        <v>30.0034246575342</v>
      </c>
      <c r="J47" s="4">
        <v>86.367816091954296</v>
      </c>
      <c r="K47" s="4">
        <v>11.96551724137931</v>
      </c>
      <c r="L47" s="4">
        <v>16.091954022988507</v>
      </c>
      <c r="M47" s="4">
        <v>62.218390804597703</v>
      </c>
      <c r="N47" s="4">
        <v>82.206896551724114</v>
      </c>
      <c r="O47" s="4">
        <v>94.436781609195677</v>
      </c>
      <c r="P47" s="4">
        <v>0</v>
      </c>
      <c r="Q47" s="4">
        <v>0</v>
      </c>
      <c r="R47" s="4">
        <v>31.41379310344827</v>
      </c>
      <c r="S47" s="4">
        <v>6.2068965517241379</v>
      </c>
      <c r="T47" s="4">
        <v>0.21839080459770116</v>
      </c>
      <c r="U47" s="4">
        <v>138.80459770114885</v>
      </c>
      <c r="V47" s="4">
        <v>96.862068965517182</v>
      </c>
      <c r="W47" s="5">
        <v>338</v>
      </c>
      <c r="X47" s="3" t="s">
        <v>147</v>
      </c>
      <c r="Y47" s="7" t="s">
        <v>619</v>
      </c>
      <c r="Z47" s="3" t="s">
        <v>149</v>
      </c>
      <c r="AA47" s="73" t="s">
        <v>652</v>
      </c>
      <c r="AB47" s="75" t="s">
        <v>147</v>
      </c>
      <c r="AC47" s="74" t="s">
        <v>619</v>
      </c>
      <c r="AD47" s="73">
        <v>44407</v>
      </c>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row>
    <row r="48" spans="1:81" s="72" customFormat="1" ht="15.75" x14ac:dyDescent="0.25">
      <c r="A48" s="3" t="s">
        <v>287</v>
      </c>
      <c r="B48" s="3" t="s">
        <v>288</v>
      </c>
      <c r="C48" s="3" t="s">
        <v>289</v>
      </c>
      <c r="D48" s="3" t="s">
        <v>233</v>
      </c>
      <c r="E48" s="6">
        <v>22427</v>
      </c>
      <c r="F48" s="3" t="s">
        <v>234</v>
      </c>
      <c r="G48" s="3" t="s">
        <v>145</v>
      </c>
      <c r="H48" s="3" t="s">
        <v>146</v>
      </c>
      <c r="I48" s="76">
        <v>53.8122270742358</v>
      </c>
      <c r="J48" s="4">
        <v>32.482758620689651</v>
      </c>
      <c r="K48" s="4">
        <v>32.37931034482758</v>
      </c>
      <c r="L48" s="4">
        <v>44.931034482758605</v>
      </c>
      <c r="M48" s="4">
        <v>63.24137931034484</v>
      </c>
      <c r="N48" s="4">
        <v>122.74712643678158</v>
      </c>
      <c r="O48" s="4">
        <v>50.287356321839098</v>
      </c>
      <c r="P48" s="4">
        <v>0</v>
      </c>
      <c r="Q48" s="4">
        <v>0</v>
      </c>
      <c r="R48" s="4">
        <v>50.149425287356308</v>
      </c>
      <c r="S48" s="4">
        <v>23.229885057471265</v>
      </c>
      <c r="T48" s="4">
        <v>14.448275862068968</v>
      </c>
      <c r="U48" s="4">
        <v>85.206896551724128</v>
      </c>
      <c r="V48" s="4">
        <v>110.26436781609198</v>
      </c>
      <c r="W48" s="5">
        <v>224</v>
      </c>
      <c r="X48" s="3" t="s">
        <v>147</v>
      </c>
      <c r="Y48" s="7" t="s">
        <v>619</v>
      </c>
      <c r="Z48" s="3" t="s">
        <v>149</v>
      </c>
      <c r="AA48" s="73" t="s">
        <v>651</v>
      </c>
      <c r="AB48" s="75" t="s">
        <v>147</v>
      </c>
      <c r="AC48" s="74" t="s">
        <v>619</v>
      </c>
      <c r="AD48" s="73">
        <v>44314</v>
      </c>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row>
    <row r="49" spans="1:81" s="72" customFormat="1" ht="15.75" x14ac:dyDescent="0.25">
      <c r="A49" s="3" t="s">
        <v>290</v>
      </c>
      <c r="B49" s="3" t="s">
        <v>291</v>
      </c>
      <c r="C49" s="3" t="s">
        <v>292</v>
      </c>
      <c r="D49" s="3" t="s">
        <v>238</v>
      </c>
      <c r="E49" s="6">
        <v>32063</v>
      </c>
      <c r="F49" s="3" t="s">
        <v>28</v>
      </c>
      <c r="G49" s="3" t="s">
        <v>167</v>
      </c>
      <c r="H49" s="3" t="s">
        <v>146</v>
      </c>
      <c r="I49" s="76">
        <v>39.1236363636364</v>
      </c>
      <c r="J49" s="4">
        <v>10.333333333333332</v>
      </c>
      <c r="K49" s="4">
        <v>26.172413793103456</v>
      </c>
      <c r="L49" s="4">
        <v>78.574712643678083</v>
      </c>
      <c r="M49" s="4">
        <v>57.057471264367805</v>
      </c>
      <c r="N49" s="4">
        <v>132.21839080459765</v>
      </c>
      <c r="O49" s="4">
        <v>27.93103448275863</v>
      </c>
      <c r="P49" s="4">
        <v>7.9540229885057467</v>
      </c>
      <c r="Q49" s="4">
        <v>4.0344827586206895</v>
      </c>
      <c r="R49" s="4">
        <v>68.505747126436759</v>
      </c>
      <c r="S49" s="4">
        <v>19.068965517241384</v>
      </c>
      <c r="T49" s="4">
        <v>14.287356321839079</v>
      </c>
      <c r="U49" s="4">
        <v>70.275862068965495</v>
      </c>
      <c r="V49" s="4">
        <v>131.44827586206881</v>
      </c>
      <c r="W49" s="5">
        <v>192</v>
      </c>
      <c r="X49" s="3" t="s">
        <v>147</v>
      </c>
      <c r="Y49" s="7" t="s">
        <v>555</v>
      </c>
      <c r="Z49" s="3" t="s">
        <v>256</v>
      </c>
      <c r="AA49" s="73" t="s">
        <v>635</v>
      </c>
      <c r="AB49" s="75" t="s">
        <v>147</v>
      </c>
      <c r="AC49" s="74" t="s">
        <v>555</v>
      </c>
      <c r="AD49" s="73">
        <v>44336</v>
      </c>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row>
    <row r="50" spans="1:81" s="72" customFormat="1" ht="15.75" x14ac:dyDescent="0.25">
      <c r="A50" s="3" t="s">
        <v>265</v>
      </c>
      <c r="B50" s="3" t="s">
        <v>266</v>
      </c>
      <c r="C50" s="3" t="s">
        <v>35</v>
      </c>
      <c r="D50" s="3" t="s">
        <v>158</v>
      </c>
      <c r="E50" s="6">
        <v>76837</v>
      </c>
      <c r="F50" s="3" t="s">
        <v>227</v>
      </c>
      <c r="G50" s="3" t="s">
        <v>209</v>
      </c>
      <c r="H50" s="3" t="s">
        <v>5</v>
      </c>
      <c r="I50" s="76">
        <v>48.612244897959201</v>
      </c>
      <c r="J50" s="4">
        <v>107.25287356321833</v>
      </c>
      <c r="K50" s="4">
        <v>39.678160919540218</v>
      </c>
      <c r="L50" s="4">
        <v>4.2873563218390807</v>
      </c>
      <c r="M50" s="4">
        <v>1.1609195402298851</v>
      </c>
      <c r="N50" s="4">
        <v>6.3563218390804597</v>
      </c>
      <c r="O50" s="4">
        <v>146.02298850574672</v>
      </c>
      <c r="P50" s="4">
        <v>0</v>
      </c>
      <c r="Q50" s="4">
        <v>0</v>
      </c>
      <c r="R50" s="4">
        <v>0.55172413793103448</v>
      </c>
      <c r="S50" s="4">
        <v>3.2068965517241379</v>
      </c>
      <c r="T50" s="4">
        <v>0.5977011494252874</v>
      </c>
      <c r="U50" s="4">
        <v>148.02298850574675</v>
      </c>
      <c r="V50" s="4">
        <v>74.413793103448342</v>
      </c>
      <c r="W50" s="5"/>
      <c r="X50" s="3" t="s">
        <v>147</v>
      </c>
      <c r="Y50" s="7" t="s">
        <v>246</v>
      </c>
      <c r="Z50" s="3" t="s">
        <v>256</v>
      </c>
      <c r="AA50" s="73" t="s">
        <v>650</v>
      </c>
      <c r="AB50" s="75" t="s">
        <v>147</v>
      </c>
      <c r="AC50" s="74" t="s">
        <v>246</v>
      </c>
      <c r="AD50" s="73">
        <v>44168</v>
      </c>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row>
    <row r="51" spans="1:81" s="72" customFormat="1" ht="15.75" x14ac:dyDescent="0.25">
      <c r="A51" s="3" t="s">
        <v>296</v>
      </c>
      <c r="B51" s="3" t="s">
        <v>297</v>
      </c>
      <c r="C51" s="3" t="s">
        <v>21</v>
      </c>
      <c r="D51" s="3" t="s">
        <v>228</v>
      </c>
      <c r="E51" s="6">
        <v>7201</v>
      </c>
      <c r="F51" s="3" t="s">
        <v>229</v>
      </c>
      <c r="G51" s="3" t="s">
        <v>160</v>
      </c>
      <c r="H51" s="3" t="s">
        <v>146</v>
      </c>
      <c r="I51" s="76">
        <v>14.6672268907563</v>
      </c>
      <c r="J51" s="4">
        <v>85.850574712643635</v>
      </c>
      <c r="K51" s="4">
        <v>54.080459770114949</v>
      </c>
      <c r="L51" s="4">
        <v>5.4712643678160937</v>
      </c>
      <c r="M51" s="4">
        <v>2.3563218390804623</v>
      </c>
      <c r="N51" s="4">
        <v>27.298850574712635</v>
      </c>
      <c r="O51" s="4">
        <v>100.21839080459756</v>
      </c>
      <c r="P51" s="4">
        <v>4.3678160919540225</v>
      </c>
      <c r="Q51" s="4">
        <v>15.8735632183908</v>
      </c>
      <c r="R51" s="4">
        <v>6.8160919540229887</v>
      </c>
      <c r="S51" s="4">
        <v>5.9999999999999991</v>
      </c>
      <c r="T51" s="4">
        <v>12.114942528735632</v>
      </c>
      <c r="U51" s="4">
        <v>122.82758620689627</v>
      </c>
      <c r="V51" s="4">
        <v>82.954022988505699</v>
      </c>
      <c r="W51" s="5">
        <v>285</v>
      </c>
      <c r="X51" s="3" t="s">
        <v>147</v>
      </c>
      <c r="Y51" s="7" t="s">
        <v>619</v>
      </c>
      <c r="Z51" s="3" t="s">
        <v>149</v>
      </c>
      <c r="AA51" s="73" t="s">
        <v>632</v>
      </c>
      <c r="AB51" s="75" t="s">
        <v>147</v>
      </c>
      <c r="AC51" s="74" t="s">
        <v>148</v>
      </c>
      <c r="AD51" s="73">
        <v>44091</v>
      </c>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row>
    <row r="52" spans="1:81" s="72" customFormat="1" ht="15.75" x14ac:dyDescent="0.25">
      <c r="A52" s="3" t="s">
        <v>649</v>
      </c>
      <c r="B52" s="3" t="s">
        <v>648</v>
      </c>
      <c r="C52" s="3" t="s">
        <v>647</v>
      </c>
      <c r="D52" s="3" t="s">
        <v>143</v>
      </c>
      <c r="E52" s="6">
        <v>93250</v>
      </c>
      <c r="F52" s="3" t="s">
        <v>272</v>
      </c>
      <c r="G52" s="3" t="s">
        <v>160</v>
      </c>
      <c r="H52" s="3" t="s">
        <v>146</v>
      </c>
      <c r="I52" s="76">
        <v>97.723809523809507</v>
      </c>
      <c r="J52" s="4">
        <v>0</v>
      </c>
      <c r="K52" s="4">
        <v>0.49425287356321834</v>
      </c>
      <c r="L52" s="4">
        <v>42.71264367816093</v>
      </c>
      <c r="M52" s="4">
        <v>96.540229885057457</v>
      </c>
      <c r="N52" s="4">
        <v>136.74712643678166</v>
      </c>
      <c r="O52" s="4">
        <v>3</v>
      </c>
      <c r="P52" s="4">
        <v>0</v>
      </c>
      <c r="Q52" s="4">
        <v>0</v>
      </c>
      <c r="R52" s="4">
        <v>101.88505747126436</v>
      </c>
      <c r="S52" s="4">
        <v>1.4942528735632186</v>
      </c>
      <c r="T52" s="4">
        <v>1.3333333333333333</v>
      </c>
      <c r="U52" s="4">
        <v>35.034482758620697</v>
      </c>
      <c r="V52" s="4">
        <v>116.0919540229885</v>
      </c>
      <c r="W52" s="5">
        <v>560</v>
      </c>
      <c r="X52" s="3" t="s">
        <v>147</v>
      </c>
      <c r="Y52" s="7" t="s">
        <v>619</v>
      </c>
      <c r="Z52" s="3" t="s">
        <v>149</v>
      </c>
      <c r="AA52" s="73" t="s">
        <v>591</v>
      </c>
      <c r="AB52" s="75" t="s">
        <v>147</v>
      </c>
      <c r="AC52" s="74" t="s">
        <v>619</v>
      </c>
      <c r="AD52" s="73">
        <v>44272</v>
      </c>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row>
    <row r="53" spans="1:81" s="72" customFormat="1" ht="15.75" x14ac:dyDescent="0.25">
      <c r="A53" s="3" t="s">
        <v>322</v>
      </c>
      <c r="B53" s="3" t="s">
        <v>323</v>
      </c>
      <c r="C53" s="3" t="s">
        <v>324</v>
      </c>
      <c r="D53" s="3" t="s">
        <v>325</v>
      </c>
      <c r="E53" s="6">
        <v>41005</v>
      </c>
      <c r="F53" s="3" t="s">
        <v>33</v>
      </c>
      <c r="G53" s="3" t="s">
        <v>209</v>
      </c>
      <c r="H53" s="3" t="s">
        <v>146</v>
      </c>
      <c r="I53" s="76">
        <v>27.138554216867501</v>
      </c>
      <c r="J53" s="4">
        <v>21.471264367816083</v>
      </c>
      <c r="K53" s="4">
        <v>19.321839080459775</v>
      </c>
      <c r="L53" s="4">
        <v>55.954022988505734</v>
      </c>
      <c r="M53" s="4">
        <v>37.080459770114956</v>
      </c>
      <c r="N53" s="4">
        <v>102.94252873563217</v>
      </c>
      <c r="O53" s="4">
        <v>27.505747126436766</v>
      </c>
      <c r="P53" s="4">
        <v>3.2528735632183912</v>
      </c>
      <c r="Q53" s="4">
        <v>0.12643678160919541</v>
      </c>
      <c r="R53" s="4">
        <v>37.90804597701149</v>
      </c>
      <c r="S53" s="4">
        <v>18.816091954022991</v>
      </c>
      <c r="T53" s="4">
        <v>12.25287356321839</v>
      </c>
      <c r="U53" s="4">
        <v>64.850574712643621</v>
      </c>
      <c r="V53" s="4">
        <v>86.091954022988517</v>
      </c>
      <c r="W53" s="5"/>
      <c r="X53" s="3" t="s">
        <v>147</v>
      </c>
      <c r="Y53" s="7" t="s">
        <v>246</v>
      </c>
      <c r="Z53" s="3" t="s">
        <v>256</v>
      </c>
      <c r="AA53" s="73" t="s">
        <v>641</v>
      </c>
      <c r="AB53" s="75" t="s">
        <v>147</v>
      </c>
      <c r="AC53" s="74" t="s">
        <v>246</v>
      </c>
      <c r="AD53" s="73">
        <v>44258</v>
      </c>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row>
    <row r="54" spans="1:81" s="72" customFormat="1" ht="15.75" x14ac:dyDescent="0.25">
      <c r="A54" s="3" t="s">
        <v>7</v>
      </c>
      <c r="B54" s="3" t="s">
        <v>331</v>
      </c>
      <c r="C54" s="3" t="s">
        <v>332</v>
      </c>
      <c r="D54" s="3" t="s">
        <v>165</v>
      </c>
      <c r="E54" s="6">
        <v>70655</v>
      </c>
      <c r="F54" s="3" t="s">
        <v>166</v>
      </c>
      <c r="G54" s="3" t="s">
        <v>167</v>
      </c>
      <c r="H54" s="3" t="s">
        <v>5</v>
      </c>
      <c r="I54" s="76">
        <v>72.290983606557404</v>
      </c>
      <c r="J54" s="4">
        <v>125.50574712643684</v>
      </c>
      <c r="K54" s="4">
        <v>1.0114942528735631</v>
      </c>
      <c r="L54" s="4">
        <v>0</v>
      </c>
      <c r="M54" s="4">
        <v>0</v>
      </c>
      <c r="N54" s="4">
        <v>2.3103448275862069</v>
      </c>
      <c r="O54" s="4">
        <v>124.2068965517242</v>
      </c>
      <c r="P54" s="4">
        <v>0</v>
      </c>
      <c r="Q54" s="4">
        <v>0</v>
      </c>
      <c r="R54" s="4">
        <v>0.8045977011494253</v>
      </c>
      <c r="S54" s="4">
        <v>0.14942528735632185</v>
      </c>
      <c r="T54" s="4">
        <v>1.0459770114942528</v>
      </c>
      <c r="U54" s="4">
        <v>124.51724137931041</v>
      </c>
      <c r="V54" s="4">
        <v>91.298850574712674</v>
      </c>
      <c r="W54" s="5">
        <v>170</v>
      </c>
      <c r="X54" s="3" t="s">
        <v>147</v>
      </c>
      <c r="Y54" s="7" t="s">
        <v>619</v>
      </c>
      <c r="Z54" s="3" t="s">
        <v>149</v>
      </c>
      <c r="AA54" s="73" t="s">
        <v>646</v>
      </c>
      <c r="AB54" s="75" t="s">
        <v>147</v>
      </c>
      <c r="AC54" s="74" t="s">
        <v>619</v>
      </c>
      <c r="AD54" s="73">
        <v>44427</v>
      </c>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row>
    <row r="55" spans="1:81" s="72" customFormat="1" ht="15.75" x14ac:dyDescent="0.25">
      <c r="A55" s="3" t="s">
        <v>645</v>
      </c>
      <c r="B55" s="3" t="s">
        <v>644</v>
      </c>
      <c r="C55" s="3" t="s">
        <v>142</v>
      </c>
      <c r="D55" s="3" t="s">
        <v>143</v>
      </c>
      <c r="E55" s="6">
        <v>92301</v>
      </c>
      <c r="F55" s="3" t="s">
        <v>144</v>
      </c>
      <c r="G55" s="3" t="s">
        <v>160</v>
      </c>
      <c r="H55" s="3" t="s">
        <v>146</v>
      </c>
      <c r="I55" s="76">
        <v>33.386617100371701</v>
      </c>
      <c r="J55" s="4">
        <v>4.5977011494252873E-2</v>
      </c>
      <c r="K55" s="4">
        <v>3.0804597701149428</v>
      </c>
      <c r="L55" s="4">
        <v>34.597701149425276</v>
      </c>
      <c r="M55" s="4">
        <v>75.310344827586206</v>
      </c>
      <c r="N55" s="4">
        <v>108.528735632184</v>
      </c>
      <c r="O55" s="4">
        <v>3.7816091954022992</v>
      </c>
      <c r="P55" s="4">
        <v>0.72413793103448276</v>
      </c>
      <c r="Q55" s="4">
        <v>0</v>
      </c>
      <c r="R55" s="4">
        <v>72.850574712643677</v>
      </c>
      <c r="S55" s="4">
        <v>11.264367816091953</v>
      </c>
      <c r="T55" s="4">
        <v>0.77011494252873569</v>
      </c>
      <c r="U55" s="4">
        <v>28.149425287356319</v>
      </c>
      <c r="V55" s="4">
        <v>87.310344827586249</v>
      </c>
      <c r="W55" s="5">
        <v>120</v>
      </c>
      <c r="X55" s="3" t="s">
        <v>147</v>
      </c>
      <c r="Y55" s="7" t="s">
        <v>619</v>
      </c>
      <c r="Z55" s="3" t="s">
        <v>149</v>
      </c>
      <c r="AA55" s="73" t="s">
        <v>643</v>
      </c>
      <c r="AB55" s="75" t="s">
        <v>147</v>
      </c>
      <c r="AC55" s="74" t="s">
        <v>619</v>
      </c>
      <c r="AD55" s="73">
        <v>44279</v>
      </c>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row>
    <row r="56" spans="1:81" s="72" customFormat="1" ht="15.75" x14ac:dyDescent="0.25">
      <c r="A56" s="3" t="s">
        <v>326</v>
      </c>
      <c r="B56" s="3" t="s">
        <v>327</v>
      </c>
      <c r="C56" s="3" t="s">
        <v>328</v>
      </c>
      <c r="D56" s="3" t="s">
        <v>314</v>
      </c>
      <c r="E56" s="6">
        <v>53039</v>
      </c>
      <c r="F56" s="3" t="s">
        <v>33</v>
      </c>
      <c r="G56" s="3" t="s">
        <v>209</v>
      </c>
      <c r="H56" s="3" t="s">
        <v>146</v>
      </c>
      <c r="I56" s="76">
        <v>30.661538461538498</v>
      </c>
      <c r="J56" s="4">
        <v>26.459770114942522</v>
      </c>
      <c r="K56" s="4">
        <v>9.3908045977011483</v>
      </c>
      <c r="L56" s="4">
        <v>28.758620689655181</v>
      </c>
      <c r="M56" s="4">
        <v>45.068965517241388</v>
      </c>
      <c r="N56" s="4">
        <v>70.310344827586192</v>
      </c>
      <c r="O56" s="4">
        <v>37.011494252873547</v>
      </c>
      <c r="P56" s="4">
        <v>1.9425287356321841</v>
      </c>
      <c r="Q56" s="4">
        <v>0.41379310344827586</v>
      </c>
      <c r="R56" s="4">
        <v>42.597701149425291</v>
      </c>
      <c r="S56" s="4">
        <v>9.9080459770114935</v>
      </c>
      <c r="T56" s="4">
        <v>6.7816091954022983</v>
      </c>
      <c r="U56" s="4">
        <v>50.390804597701155</v>
      </c>
      <c r="V56" s="4">
        <v>78.758620689655118</v>
      </c>
      <c r="W56" s="5"/>
      <c r="X56" s="3" t="s">
        <v>147</v>
      </c>
      <c r="Y56" s="7" t="s">
        <v>246</v>
      </c>
      <c r="Z56" s="3" t="s">
        <v>256</v>
      </c>
      <c r="AA56" s="73" t="s">
        <v>621</v>
      </c>
      <c r="AB56" s="75" t="s">
        <v>147</v>
      </c>
      <c r="AC56" s="74" t="s">
        <v>555</v>
      </c>
      <c r="AD56" s="73">
        <v>44302</v>
      </c>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row>
    <row r="57" spans="1:81" s="72" customFormat="1" ht="15.75" x14ac:dyDescent="0.25">
      <c r="A57" s="3" t="s">
        <v>368</v>
      </c>
      <c r="B57" s="3" t="s">
        <v>369</v>
      </c>
      <c r="C57" s="3" t="s">
        <v>370</v>
      </c>
      <c r="D57" s="3" t="s">
        <v>169</v>
      </c>
      <c r="E57" s="6">
        <v>85349</v>
      </c>
      <c r="F57" s="3" t="s">
        <v>170</v>
      </c>
      <c r="G57" s="3" t="s">
        <v>167</v>
      </c>
      <c r="H57" s="3" t="s">
        <v>146</v>
      </c>
      <c r="I57" s="76">
        <v>5.7601744186046497</v>
      </c>
      <c r="J57" s="4">
        <v>95.080459770115695</v>
      </c>
      <c r="K57" s="4">
        <v>4.2528735632183938</v>
      </c>
      <c r="L57" s="4">
        <v>0.10344827586206896</v>
      </c>
      <c r="M57" s="4">
        <v>0.11494252873563218</v>
      </c>
      <c r="N57" s="4">
        <v>4.2413793103448318</v>
      </c>
      <c r="O57" s="4">
        <v>71.586206896551587</v>
      </c>
      <c r="P57" s="4">
        <v>4.5977011494252873E-2</v>
      </c>
      <c r="Q57" s="4">
        <v>23.678160919540243</v>
      </c>
      <c r="R57" s="4">
        <v>0.10344827586206896</v>
      </c>
      <c r="S57" s="4">
        <v>0.56321839080459768</v>
      </c>
      <c r="T57" s="4">
        <v>0.6091954022988505</v>
      </c>
      <c r="U57" s="4">
        <v>98.275862068966276</v>
      </c>
      <c r="V57" s="4">
        <v>59.137931034482541</v>
      </c>
      <c r="W57" s="5">
        <v>100</v>
      </c>
      <c r="X57" s="3" t="s">
        <v>147</v>
      </c>
      <c r="Y57" s="7" t="s">
        <v>555</v>
      </c>
      <c r="Z57" s="3" t="s">
        <v>256</v>
      </c>
      <c r="AA57" s="73" t="s">
        <v>623</v>
      </c>
      <c r="AB57" s="75" t="s">
        <v>147</v>
      </c>
      <c r="AC57" s="74" t="s">
        <v>555</v>
      </c>
      <c r="AD57" s="73">
        <v>44314</v>
      </c>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s="72" customFormat="1" ht="15.75" x14ac:dyDescent="0.25">
      <c r="A58" s="3" t="s">
        <v>303</v>
      </c>
      <c r="B58" s="3" t="s">
        <v>304</v>
      </c>
      <c r="C58" s="3" t="s">
        <v>305</v>
      </c>
      <c r="D58" s="3" t="s">
        <v>248</v>
      </c>
      <c r="E58" s="6">
        <v>18428</v>
      </c>
      <c r="F58" s="3" t="s">
        <v>249</v>
      </c>
      <c r="G58" s="3" t="s">
        <v>167</v>
      </c>
      <c r="H58" s="3" t="s">
        <v>5</v>
      </c>
      <c r="I58" s="76">
        <v>68.573333333333295</v>
      </c>
      <c r="J58" s="4">
        <v>12.931034482758619</v>
      </c>
      <c r="K58" s="4">
        <v>12.229885057471261</v>
      </c>
      <c r="L58" s="4">
        <v>35.402298850574724</v>
      </c>
      <c r="M58" s="4">
        <v>35.448275862068968</v>
      </c>
      <c r="N58" s="4">
        <v>61.75862068965516</v>
      </c>
      <c r="O58" s="4">
        <v>34.252873563218401</v>
      </c>
      <c r="P58" s="4">
        <v>0</v>
      </c>
      <c r="Q58" s="4">
        <v>0</v>
      </c>
      <c r="R58" s="4">
        <v>26.793103448275865</v>
      </c>
      <c r="S58" s="4">
        <v>8.5747126436781613</v>
      </c>
      <c r="T58" s="4">
        <v>14.931034482758619</v>
      </c>
      <c r="U58" s="4">
        <v>45.712643678160937</v>
      </c>
      <c r="V58" s="4">
        <v>50.724137931034477</v>
      </c>
      <c r="W58" s="5">
        <v>100</v>
      </c>
      <c r="X58" s="3" t="s">
        <v>147</v>
      </c>
      <c r="Y58" s="7" t="s">
        <v>619</v>
      </c>
      <c r="Z58" s="3" t="s">
        <v>149</v>
      </c>
      <c r="AA58" s="73" t="s">
        <v>642</v>
      </c>
      <c r="AB58" s="75" t="s">
        <v>147</v>
      </c>
      <c r="AC58" s="74" t="s">
        <v>210</v>
      </c>
      <c r="AD58" s="73">
        <v>44307</v>
      </c>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row>
    <row r="59" spans="1:81" s="72" customFormat="1" ht="15.75" x14ac:dyDescent="0.25">
      <c r="A59" s="3" t="s">
        <v>273</v>
      </c>
      <c r="B59" s="3" t="s">
        <v>274</v>
      </c>
      <c r="C59" s="3" t="s">
        <v>275</v>
      </c>
      <c r="D59" s="3" t="s">
        <v>27</v>
      </c>
      <c r="E59" s="6">
        <v>2360</v>
      </c>
      <c r="F59" s="3" t="s">
        <v>276</v>
      </c>
      <c r="G59" s="3" t="s">
        <v>167</v>
      </c>
      <c r="H59" s="3" t="s">
        <v>5</v>
      </c>
      <c r="I59" s="76">
        <v>36.637404580152698</v>
      </c>
      <c r="J59" s="4">
        <v>25.390804597701152</v>
      </c>
      <c r="K59" s="4">
        <v>4.7471264367816071</v>
      </c>
      <c r="L59" s="4">
        <v>27.620689655172416</v>
      </c>
      <c r="M59" s="4">
        <v>33.344827586206897</v>
      </c>
      <c r="N59" s="4">
        <v>42.41379310344827</v>
      </c>
      <c r="O59" s="4">
        <v>48.689655172413815</v>
      </c>
      <c r="P59" s="4">
        <v>0</v>
      </c>
      <c r="Q59" s="4">
        <v>0</v>
      </c>
      <c r="R59" s="4">
        <v>24.919540229885058</v>
      </c>
      <c r="S59" s="4">
        <v>4.8160919540229878</v>
      </c>
      <c r="T59" s="4">
        <v>0.95402298850574707</v>
      </c>
      <c r="U59" s="4">
        <v>60.413793103448263</v>
      </c>
      <c r="V59" s="4">
        <v>56.942528735632166</v>
      </c>
      <c r="W59" s="5"/>
      <c r="X59" s="3" t="s">
        <v>147</v>
      </c>
      <c r="Y59" s="7" t="s">
        <v>555</v>
      </c>
      <c r="Z59" s="3" t="s">
        <v>256</v>
      </c>
      <c r="AA59" s="73" t="s">
        <v>626</v>
      </c>
      <c r="AB59" s="75" t="s">
        <v>147</v>
      </c>
      <c r="AC59" s="74" t="s">
        <v>555</v>
      </c>
      <c r="AD59" s="73">
        <v>44357</v>
      </c>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row>
    <row r="60" spans="1:81" s="72" customFormat="1" ht="15.75" x14ac:dyDescent="0.25">
      <c r="A60" s="3" t="s">
        <v>315</v>
      </c>
      <c r="B60" s="3" t="s">
        <v>316</v>
      </c>
      <c r="C60" s="3" t="s">
        <v>317</v>
      </c>
      <c r="D60" s="3" t="s">
        <v>318</v>
      </c>
      <c r="E60" s="6">
        <v>49014</v>
      </c>
      <c r="F60" s="3" t="s">
        <v>313</v>
      </c>
      <c r="G60" s="3" t="s">
        <v>167</v>
      </c>
      <c r="H60" s="3" t="s">
        <v>146</v>
      </c>
      <c r="I60" s="76">
        <v>47.408000000000001</v>
      </c>
      <c r="J60" s="4">
        <v>23.057471264367823</v>
      </c>
      <c r="K60" s="4">
        <v>17.735632183908052</v>
      </c>
      <c r="L60" s="4">
        <v>26.068965517241388</v>
      </c>
      <c r="M60" s="4">
        <v>15.103448275862071</v>
      </c>
      <c r="N60" s="4">
        <v>47.137931034482747</v>
      </c>
      <c r="O60" s="4">
        <v>32.034482758620705</v>
      </c>
      <c r="P60" s="4">
        <v>1.8390804597701149</v>
      </c>
      <c r="Q60" s="4">
        <v>0.95402298850574718</v>
      </c>
      <c r="R60" s="4">
        <v>22.356321839080458</v>
      </c>
      <c r="S60" s="4">
        <v>8.8390804597701162</v>
      </c>
      <c r="T60" s="4">
        <v>7.6091954022988482</v>
      </c>
      <c r="U60" s="4">
        <v>43.160919540229877</v>
      </c>
      <c r="V60" s="4">
        <v>64.965517241379288</v>
      </c>
      <c r="W60" s="5">
        <v>75</v>
      </c>
      <c r="X60" s="3" t="s">
        <v>147</v>
      </c>
      <c r="Y60" s="7" t="s">
        <v>555</v>
      </c>
      <c r="Z60" s="3" t="s">
        <v>256</v>
      </c>
      <c r="AA60" s="73" t="s">
        <v>641</v>
      </c>
      <c r="AB60" s="75" t="s">
        <v>147</v>
      </c>
      <c r="AC60" s="74" t="s">
        <v>555</v>
      </c>
      <c r="AD60" s="73">
        <v>44258</v>
      </c>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row>
    <row r="61" spans="1:81" s="72" customFormat="1" ht="15.75" x14ac:dyDescent="0.25">
      <c r="A61" s="3" t="s">
        <v>371</v>
      </c>
      <c r="B61" s="3" t="s">
        <v>372</v>
      </c>
      <c r="C61" s="3" t="s">
        <v>373</v>
      </c>
      <c r="D61" s="3" t="s">
        <v>279</v>
      </c>
      <c r="E61" s="6">
        <v>56201</v>
      </c>
      <c r="F61" s="3" t="s">
        <v>280</v>
      </c>
      <c r="G61" s="3" t="s">
        <v>167</v>
      </c>
      <c r="H61" s="3" t="s">
        <v>146</v>
      </c>
      <c r="I61" s="76">
        <v>46.605442176870703</v>
      </c>
      <c r="J61" s="4">
        <v>5.9425287356321821</v>
      </c>
      <c r="K61" s="4">
        <v>7.9425287356321848</v>
      </c>
      <c r="L61" s="4">
        <v>51.540229885057457</v>
      </c>
      <c r="M61" s="4">
        <v>16.068965517241381</v>
      </c>
      <c r="N61" s="4">
        <v>48.701149425287355</v>
      </c>
      <c r="O61" s="4">
        <v>21.885057471264389</v>
      </c>
      <c r="P61" s="4">
        <v>8.0919540229885047</v>
      </c>
      <c r="Q61" s="4">
        <v>2.8160919540229887</v>
      </c>
      <c r="R61" s="4">
        <v>28.609195402298862</v>
      </c>
      <c r="S61" s="4">
        <v>11.160919540229884</v>
      </c>
      <c r="T61" s="4">
        <v>6.0919540229885065</v>
      </c>
      <c r="U61" s="4">
        <v>35.632183908045988</v>
      </c>
      <c r="V61" s="4">
        <v>65.28735632183907</v>
      </c>
      <c r="W61" s="5"/>
      <c r="X61" s="3" t="s">
        <v>147</v>
      </c>
      <c r="Y61" s="7" t="s">
        <v>246</v>
      </c>
      <c r="Z61" s="3" t="s">
        <v>247</v>
      </c>
      <c r="AA61" s="73" t="s">
        <v>626</v>
      </c>
      <c r="AB61" s="75" t="s">
        <v>147</v>
      </c>
      <c r="AC61" s="74" t="s">
        <v>246</v>
      </c>
      <c r="AD61" s="73">
        <v>44378</v>
      </c>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row>
    <row r="62" spans="1:81" s="72" customFormat="1" ht="15.75" x14ac:dyDescent="0.25">
      <c r="A62" s="3" t="s">
        <v>26</v>
      </c>
      <c r="B62" s="3" t="s">
        <v>329</v>
      </c>
      <c r="C62" s="3" t="s">
        <v>330</v>
      </c>
      <c r="D62" s="3" t="s">
        <v>254</v>
      </c>
      <c r="E62" s="6">
        <v>10924</v>
      </c>
      <c r="F62" s="3" t="s">
        <v>281</v>
      </c>
      <c r="G62" s="3" t="s">
        <v>167</v>
      </c>
      <c r="H62" s="3" t="s">
        <v>146</v>
      </c>
      <c r="I62" s="76">
        <v>38.826771653543297</v>
      </c>
      <c r="J62" s="4">
        <v>20.37931034482758</v>
      </c>
      <c r="K62" s="4">
        <v>32.862068965517238</v>
      </c>
      <c r="L62" s="4">
        <v>14.850574712643679</v>
      </c>
      <c r="M62" s="4">
        <v>11.655172413793105</v>
      </c>
      <c r="N62" s="4">
        <v>58.540229885057464</v>
      </c>
      <c r="O62" s="4">
        <v>15.597701149425271</v>
      </c>
      <c r="P62" s="4">
        <v>5.2068965517241379</v>
      </c>
      <c r="Q62" s="4">
        <v>0.40229885057471265</v>
      </c>
      <c r="R62" s="4">
        <v>14.701149425287358</v>
      </c>
      <c r="S62" s="4">
        <v>21.471264367816087</v>
      </c>
      <c r="T62" s="4">
        <v>17.425287356321842</v>
      </c>
      <c r="U62" s="4">
        <v>26.149425287356379</v>
      </c>
      <c r="V62" s="4">
        <v>47.034482758620669</v>
      </c>
      <c r="W62" s="5"/>
      <c r="X62" s="3" t="s">
        <v>147</v>
      </c>
      <c r="Y62" s="7" t="s">
        <v>555</v>
      </c>
      <c r="Z62" s="3" t="s">
        <v>256</v>
      </c>
      <c r="AA62" s="73" t="s">
        <v>640</v>
      </c>
      <c r="AB62" s="75" t="s">
        <v>147</v>
      </c>
      <c r="AC62" s="74" t="s">
        <v>555</v>
      </c>
      <c r="AD62" s="73">
        <v>44300</v>
      </c>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row>
    <row r="63" spans="1:81" s="72" customFormat="1" ht="15.75" x14ac:dyDescent="0.25">
      <c r="A63" s="3" t="s">
        <v>346</v>
      </c>
      <c r="B63" s="3" t="s">
        <v>347</v>
      </c>
      <c r="C63" s="3" t="s">
        <v>307</v>
      </c>
      <c r="D63" s="3" t="s">
        <v>301</v>
      </c>
      <c r="E63" s="6">
        <v>89060</v>
      </c>
      <c r="F63" s="3" t="s">
        <v>302</v>
      </c>
      <c r="G63" s="3" t="s">
        <v>167</v>
      </c>
      <c r="H63" s="3" t="s">
        <v>146</v>
      </c>
      <c r="I63" s="76">
        <v>43.107142857142897</v>
      </c>
      <c r="J63" s="4">
        <v>3.9310344827586201</v>
      </c>
      <c r="K63" s="4">
        <v>10.229885057471265</v>
      </c>
      <c r="L63" s="4">
        <v>20.482758620689658</v>
      </c>
      <c r="M63" s="4">
        <v>44.1264367816092</v>
      </c>
      <c r="N63" s="4">
        <v>71.770114942528693</v>
      </c>
      <c r="O63" s="4">
        <v>7</v>
      </c>
      <c r="P63" s="4">
        <v>0</v>
      </c>
      <c r="Q63" s="4">
        <v>0</v>
      </c>
      <c r="R63" s="4">
        <v>40.057471264367827</v>
      </c>
      <c r="S63" s="4">
        <v>9.31034482758621</v>
      </c>
      <c r="T63" s="4">
        <v>4.6781609195402298</v>
      </c>
      <c r="U63" s="4">
        <v>24.724137931034495</v>
      </c>
      <c r="V63" s="4">
        <v>65.287356321839056</v>
      </c>
      <c r="W63" s="5"/>
      <c r="X63" s="3" t="s">
        <v>147</v>
      </c>
      <c r="Y63" s="7" t="s">
        <v>555</v>
      </c>
      <c r="Z63" s="3" t="s">
        <v>256</v>
      </c>
      <c r="AA63" s="73" t="s">
        <v>639</v>
      </c>
      <c r="AB63" s="75" t="s">
        <v>147</v>
      </c>
      <c r="AC63" s="74" t="s">
        <v>555</v>
      </c>
      <c r="AD63" s="73">
        <v>44336</v>
      </c>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row>
    <row r="64" spans="1:81" s="72" customFormat="1" ht="15.75" x14ac:dyDescent="0.25">
      <c r="A64" s="3" t="s">
        <v>339</v>
      </c>
      <c r="B64" s="3" t="s">
        <v>340</v>
      </c>
      <c r="C64" s="3" t="s">
        <v>341</v>
      </c>
      <c r="D64" s="3" t="s">
        <v>298</v>
      </c>
      <c r="E64" s="6">
        <v>74647</v>
      </c>
      <c r="F64" s="3" t="s">
        <v>33</v>
      </c>
      <c r="G64" s="3" t="s">
        <v>167</v>
      </c>
      <c r="H64" s="3" t="s">
        <v>146</v>
      </c>
      <c r="I64" s="76">
        <v>34.622047244094503</v>
      </c>
      <c r="J64" s="4">
        <v>32.344827586206925</v>
      </c>
      <c r="K64" s="4">
        <v>8.5057471264367805</v>
      </c>
      <c r="L64" s="4">
        <v>21.091954022988517</v>
      </c>
      <c r="M64" s="4">
        <v>12.942528735632184</v>
      </c>
      <c r="N64" s="4">
        <v>36.632183908045974</v>
      </c>
      <c r="O64" s="4">
        <v>38.252873563218394</v>
      </c>
      <c r="P64" s="4">
        <v>0</v>
      </c>
      <c r="Q64" s="4">
        <v>0</v>
      </c>
      <c r="R64" s="4">
        <v>16.87356321839081</v>
      </c>
      <c r="S64" s="4">
        <v>5.7816091954022992</v>
      </c>
      <c r="T64" s="4">
        <v>7.988505747126438</v>
      </c>
      <c r="U64" s="4">
        <v>44.241379310344797</v>
      </c>
      <c r="V64" s="4">
        <v>65.333333333333286</v>
      </c>
      <c r="W64" s="5"/>
      <c r="X64" s="3" t="s">
        <v>147</v>
      </c>
      <c r="Y64" s="7" t="s">
        <v>619</v>
      </c>
      <c r="Z64" s="3" t="s">
        <v>150</v>
      </c>
      <c r="AA64" s="73" t="s">
        <v>638</v>
      </c>
      <c r="AB64" s="75" t="s">
        <v>147</v>
      </c>
      <c r="AC64" s="74" t="s">
        <v>619</v>
      </c>
      <c r="AD64" s="73">
        <v>44510</v>
      </c>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row>
    <row r="65" spans="1:81" s="72" customFormat="1" ht="15.75" x14ac:dyDescent="0.25">
      <c r="A65" s="3" t="s">
        <v>299</v>
      </c>
      <c r="B65" s="3" t="s">
        <v>300</v>
      </c>
      <c r="C65" s="3" t="s">
        <v>41</v>
      </c>
      <c r="D65" s="3" t="s">
        <v>301</v>
      </c>
      <c r="E65" s="6">
        <v>89015</v>
      </c>
      <c r="F65" s="3" t="s">
        <v>302</v>
      </c>
      <c r="G65" s="3" t="s">
        <v>209</v>
      </c>
      <c r="H65" s="3" t="s">
        <v>146</v>
      </c>
      <c r="I65" s="76">
        <v>26.989690721649499</v>
      </c>
      <c r="J65" s="4">
        <v>9.367816091954019</v>
      </c>
      <c r="K65" s="4">
        <v>14.045977011494255</v>
      </c>
      <c r="L65" s="4">
        <v>28.862068965517235</v>
      </c>
      <c r="M65" s="4">
        <v>22.482758620689655</v>
      </c>
      <c r="N65" s="4">
        <v>56.988505747126439</v>
      </c>
      <c r="O65" s="4">
        <v>9.344827586206895</v>
      </c>
      <c r="P65" s="4">
        <v>6.5402298850574709</v>
      </c>
      <c r="Q65" s="4">
        <v>1.8850574712643677</v>
      </c>
      <c r="R65" s="4">
        <v>15.735632183908045</v>
      </c>
      <c r="S65" s="4">
        <v>18.701149425287355</v>
      </c>
      <c r="T65" s="4">
        <v>13.563218390804593</v>
      </c>
      <c r="U65" s="4">
        <v>26.758620689655185</v>
      </c>
      <c r="V65" s="4">
        <v>55.678160919540218</v>
      </c>
      <c r="W65" s="5"/>
      <c r="X65" s="3" t="s">
        <v>147</v>
      </c>
      <c r="Y65" s="7" t="s">
        <v>246</v>
      </c>
      <c r="Z65" s="3" t="s">
        <v>256</v>
      </c>
      <c r="AA65" s="73" t="s">
        <v>624</v>
      </c>
      <c r="AB65" s="75" t="s">
        <v>147</v>
      </c>
      <c r="AC65" s="74" t="s">
        <v>246</v>
      </c>
      <c r="AD65" s="73">
        <v>44399</v>
      </c>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row>
    <row r="66" spans="1:81" s="72" customFormat="1" ht="15.6" customHeight="1" x14ac:dyDescent="0.25">
      <c r="A66" s="3" t="s">
        <v>354</v>
      </c>
      <c r="B66" s="3" t="s">
        <v>355</v>
      </c>
      <c r="C66" s="3" t="s">
        <v>356</v>
      </c>
      <c r="D66" s="3" t="s">
        <v>357</v>
      </c>
      <c r="E66" s="6">
        <v>66845</v>
      </c>
      <c r="F66" s="3" t="s">
        <v>33</v>
      </c>
      <c r="G66" s="3" t="s">
        <v>167</v>
      </c>
      <c r="H66" s="3" t="s">
        <v>146</v>
      </c>
      <c r="I66" s="76">
        <v>30.220430107526902</v>
      </c>
      <c r="J66" s="4">
        <v>11.908045977011492</v>
      </c>
      <c r="K66" s="4">
        <v>12.080459770114944</v>
      </c>
      <c r="L66" s="4">
        <v>31.287356321839077</v>
      </c>
      <c r="M66" s="4">
        <v>18.160919540229891</v>
      </c>
      <c r="N66" s="4">
        <v>51.287356321839063</v>
      </c>
      <c r="O66" s="4">
        <v>18.666666666666664</v>
      </c>
      <c r="P66" s="4">
        <v>2.3563218390804597</v>
      </c>
      <c r="Q66" s="4">
        <v>1.1264367816091956</v>
      </c>
      <c r="R66" s="4">
        <v>26.229885057471275</v>
      </c>
      <c r="S66" s="4">
        <v>7.4367816091954024</v>
      </c>
      <c r="T66" s="4">
        <v>5.9195402298850572</v>
      </c>
      <c r="U66" s="4">
        <v>33.850574712643684</v>
      </c>
      <c r="V66" s="4">
        <v>63.333333333333329</v>
      </c>
      <c r="W66" s="5"/>
      <c r="X66" s="3" t="s">
        <v>147</v>
      </c>
      <c r="Y66" s="7" t="s">
        <v>555</v>
      </c>
      <c r="Z66" s="3" t="s">
        <v>256</v>
      </c>
      <c r="AA66" s="73" t="s">
        <v>637</v>
      </c>
      <c r="AB66" s="75" t="s">
        <v>147</v>
      </c>
      <c r="AC66" s="74" t="s">
        <v>555</v>
      </c>
      <c r="AD66" s="73">
        <v>44413</v>
      </c>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row>
    <row r="67" spans="1:81" s="72" customFormat="1" ht="14.1" customHeight="1" x14ac:dyDescent="0.25">
      <c r="A67" s="3" t="s">
        <v>334</v>
      </c>
      <c r="B67" s="3" t="s">
        <v>335</v>
      </c>
      <c r="C67" s="3" t="s">
        <v>336</v>
      </c>
      <c r="D67" s="3" t="s">
        <v>337</v>
      </c>
      <c r="E67" s="6">
        <v>2863</v>
      </c>
      <c r="F67" s="3" t="s">
        <v>276</v>
      </c>
      <c r="G67" s="3" t="s">
        <v>209</v>
      </c>
      <c r="H67" s="3" t="s">
        <v>5</v>
      </c>
      <c r="I67" s="76">
        <v>37.178082191780803</v>
      </c>
      <c r="J67" s="4">
        <v>37.643678160919535</v>
      </c>
      <c r="K67" s="4">
        <v>22.080459770114942</v>
      </c>
      <c r="L67" s="4">
        <v>4.5977011494252873E-2</v>
      </c>
      <c r="M67" s="4">
        <v>1.1494252873563218E-2</v>
      </c>
      <c r="N67" s="4">
        <v>16.885057471264364</v>
      </c>
      <c r="O67" s="4">
        <v>42.8965517241379</v>
      </c>
      <c r="P67" s="4">
        <v>0</v>
      </c>
      <c r="Q67" s="4">
        <v>0</v>
      </c>
      <c r="R67" s="4">
        <v>3.4712643678160919</v>
      </c>
      <c r="S67" s="4">
        <v>0.39080459770114939</v>
      </c>
      <c r="T67" s="4">
        <v>4.0804597701149428</v>
      </c>
      <c r="U67" s="4">
        <v>51.839080459770081</v>
      </c>
      <c r="V67" s="4">
        <v>43.781609195402282</v>
      </c>
      <c r="W67" s="5"/>
      <c r="X67" s="3" t="s">
        <v>147</v>
      </c>
      <c r="Y67" s="7" t="s">
        <v>555</v>
      </c>
      <c r="Z67" s="3" t="s">
        <v>256</v>
      </c>
      <c r="AA67" s="73" t="s">
        <v>636</v>
      </c>
      <c r="AB67" s="75" t="s">
        <v>147</v>
      </c>
      <c r="AC67" s="74" t="s">
        <v>555</v>
      </c>
      <c r="AD67" s="73">
        <v>44155</v>
      </c>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row>
    <row r="68" spans="1:81" s="72" customFormat="1" ht="15.75" x14ac:dyDescent="0.25">
      <c r="A68" s="3" t="s">
        <v>23</v>
      </c>
      <c r="B68" s="3" t="s">
        <v>333</v>
      </c>
      <c r="C68" s="3" t="s">
        <v>34</v>
      </c>
      <c r="D68" s="3" t="s">
        <v>195</v>
      </c>
      <c r="E68" s="6">
        <v>87021</v>
      </c>
      <c r="F68" s="3" t="s">
        <v>196</v>
      </c>
      <c r="G68" s="3" t="s">
        <v>167</v>
      </c>
      <c r="H68" s="3" t="s">
        <v>5</v>
      </c>
      <c r="I68" s="76">
        <v>57.8539325842697</v>
      </c>
      <c r="J68" s="4">
        <v>54.390804597701063</v>
      </c>
      <c r="K68" s="4">
        <v>1.3563218390804597</v>
      </c>
      <c r="L68" s="4">
        <v>0</v>
      </c>
      <c r="M68" s="4">
        <v>0</v>
      </c>
      <c r="N68" s="4">
        <v>0.94252873563218387</v>
      </c>
      <c r="O68" s="4">
        <v>54.804597701149341</v>
      </c>
      <c r="P68" s="4">
        <v>0</v>
      </c>
      <c r="Q68" s="4">
        <v>0</v>
      </c>
      <c r="R68" s="4">
        <v>0</v>
      </c>
      <c r="S68" s="4">
        <v>0</v>
      </c>
      <c r="T68" s="4">
        <v>0.94252873563218387</v>
      </c>
      <c r="U68" s="4">
        <v>54.804597701149341</v>
      </c>
      <c r="V68" s="4">
        <v>31.724137931034491</v>
      </c>
      <c r="W68" s="5"/>
      <c r="X68" s="3" t="s">
        <v>147</v>
      </c>
      <c r="Y68" s="7" t="s">
        <v>619</v>
      </c>
      <c r="Z68" s="3" t="s">
        <v>149</v>
      </c>
      <c r="AA68" s="73" t="s">
        <v>635</v>
      </c>
      <c r="AB68" s="75" t="s">
        <v>147</v>
      </c>
      <c r="AC68" s="74" t="s">
        <v>619</v>
      </c>
      <c r="AD68" s="73">
        <v>44322</v>
      </c>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row>
    <row r="69" spans="1:81" s="72" customFormat="1" ht="15.75" x14ac:dyDescent="0.25">
      <c r="A69" s="3" t="s">
        <v>30</v>
      </c>
      <c r="B69" s="3" t="s">
        <v>306</v>
      </c>
      <c r="C69" s="3" t="s">
        <v>307</v>
      </c>
      <c r="D69" s="3" t="s">
        <v>301</v>
      </c>
      <c r="E69" s="6">
        <v>89060</v>
      </c>
      <c r="F69" s="3" t="s">
        <v>302</v>
      </c>
      <c r="G69" s="3" t="s">
        <v>209</v>
      </c>
      <c r="H69" s="3" t="s">
        <v>146</v>
      </c>
      <c r="I69" s="76">
        <v>24.1941176470588</v>
      </c>
      <c r="J69" s="4">
        <v>20.827586206896552</v>
      </c>
      <c r="K69" s="4">
        <v>13.206896551724142</v>
      </c>
      <c r="L69" s="4">
        <v>11.149425287356321</v>
      </c>
      <c r="M69" s="4">
        <v>10.425287356321842</v>
      </c>
      <c r="N69" s="4">
        <v>34.252873563218415</v>
      </c>
      <c r="O69" s="4">
        <v>21.356321839080461</v>
      </c>
      <c r="P69" s="4">
        <v>0</v>
      </c>
      <c r="Q69" s="4">
        <v>0</v>
      </c>
      <c r="R69" s="4">
        <v>13.471264367816094</v>
      </c>
      <c r="S69" s="4">
        <v>6.4482758620689635</v>
      </c>
      <c r="T69" s="4">
        <v>6.1609195402298846</v>
      </c>
      <c r="U69" s="4">
        <v>29.528735632183903</v>
      </c>
      <c r="V69" s="4">
        <v>33.022988505747136</v>
      </c>
      <c r="W69" s="5"/>
      <c r="X69" s="3" t="s">
        <v>147</v>
      </c>
      <c r="Y69" s="7" t="s">
        <v>210</v>
      </c>
      <c r="Z69" s="3" t="s">
        <v>149</v>
      </c>
      <c r="AA69" s="73" t="s">
        <v>634</v>
      </c>
      <c r="AB69" s="75" t="s">
        <v>147</v>
      </c>
      <c r="AC69" s="74" t="s">
        <v>210</v>
      </c>
      <c r="AD69" s="73">
        <v>44399</v>
      </c>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row>
    <row r="70" spans="1:81" s="72" customFormat="1" ht="15.75" x14ac:dyDescent="0.25">
      <c r="A70" s="3" t="s">
        <v>14</v>
      </c>
      <c r="B70" s="3" t="s">
        <v>366</v>
      </c>
      <c r="C70" s="3" t="s">
        <v>367</v>
      </c>
      <c r="D70" s="3" t="s">
        <v>312</v>
      </c>
      <c r="E70" s="6">
        <v>44883</v>
      </c>
      <c r="F70" s="3" t="s">
        <v>313</v>
      </c>
      <c r="G70" s="3" t="s">
        <v>167</v>
      </c>
      <c r="H70" s="3" t="s">
        <v>146</v>
      </c>
      <c r="I70" s="76">
        <v>43.5729166666667</v>
      </c>
      <c r="J70" s="4">
        <v>15.126436781609197</v>
      </c>
      <c r="K70" s="4">
        <v>6.0804597701149419</v>
      </c>
      <c r="L70" s="4">
        <v>15.183908045977013</v>
      </c>
      <c r="M70" s="4">
        <v>16.666666666666668</v>
      </c>
      <c r="N70" s="4">
        <v>32.919540229885065</v>
      </c>
      <c r="O70" s="4">
        <v>18.241379310344829</v>
      </c>
      <c r="P70" s="4">
        <v>1.2298850574712643</v>
      </c>
      <c r="Q70" s="4">
        <v>0.66666666666666674</v>
      </c>
      <c r="R70" s="4">
        <v>20.172413793103448</v>
      </c>
      <c r="S70" s="4">
        <v>5.3793103448275854</v>
      </c>
      <c r="T70" s="4">
        <v>5.2068965517241379</v>
      </c>
      <c r="U70" s="4">
        <v>22.298850574712642</v>
      </c>
      <c r="V70" s="4">
        <v>45.574712643678176</v>
      </c>
      <c r="W70" s="5"/>
      <c r="X70" s="3" t="s">
        <v>147</v>
      </c>
      <c r="Y70" s="7" t="s">
        <v>246</v>
      </c>
      <c r="Z70" s="3" t="s">
        <v>256</v>
      </c>
      <c r="AA70" s="73" t="s">
        <v>633</v>
      </c>
      <c r="AB70" s="75" t="s">
        <v>147</v>
      </c>
      <c r="AC70" s="74" t="s">
        <v>246</v>
      </c>
      <c r="AD70" s="73">
        <v>44209</v>
      </c>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row>
    <row r="71" spans="1:81" s="72" customFormat="1" ht="15.75" x14ac:dyDescent="0.25">
      <c r="A71" s="3" t="s">
        <v>358</v>
      </c>
      <c r="B71" s="3" t="s">
        <v>359</v>
      </c>
      <c r="C71" s="3" t="s">
        <v>360</v>
      </c>
      <c r="D71" s="3" t="s">
        <v>248</v>
      </c>
      <c r="E71" s="6">
        <v>17745</v>
      </c>
      <c r="F71" s="3" t="s">
        <v>249</v>
      </c>
      <c r="G71" s="3" t="s">
        <v>209</v>
      </c>
      <c r="H71" s="3" t="s">
        <v>5</v>
      </c>
      <c r="I71" s="76">
        <v>53.44</v>
      </c>
      <c r="J71" s="4">
        <v>1.0114942528735633</v>
      </c>
      <c r="K71" s="4">
        <v>10.7816091954023</v>
      </c>
      <c r="L71" s="4">
        <v>17.459770114942529</v>
      </c>
      <c r="M71" s="4">
        <v>21.793103448275858</v>
      </c>
      <c r="N71" s="4">
        <v>45.321839080459768</v>
      </c>
      <c r="O71" s="4">
        <v>2.9425287356321839</v>
      </c>
      <c r="P71" s="4">
        <v>1.7816091954022988</v>
      </c>
      <c r="Q71" s="4">
        <v>1</v>
      </c>
      <c r="R71" s="4">
        <v>30.045977011494251</v>
      </c>
      <c r="S71" s="4">
        <v>7.8275862068965507</v>
      </c>
      <c r="T71" s="4">
        <v>2.0344827586206895</v>
      </c>
      <c r="U71" s="4">
        <v>11.13793103448276</v>
      </c>
      <c r="V71" s="4">
        <v>42.034482758620669</v>
      </c>
      <c r="W71" s="5"/>
      <c r="X71" s="3" t="s">
        <v>147</v>
      </c>
      <c r="Y71" s="7" t="s">
        <v>555</v>
      </c>
      <c r="Z71" s="3" t="s">
        <v>256</v>
      </c>
      <c r="AA71" s="73" t="s">
        <v>632</v>
      </c>
      <c r="AB71" s="75" t="s">
        <v>147</v>
      </c>
      <c r="AC71" s="74" t="s">
        <v>555</v>
      </c>
      <c r="AD71" s="73">
        <v>44160</v>
      </c>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row>
    <row r="72" spans="1:81" s="72" customFormat="1" ht="15.75" x14ac:dyDescent="0.25">
      <c r="A72" s="3" t="s">
        <v>44</v>
      </c>
      <c r="B72" s="3" t="s">
        <v>270</v>
      </c>
      <c r="C72" s="3" t="s">
        <v>271</v>
      </c>
      <c r="D72" s="3" t="s">
        <v>143</v>
      </c>
      <c r="E72" s="6">
        <v>93301</v>
      </c>
      <c r="F72" s="3" t="s">
        <v>272</v>
      </c>
      <c r="G72" s="3" t="s">
        <v>160</v>
      </c>
      <c r="H72" s="3" t="s">
        <v>146</v>
      </c>
      <c r="I72" s="76">
        <v>106.916666666667</v>
      </c>
      <c r="J72" s="4">
        <v>0</v>
      </c>
      <c r="K72" s="4">
        <v>0</v>
      </c>
      <c r="L72" s="4">
        <v>11.804597701149428</v>
      </c>
      <c r="M72" s="4">
        <v>37.620689655172406</v>
      </c>
      <c r="N72" s="4">
        <v>49.425287356321832</v>
      </c>
      <c r="O72" s="4">
        <v>0</v>
      </c>
      <c r="P72" s="4">
        <v>0</v>
      </c>
      <c r="Q72" s="4">
        <v>0</v>
      </c>
      <c r="R72" s="4">
        <v>37.459770114942522</v>
      </c>
      <c r="S72" s="4">
        <v>1</v>
      </c>
      <c r="T72" s="4">
        <v>0.20689655172413793</v>
      </c>
      <c r="U72" s="4">
        <v>10.758620689655167</v>
      </c>
      <c r="V72" s="4">
        <v>43.459770114942522</v>
      </c>
      <c r="W72" s="5">
        <v>320</v>
      </c>
      <c r="X72" s="3" t="s">
        <v>147</v>
      </c>
      <c r="Y72" s="7" t="s">
        <v>619</v>
      </c>
      <c r="Z72" s="3" t="s">
        <v>149</v>
      </c>
      <c r="AA72" s="73" t="s">
        <v>617</v>
      </c>
      <c r="AB72" s="75" t="s">
        <v>147</v>
      </c>
      <c r="AC72" s="74" t="s">
        <v>619</v>
      </c>
      <c r="AD72" s="73">
        <v>44371</v>
      </c>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row>
    <row r="73" spans="1:81" s="72" customFormat="1" ht="18.75" x14ac:dyDescent="0.25">
      <c r="A73" s="3" t="s">
        <v>631</v>
      </c>
      <c r="B73" s="3" t="s">
        <v>630</v>
      </c>
      <c r="C73" s="3" t="s">
        <v>365</v>
      </c>
      <c r="D73" s="3" t="s">
        <v>248</v>
      </c>
      <c r="E73" s="6">
        <v>19533</v>
      </c>
      <c r="F73" s="3" t="s">
        <v>249</v>
      </c>
      <c r="G73" s="3" t="s">
        <v>145</v>
      </c>
      <c r="H73" s="3" t="s">
        <v>10</v>
      </c>
      <c r="I73" s="76">
        <v>35.844594594594597</v>
      </c>
      <c r="J73" s="4">
        <v>39.310344827586206</v>
      </c>
      <c r="K73" s="4">
        <v>7.7816091954023001</v>
      </c>
      <c r="L73" s="4">
        <v>0</v>
      </c>
      <c r="M73" s="4">
        <v>0</v>
      </c>
      <c r="N73" s="4">
        <v>0</v>
      </c>
      <c r="O73" s="4">
        <v>0.44827586206896552</v>
      </c>
      <c r="P73" s="4">
        <v>0</v>
      </c>
      <c r="Q73" s="4">
        <v>46.643678160919549</v>
      </c>
      <c r="R73" s="4">
        <v>0</v>
      </c>
      <c r="S73" s="4">
        <v>0</v>
      </c>
      <c r="T73" s="4">
        <v>0</v>
      </c>
      <c r="U73" s="4">
        <v>47.091954022988517</v>
      </c>
      <c r="V73" s="4">
        <v>45.206896551724142</v>
      </c>
      <c r="W73" s="5">
        <v>78</v>
      </c>
      <c r="X73" s="3" t="s">
        <v>147</v>
      </c>
      <c r="Y73" s="7" t="s">
        <v>628</v>
      </c>
      <c r="Z73" s="3"/>
      <c r="AA73" s="73" t="s">
        <v>629</v>
      </c>
      <c r="AB73" s="75" t="s">
        <v>147</v>
      </c>
      <c r="AC73" s="74" t="s">
        <v>628</v>
      </c>
      <c r="AD73" s="73">
        <v>44169</v>
      </c>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row>
    <row r="74" spans="1:81" s="72" customFormat="1" ht="15.75" x14ac:dyDescent="0.25">
      <c r="A74" s="3" t="s">
        <v>13</v>
      </c>
      <c r="B74" s="3" t="s">
        <v>268</v>
      </c>
      <c r="C74" s="3" t="s">
        <v>269</v>
      </c>
      <c r="D74" s="3" t="s">
        <v>169</v>
      </c>
      <c r="E74" s="6">
        <v>85232</v>
      </c>
      <c r="F74" s="3" t="s">
        <v>170</v>
      </c>
      <c r="G74" s="3" t="s">
        <v>286</v>
      </c>
      <c r="H74" s="3" t="s">
        <v>5</v>
      </c>
      <c r="I74" s="76">
        <v>0.86413181242078596</v>
      </c>
      <c r="J74" s="4">
        <v>25.471264367816477</v>
      </c>
      <c r="K74" s="4">
        <v>7.6666666666666226</v>
      </c>
      <c r="L74" s="4">
        <v>4.7701149425287364</v>
      </c>
      <c r="M74" s="4">
        <v>2.5517241379310414</v>
      </c>
      <c r="N74" s="4">
        <v>11.425287356321714</v>
      </c>
      <c r="O74" s="4">
        <v>27.034482758621124</v>
      </c>
      <c r="P74" s="4">
        <v>0.4712643678160916</v>
      </c>
      <c r="Q74" s="4">
        <v>1.5287356321839103</v>
      </c>
      <c r="R74" s="4">
        <v>1.5747126436781649</v>
      </c>
      <c r="S74" s="4">
        <v>0.9770114942528727</v>
      </c>
      <c r="T74" s="4">
        <v>0.9885057471264358</v>
      </c>
      <c r="U74" s="4">
        <v>36.919540229885754</v>
      </c>
      <c r="V74" s="4">
        <v>17.459770114942383</v>
      </c>
      <c r="W74" s="5"/>
      <c r="X74" s="3" t="s">
        <v>168</v>
      </c>
      <c r="Y74" s="7"/>
      <c r="Z74" s="3"/>
      <c r="AA74" s="73"/>
      <c r="AB74" s="75" t="s">
        <v>168</v>
      </c>
      <c r="AC74" s="74"/>
      <c r="AD74" s="73"/>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row>
    <row r="75" spans="1:81" s="72" customFormat="1" ht="15.75" x14ac:dyDescent="0.25">
      <c r="A75" s="3" t="s">
        <v>342</v>
      </c>
      <c r="B75" s="3" t="s">
        <v>343</v>
      </c>
      <c r="C75" s="3" t="s">
        <v>344</v>
      </c>
      <c r="D75" s="3" t="s">
        <v>345</v>
      </c>
      <c r="E75" s="6">
        <v>3820</v>
      </c>
      <c r="F75" s="3" t="s">
        <v>276</v>
      </c>
      <c r="G75" s="3" t="s">
        <v>167</v>
      </c>
      <c r="H75" s="3" t="s">
        <v>146</v>
      </c>
      <c r="I75" s="76">
        <v>82.4</v>
      </c>
      <c r="J75" s="4">
        <v>0</v>
      </c>
      <c r="K75" s="4">
        <v>0</v>
      </c>
      <c r="L75" s="4">
        <v>15.275862068965518</v>
      </c>
      <c r="M75" s="4">
        <v>23.356321839080469</v>
      </c>
      <c r="N75" s="4">
        <v>25.298850574712642</v>
      </c>
      <c r="O75" s="4">
        <v>12.597701149425285</v>
      </c>
      <c r="P75" s="4">
        <v>0.26436781609195403</v>
      </c>
      <c r="Q75" s="4">
        <v>0.47126436781609193</v>
      </c>
      <c r="R75" s="4">
        <v>15.183908045977013</v>
      </c>
      <c r="S75" s="4">
        <v>0.68965517241379315</v>
      </c>
      <c r="T75" s="4">
        <v>2.2528735632183912</v>
      </c>
      <c r="U75" s="4">
        <v>20.505747126436791</v>
      </c>
      <c r="V75" s="4">
        <v>27.471264367816094</v>
      </c>
      <c r="W75" s="5"/>
      <c r="X75" s="3" t="s">
        <v>147</v>
      </c>
      <c r="Y75" s="7" t="s">
        <v>210</v>
      </c>
      <c r="Z75" s="3" t="s">
        <v>149</v>
      </c>
      <c r="AA75" s="73" t="s">
        <v>627</v>
      </c>
      <c r="AB75" s="75" t="s">
        <v>147</v>
      </c>
      <c r="AC75" s="74" t="s">
        <v>210</v>
      </c>
      <c r="AD75" s="73">
        <v>44175</v>
      </c>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row>
    <row r="76" spans="1:81" s="72" customFormat="1" ht="15.75" x14ac:dyDescent="0.25">
      <c r="A76" s="3" t="s">
        <v>362</v>
      </c>
      <c r="B76" s="3" t="s">
        <v>363</v>
      </c>
      <c r="C76" s="3" t="s">
        <v>364</v>
      </c>
      <c r="D76" s="3" t="s">
        <v>318</v>
      </c>
      <c r="E76" s="6">
        <v>48060</v>
      </c>
      <c r="F76" s="3" t="s">
        <v>313</v>
      </c>
      <c r="G76" s="3" t="s">
        <v>167</v>
      </c>
      <c r="H76" s="3" t="s">
        <v>5</v>
      </c>
      <c r="I76" s="76">
        <v>33</v>
      </c>
      <c r="J76" s="4">
        <v>22.977011494252874</v>
      </c>
      <c r="K76" s="4">
        <v>9.0804597701149437</v>
      </c>
      <c r="L76" s="4">
        <v>3.9655172413793105</v>
      </c>
      <c r="M76" s="4">
        <v>2.4597701149425286</v>
      </c>
      <c r="N76" s="4">
        <v>11.310344827586205</v>
      </c>
      <c r="O76" s="4">
        <v>27.149425287356323</v>
      </c>
      <c r="P76" s="4">
        <v>2.2988505747126436E-2</v>
      </c>
      <c r="Q76" s="4">
        <v>0</v>
      </c>
      <c r="R76" s="4">
        <v>4.9310344827586201</v>
      </c>
      <c r="S76" s="4">
        <v>2.1724137931034484</v>
      </c>
      <c r="T76" s="4">
        <v>1.9310344827586208</v>
      </c>
      <c r="U76" s="4">
        <v>29.448275862068968</v>
      </c>
      <c r="V76" s="4">
        <v>28.3448275862069</v>
      </c>
      <c r="W76" s="5"/>
      <c r="X76" s="3" t="s">
        <v>147</v>
      </c>
      <c r="Y76" s="7" t="s">
        <v>555</v>
      </c>
      <c r="Z76" s="3" t="s">
        <v>256</v>
      </c>
      <c r="AA76" s="73" t="s">
        <v>626</v>
      </c>
      <c r="AB76" s="75" t="s">
        <v>147</v>
      </c>
      <c r="AC76" s="74" t="s">
        <v>210</v>
      </c>
      <c r="AD76" s="73">
        <v>44105</v>
      </c>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row>
    <row r="77" spans="1:81" s="72" customFormat="1" ht="15.75" x14ac:dyDescent="0.25">
      <c r="A77" s="3" t="s">
        <v>442</v>
      </c>
      <c r="B77" s="3" t="s">
        <v>443</v>
      </c>
      <c r="C77" s="3" t="s">
        <v>444</v>
      </c>
      <c r="D77" s="3" t="s">
        <v>361</v>
      </c>
      <c r="E77" s="6">
        <v>51501</v>
      </c>
      <c r="F77" s="3" t="s">
        <v>280</v>
      </c>
      <c r="G77" s="3" t="s">
        <v>209</v>
      </c>
      <c r="H77" s="3" t="s">
        <v>146</v>
      </c>
      <c r="I77" s="76">
        <v>27.7118644067797</v>
      </c>
      <c r="J77" s="4">
        <v>0.52873563218390807</v>
      </c>
      <c r="K77" s="4">
        <v>2.6896551724137927</v>
      </c>
      <c r="L77" s="4">
        <v>13.103448275862066</v>
      </c>
      <c r="M77" s="4">
        <v>9.5747126436781631</v>
      </c>
      <c r="N77" s="4">
        <v>22.804597701149433</v>
      </c>
      <c r="O77" s="4">
        <v>2.9770114942528734</v>
      </c>
      <c r="P77" s="4">
        <v>0.11494252873563218</v>
      </c>
      <c r="Q77" s="4">
        <v>0</v>
      </c>
      <c r="R77" s="4">
        <v>8.7816091954022983</v>
      </c>
      <c r="S77" s="4">
        <v>3.2298850574712645</v>
      </c>
      <c r="T77" s="4">
        <v>2.7241379310344831</v>
      </c>
      <c r="U77" s="4">
        <v>11.160919540229884</v>
      </c>
      <c r="V77" s="4">
        <v>22.735632183908052</v>
      </c>
      <c r="W77" s="5"/>
      <c r="X77" s="3" t="s">
        <v>403</v>
      </c>
      <c r="Y77" s="7" t="s">
        <v>555</v>
      </c>
      <c r="Z77" s="3" t="s">
        <v>578</v>
      </c>
      <c r="AA77" s="73" t="s">
        <v>625</v>
      </c>
      <c r="AB77" s="75" t="s">
        <v>147</v>
      </c>
      <c r="AC77" s="74" t="s">
        <v>246</v>
      </c>
      <c r="AD77" s="73">
        <v>43202</v>
      </c>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row>
    <row r="78" spans="1:81" s="72" customFormat="1" ht="15.75" x14ac:dyDescent="0.25">
      <c r="A78" s="3" t="s">
        <v>282</v>
      </c>
      <c r="B78" s="3" t="s">
        <v>283</v>
      </c>
      <c r="C78" s="3" t="s">
        <v>284</v>
      </c>
      <c r="D78" s="3" t="s">
        <v>195</v>
      </c>
      <c r="E78" s="6">
        <v>87016</v>
      </c>
      <c r="F78" s="3" t="s">
        <v>196</v>
      </c>
      <c r="G78" s="3" t="s">
        <v>167</v>
      </c>
      <c r="H78" s="3" t="s">
        <v>5</v>
      </c>
      <c r="I78" s="76">
        <v>87.426229508196698</v>
      </c>
      <c r="J78" s="4">
        <v>19.666666666666615</v>
      </c>
      <c r="K78" s="4">
        <v>2.9770114942528769</v>
      </c>
      <c r="L78" s="4">
        <v>5.7471264367816091E-2</v>
      </c>
      <c r="M78" s="4">
        <v>3.4482758620689655E-2</v>
      </c>
      <c r="N78" s="4">
        <v>0.11494252873563218</v>
      </c>
      <c r="O78" s="4">
        <v>22.62068965517242</v>
      </c>
      <c r="P78" s="4">
        <v>0</v>
      </c>
      <c r="Q78" s="4">
        <v>0</v>
      </c>
      <c r="R78" s="4">
        <v>2.2988505747126436E-2</v>
      </c>
      <c r="S78" s="4">
        <v>1.1494252873563218E-2</v>
      </c>
      <c r="T78" s="4">
        <v>1.1494252873563218E-2</v>
      </c>
      <c r="U78" s="4">
        <v>22.689655172413801</v>
      </c>
      <c r="V78" s="4">
        <v>10.850574712643679</v>
      </c>
      <c r="W78" s="5">
        <v>505</v>
      </c>
      <c r="X78" s="3" t="s">
        <v>147</v>
      </c>
      <c r="Y78" s="7" t="s">
        <v>619</v>
      </c>
      <c r="Z78" s="3" t="s">
        <v>149</v>
      </c>
      <c r="AA78" s="73" t="s">
        <v>624</v>
      </c>
      <c r="AB78" s="75" t="s">
        <v>147</v>
      </c>
      <c r="AC78" s="74" t="s">
        <v>619</v>
      </c>
      <c r="AD78" s="73">
        <v>44651</v>
      </c>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row>
    <row r="79" spans="1:81" s="72" customFormat="1" ht="15.75" x14ac:dyDescent="0.25">
      <c r="A79" s="3" t="s">
        <v>377</v>
      </c>
      <c r="B79" s="3" t="s">
        <v>378</v>
      </c>
      <c r="C79" s="3" t="s">
        <v>12</v>
      </c>
      <c r="D79" s="3" t="s">
        <v>379</v>
      </c>
      <c r="E79" s="6">
        <v>47834</v>
      </c>
      <c r="F79" s="3" t="s">
        <v>33</v>
      </c>
      <c r="G79" s="3" t="s">
        <v>209</v>
      </c>
      <c r="H79" s="3" t="s">
        <v>146</v>
      </c>
      <c r="I79" s="76">
        <v>6.2394822006472497</v>
      </c>
      <c r="J79" s="4">
        <v>4.9425287356321794</v>
      </c>
      <c r="K79" s="4">
        <v>1.781609195402299</v>
      </c>
      <c r="L79" s="4">
        <v>9.1149425287356269</v>
      </c>
      <c r="M79" s="4">
        <v>6.5057471264367797</v>
      </c>
      <c r="N79" s="4">
        <v>14.52873563218388</v>
      </c>
      <c r="O79" s="4">
        <v>7.7586206896551611</v>
      </c>
      <c r="P79" s="4">
        <v>4.5977011494252873E-2</v>
      </c>
      <c r="Q79" s="4">
        <v>1.1494252873563218E-2</v>
      </c>
      <c r="R79" s="4">
        <v>1.8045977011494256</v>
      </c>
      <c r="S79" s="4">
        <v>0.41379310344827586</v>
      </c>
      <c r="T79" s="4">
        <v>0.4022988505747126</v>
      </c>
      <c r="U79" s="4">
        <v>19.724137931034466</v>
      </c>
      <c r="V79" s="4">
        <v>16.011494252873518</v>
      </c>
      <c r="W79" s="5"/>
      <c r="X79" s="3" t="s">
        <v>147</v>
      </c>
      <c r="Y79" s="7" t="s">
        <v>210</v>
      </c>
      <c r="Z79" s="3" t="s">
        <v>149</v>
      </c>
      <c r="AA79" s="73" t="s">
        <v>623</v>
      </c>
      <c r="AB79" s="75" t="s">
        <v>147</v>
      </c>
      <c r="AC79" s="74" t="s">
        <v>210</v>
      </c>
      <c r="AD79" s="73">
        <v>44539</v>
      </c>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row>
    <row r="80" spans="1:81" s="72" customFormat="1" ht="15.75" x14ac:dyDescent="0.25">
      <c r="A80" s="3" t="s">
        <v>391</v>
      </c>
      <c r="B80" s="3" t="s">
        <v>392</v>
      </c>
      <c r="C80" s="3" t="s">
        <v>393</v>
      </c>
      <c r="D80" s="3" t="s">
        <v>361</v>
      </c>
      <c r="E80" s="6">
        <v>50313</v>
      </c>
      <c r="F80" s="3" t="s">
        <v>280</v>
      </c>
      <c r="G80" s="3" t="s">
        <v>209</v>
      </c>
      <c r="H80" s="3" t="s">
        <v>146</v>
      </c>
      <c r="I80" s="76">
        <v>39.121951219512198</v>
      </c>
      <c r="J80" s="4">
        <v>2.2068965517241379</v>
      </c>
      <c r="K80" s="4">
        <v>7.7241379310344831</v>
      </c>
      <c r="L80" s="4">
        <v>5.9195402298850599</v>
      </c>
      <c r="M80" s="4">
        <v>5.0919540229885065</v>
      </c>
      <c r="N80" s="4">
        <v>16.931034482758619</v>
      </c>
      <c r="O80" s="4">
        <v>2.8505747126436778</v>
      </c>
      <c r="P80" s="4">
        <v>1.0919540229885059</v>
      </c>
      <c r="Q80" s="4">
        <v>6.8965517241379309E-2</v>
      </c>
      <c r="R80" s="4">
        <v>7.3448275862068977</v>
      </c>
      <c r="S80" s="4">
        <v>0.56321839080459768</v>
      </c>
      <c r="T80" s="4">
        <v>1.2988505747126438</v>
      </c>
      <c r="U80" s="4">
        <v>11.735632183908042</v>
      </c>
      <c r="V80" s="4">
        <v>18.7816091954023</v>
      </c>
      <c r="W80" s="5"/>
      <c r="X80" s="3" t="s">
        <v>147</v>
      </c>
      <c r="Y80" s="7" t="s">
        <v>246</v>
      </c>
      <c r="Z80" s="3" t="s">
        <v>256</v>
      </c>
      <c r="AA80" s="73" t="s">
        <v>622</v>
      </c>
      <c r="AB80" s="75" t="s">
        <v>147</v>
      </c>
      <c r="AC80" s="74" t="s">
        <v>246</v>
      </c>
      <c r="AD80" s="73">
        <v>43678</v>
      </c>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row>
    <row r="81" spans="1:81" s="72" customFormat="1" ht="15.75" x14ac:dyDescent="0.25">
      <c r="A81" s="3" t="s">
        <v>6</v>
      </c>
      <c r="B81" s="3" t="s">
        <v>141</v>
      </c>
      <c r="C81" s="3" t="s">
        <v>142</v>
      </c>
      <c r="D81" s="3" t="s">
        <v>143</v>
      </c>
      <c r="E81" s="6">
        <v>92301</v>
      </c>
      <c r="F81" s="3" t="s">
        <v>144</v>
      </c>
      <c r="G81" s="3" t="s">
        <v>160</v>
      </c>
      <c r="H81" s="3" t="s">
        <v>146</v>
      </c>
      <c r="I81" s="76">
        <v>713.5</v>
      </c>
      <c r="J81" s="4">
        <v>3</v>
      </c>
      <c r="K81" s="4">
        <v>1</v>
      </c>
      <c r="L81" s="4">
        <v>1</v>
      </c>
      <c r="M81" s="4">
        <v>14.413793103448274</v>
      </c>
      <c r="N81" s="4">
        <v>15.413793103448274</v>
      </c>
      <c r="O81" s="4">
        <v>2</v>
      </c>
      <c r="P81" s="4">
        <v>2</v>
      </c>
      <c r="Q81" s="4">
        <v>0</v>
      </c>
      <c r="R81" s="4">
        <v>15.03448275862069</v>
      </c>
      <c r="S81" s="4">
        <v>1.9080459770114944</v>
      </c>
      <c r="T81" s="4">
        <v>0</v>
      </c>
      <c r="U81" s="4">
        <v>2.4712643678160919</v>
      </c>
      <c r="V81" s="4">
        <v>18.413793103448274</v>
      </c>
      <c r="W81" s="5">
        <v>1455</v>
      </c>
      <c r="X81" s="3" t="s">
        <v>147</v>
      </c>
      <c r="Y81" s="7" t="s">
        <v>619</v>
      </c>
      <c r="Z81" s="3" t="s">
        <v>149</v>
      </c>
      <c r="AA81" s="73" t="s">
        <v>584</v>
      </c>
      <c r="AB81" s="75" t="s">
        <v>147</v>
      </c>
      <c r="AC81" s="74" t="s">
        <v>619</v>
      </c>
      <c r="AD81" s="73">
        <v>44155</v>
      </c>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row>
    <row r="82" spans="1:81" s="72" customFormat="1" ht="15.75" x14ac:dyDescent="0.25">
      <c r="A82" s="3" t="s">
        <v>374</v>
      </c>
      <c r="B82" s="3" t="s">
        <v>375</v>
      </c>
      <c r="C82" s="3" t="s">
        <v>376</v>
      </c>
      <c r="D82" s="3" t="s">
        <v>279</v>
      </c>
      <c r="E82" s="6">
        <v>56007</v>
      </c>
      <c r="F82" s="3" t="s">
        <v>280</v>
      </c>
      <c r="G82" s="3" t="s">
        <v>167</v>
      </c>
      <c r="H82" s="3" t="s">
        <v>5</v>
      </c>
      <c r="I82" s="76">
        <v>39.325581395348799</v>
      </c>
      <c r="J82" s="4">
        <v>0.13793103448275862</v>
      </c>
      <c r="K82" s="4">
        <v>3.6551724137931036</v>
      </c>
      <c r="L82" s="4">
        <v>10.724137931034486</v>
      </c>
      <c r="M82" s="4">
        <v>3.8275862068965516</v>
      </c>
      <c r="N82" s="4">
        <v>14.678160919540232</v>
      </c>
      <c r="O82" s="4">
        <v>3.6666666666666665</v>
      </c>
      <c r="P82" s="4">
        <v>0</v>
      </c>
      <c r="Q82" s="4">
        <v>0</v>
      </c>
      <c r="R82" s="4">
        <v>6.2298850574712645</v>
      </c>
      <c r="S82" s="4">
        <v>2</v>
      </c>
      <c r="T82" s="4">
        <v>1.8965517241379313</v>
      </c>
      <c r="U82" s="4">
        <v>8.2183908045977017</v>
      </c>
      <c r="V82" s="4">
        <v>16.000000000000004</v>
      </c>
      <c r="W82" s="5"/>
      <c r="X82" s="3" t="s">
        <v>147</v>
      </c>
      <c r="Y82" s="7" t="s">
        <v>555</v>
      </c>
      <c r="Z82" s="3" t="s">
        <v>256</v>
      </c>
      <c r="AA82" s="73" t="s">
        <v>621</v>
      </c>
      <c r="AB82" s="75" t="s">
        <v>147</v>
      </c>
      <c r="AC82" s="74" t="s">
        <v>555</v>
      </c>
      <c r="AD82" s="73">
        <v>44302</v>
      </c>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row>
    <row r="83" spans="1:81" s="72" customFormat="1" ht="15.75" x14ac:dyDescent="0.25">
      <c r="A83" s="3" t="s">
        <v>230</v>
      </c>
      <c r="B83" s="3" t="s">
        <v>231</v>
      </c>
      <c r="C83" s="3" t="s">
        <v>232</v>
      </c>
      <c r="D83" s="3" t="s">
        <v>233</v>
      </c>
      <c r="E83" s="6">
        <v>23901</v>
      </c>
      <c r="F83" s="3" t="s">
        <v>234</v>
      </c>
      <c r="G83" s="3" t="s">
        <v>145</v>
      </c>
      <c r="H83" s="3" t="s">
        <v>5</v>
      </c>
      <c r="I83" s="76">
        <v>67.8333333333333</v>
      </c>
      <c r="J83" s="4">
        <v>0</v>
      </c>
      <c r="K83" s="4">
        <v>0</v>
      </c>
      <c r="L83" s="4">
        <v>8</v>
      </c>
      <c r="M83" s="4">
        <v>9.9195402298850581</v>
      </c>
      <c r="N83" s="4">
        <v>16.724137931034484</v>
      </c>
      <c r="O83" s="4">
        <v>1.1954022988505748</v>
      </c>
      <c r="P83" s="4">
        <v>0</v>
      </c>
      <c r="Q83" s="4">
        <v>0</v>
      </c>
      <c r="R83" s="4">
        <v>10</v>
      </c>
      <c r="S83" s="4">
        <v>2</v>
      </c>
      <c r="T83" s="4">
        <v>3</v>
      </c>
      <c r="U83" s="4">
        <v>2.9195402298850577</v>
      </c>
      <c r="V83" s="4">
        <v>9.9195402298850563</v>
      </c>
      <c r="W83" s="5">
        <v>500</v>
      </c>
      <c r="X83" s="3" t="s">
        <v>147</v>
      </c>
      <c r="Y83" s="7" t="s">
        <v>619</v>
      </c>
      <c r="Z83" s="3" t="s">
        <v>149</v>
      </c>
      <c r="AA83" s="73" t="s">
        <v>620</v>
      </c>
      <c r="AB83" s="75" t="s">
        <v>147</v>
      </c>
      <c r="AC83" s="74" t="s">
        <v>619</v>
      </c>
      <c r="AD83" s="73">
        <v>44251</v>
      </c>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row>
    <row r="84" spans="1:81" s="72" customFormat="1" ht="15.75" x14ac:dyDescent="0.25">
      <c r="A84" s="3" t="s">
        <v>39</v>
      </c>
      <c r="B84" s="3" t="s">
        <v>380</v>
      </c>
      <c r="C84" s="3" t="s">
        <v>381</v>
      </c>
      <c r="D84" s="3" t="s">
        <v>312</v>
      </c>
      <c r="E84" s="6">
        <v>44024</v>
      </c>
      <c r="F84" s="3" t="s">
        <v>313</v>
      </c>
      <c r="G84" s="3" t="s">
        <v>209</v>
      </c>
      <c r="H84" s="3" t="s">
        <v>146</v>
      </c>
      <c r="I84" s="76">
        <v>42.384615384615401</v>
      </c>
      <c r="J84" s="4">
        <v>3.9770114942528738</v>
      </c>
      <c r="K84" s="4">
        <v>2.8735632183908044</v>
      </c>
      <c r="L84" s="4">
        <v>4.9770114942528734</v>
      </c>
      <c r="M84" s="4">
        <v>3.1839080459770113</v>
      </c>
      <c r="N84" s="4">
        <v>9.3563218390804579</v>
      </c>
      <c r="O84" s="4">
        <v>4</v>
      </c>
      <c r="P84" s="4">
        <v>0.50574712643678166</v>
      </c>
      <c r="Q84" s="4">
        <v>1.1494252873563218</v>
      </c>
      <c r="R84" s="4">
        <v>3.8735632183908049</v>
      </c>
      <c r="S84" s="4">
        <v>2.0344827586206895</v>
      </c>
      <c r="T84" s="4">
        <v>2.1724137931034484</v>
      </c>
      <c r="U84" s="4">
        <v>6.9310344827586201</v>
      </c>
      <c r="V84" s="4">
        <v>11.03448275862069</v>
      </c>
      <c r="W84" s="5"/>
      <c r="X84" s="3" t="s">
        <v>147</v>
      </c>
      <c r="Y84" s="7" t="s">
        <v>246</v>
      </c>
      <c r="Z84" s="3" t="s">
        <v>256</v>
      </c>
      <c r="AA84" s="73" t="s">
        <v>618</v>
      </c>
      <c r="AB84" s="75" t="s">
        <v>147</v>
      </c>
      <c r="AC84" s="74" t="s">
        <v>246</v>
      </c>
      <c r="AD84" s="73">
        <v>44175</v>
      </c>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row>
    <row r="85" spans="1:81" s="72" customFormat="1" ht="15.75" x14ac:dyDescent="0.25">
      <c r="A85" s="3" t="s">
        <v>348</v>
      </c>
      <c r="B85" s="3" t="s">
        <v>349</v>
      </c>
      <c r="C85" s="3" t="s">
        <v>350</v>
      </c>
      <c r="D85" s="3" t="s">
        <v>351</v>
      </c>
      <c r="E85" s="6">
        <v>68801</v>
      </c>
      <c r="F85" s="3" t="s">
        <v>280</v>
      </c>
      <c r="G85" s="3" t="s">
        <v>167</v>
      </c>
      <c r="H85" s="3" t="s">
        <v>146</v>
      </c>
      <c r="I85" s="76">
        <v>58.965517241379303</v>
      </c>
      <c r="J85" s="4">
        <v>4.4367816091954024</v>
      </c>
      <c r="K85" s="4">
        <v>2.6896551724137927</v>
      </c>
      <c r="L85" s="4">
        <v>5</v>
      </c>
      <c r="M85" s="4">
        <v>1.4482758620689657</v>
      </c>
      <c r="N85" s="4">
        <v>11.666666666666668</v>
      </c>
      <c r="O85" s="4">
        <v>1.3218390804597699</v>
      </c>
      <c r="P85" s="4">
        <v>0.27586206896551724</v>
      </c>
      <c r="Q85" s="4">
        <v>0.31034482758620691</v>
      </c>
      <c r="R85" s="4">
        <v>1.482758620689655</v>
      </c>
      <c r="S85" s="4">
        <v>2.4252873563218391</v>
      </c>
      <c r="T85" s="4">
        <v>2.4712643678160924</v>
      </c>
      <c r="U85" s="4">
        <v>7.1954022988505733</v>
      </c>
      <c r="V85" s="4">
        <v>12.954022988505749</v>
      </c>
      <c r="W85" s="5"/>
      <c r="X85" s="3" t="s">
        <v>147</v>
      </c>
      <c r="Y85" s="7" t="s">
        <v>555</v>
      </c>
      <c r="Z85" s="3" t="s">
        <v>256</v>
      </c>
      <c r="AA85" s="73" t="s">
        <v>617</v>
      </c>
      <c r="AB85" s="75" t="s">
        <v>147</v>
      </c>
      <c r="AC85" s="74" t="s">
        <v>555</v>
      </c>
      <c r="AD85" s="73">
        <v>44434</v>
      </c>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row>
    <row r="86" spans="1:81" s="72" customFormat="1" ht="15.75" x14ac:dyDescent="0.25">
      <c r="A86" s="3" t="s">
        <v>432</v>
      </c>
      <c r="B86" s="3" t="s">
        <v>433</v>
      </c>
      <c r="C86" s="3" t="s">
        <v>434</v>
      </c>
      <c r="D86" s="3" t="s">
        <v>361</v>
      </c>
      <c r="E86" s="6">
        <v>52401</v>
      </c>
      <c r="F86" s="3" t="s">
        <v>280</v>
      </c>
      <c r="G86" s="3" t="s">
        <v>209</v>
      </c>
      <c r="H86" s="3" t="s">
        <v>146</v>
      </c>
      <c r="I86" s="76">
        <v>24.5161290322581</v>
      </c>
      <c r="J86" s="4">
        <v>1.3218390804597702</v>
      </c>
      <c r="K86" s="4">
        <v>2.7816091954022988</v>
      </c>
      <c r="L86" s="4">
        <v>4.8505747126436791</v>
      </c>
      <c r="M86" s="4">
        <v>4.0919540229885056</v>
      </c>
      <c r="N86" s="4">
        <v>10.850574712643683</v>
      </c>
      <c r="O86" s="4">
        <v>1.7126436781609193</v>
      </c>
      <c r="P86" s="4">
        <v>0.48275862068965514</v>
      </c>
      <c r="Q86" s="4">
        <v>0</v>
      </c>
      <c r="R86" s="4">
        <v>4.1724137931034484</v>
      </c>
      <c r="S86" s="4">
        <v>1.1264367816091956</v>
      </c>
      <c r="T86" s="4">
        <v>1.7701149425287357</v>
      </c>
      <c r="U86" s="4">
        <v>5.9770114942528751</v>
      </c>
      <c r="V86" s="4">
        <v>12.896551724137936</v>
      </c>
      <c r="W86" s="5"/>
      <c r="X86" s="3" t="s">
        <v>403</v>
      </c>
      <c r="Y86" s="7" t="s">
        <v>555</v>
      </c>
      <c r="Z86" s="3" t="s">
        <v>578</v>
      </c>
      <c r="AA86" s="73" t="s">
        <v>616</v>
      </c>
      <c r="AB86" s="75" t="s">
        <v>147</v>
      </c>
      <c r="AC86" s="74" t="s">
        <v>246</v>
      </c>
      <c r="AD86" s="73">
        <v>43636</v>
      </c>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row>
    <row r="87" spans="1:81" s="72" customFormat="1" ht="15.75" x14ac:dyDescent="0.25">
      <c r="A87" s="3" t="s">
        <v>412</v>
      </c>
      <c r="B87" s="3" t="s">
        <v>413</v>
      </c>
      <c r="C87" s="3" t="s">
        <v>414</v>
      </c>
      <c r="D87" s="3" t="s">
        <v>238</v>
      </c>
      <c r="E87" s="6">
        <v>34112</v>
      </c>
      <c r="F87" s="3" t="s">
        <v>28</v>
      </c>
      <c r="G87" s="3" t="s">
        <v>167</v>
      </c>
      <c r="H87" s="3" t="s">
        <v>146</v>
      </c>
      <c r="I87" s="76">
        <v>3.4920634920634899</v>
      </c>
      <c r="J87" s="4">
        <v>6.977011494252868</v>
      </c>
      <c r="K87" s="4">
        <v>2.5402298850574718</v>
      </c>
      <c r="L87" s="4">
        <v>1.8275862068965525</v>
      </c>
      <c r="M87" s="4">
        <v>0.82758620689655149</v>
      </c>
      <c r="N87" s="4">
        <v>7.5172413793103434</v>
      </c>
      <c r="O87" s="4">
        <v>4.3218390804597711</v>
      </c>
      <c r="P87" s="4">
        <v>0.12643678160919541</v>
      </c>
      <c r="Q87" s="4">
        <v>0.20689655172413796</v>
      </c>
      <c r="R87" s="4">
        <v>8.0459770114942528E-2</v>
      </c>
      <c r="S87" s="4">
        <v>1.2068965517241379</v>
      </c>
      <c r="T87" s="4">
        <v>1.9770114942528738</v>
      </c>
      <c r="U87" s="4">
        <v>8.9080459770114828</v>
      </c>
      <c r="V87" s="4">
        <v>5.3103448275862091</v>
      </c>
      <c r="W87" s="5"/>
      <c r="X87" s="3" t="s">
        <v>403</v>
      </c>
      <c r="Y87" s="7" t="s">
        <v>555</v>
      </c>
      <c r="Z87" s="3" t="s">
        <v>578</v>
      </c>
      <c r="AA87" s="73" t="s">
        <v>566</v>
      </c>
      <c r="AB87" s="75" t="s">
        <v>147</v>
      </c>
      <c r="AC87" s="74" t="s">
        <v>246</v>
      </c>
      <c r="AD87" s="73">
        <v>43503</v>
      </c>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row>
    <row r="88" spans="1:81" s="72" customFormat="1" ht="15.75" x14ac:dyDescent="0.25">
      <c r="A88" s="3" t="s">
        <v>615</v>
      </c>
      <c r="B88" s="3" t="s">
        <v>614</v>
      </c>
      <c r="C88" s="3" t="s">
        <v>613</v>
      </c>
      <c r="D88" s="3" t="s">
        <v>40</v>
      </c>
      <c r="E88" s="6">
        <v>35447</v>
      </c>
      <c r="F88" s="3" t="s">
        <v>166</v>
      </c>
      <c r="G88" s="3" t="s">
        <v>167</v>
      </c>
      <c r="H88" s="3" t="s">
        <v>146</v>
      </c>
      <c r="I88" s="76">
        <v>2.99689440993789</v>
      </c>
      <c r="J88" s="4">
        <v>0.83908045977011469</v>
      </c>
      <c r="K88" s="4">
        <v>3.8505747126436796</v>
      </c>
      <c r="L88" s="4">
        <v>5.298850574712648</v>
      </c>
      <c r="M88" s="4">
        <v>1.2528735632183907</v>
      </c>
      <c r="N88" s="4">
        <v>5.6551724137931059</v>
      </c>
      <c r="O88" s="4">
        <v>3.8045977011494263</v>
      </c>
      <c r="P88" s="4">
        <v>1.6321839080459764</v>
      </c>
      <c r="Q88" s="4">
        <v>0.14942528735632182</v>
      </c>
      <c r="R88" s="4">
        <v>0.43678160919540227</v>
      </c>
      <c r="S88" s="4">
        <v>0.21839080459770116</v>
      </c>
      <c r="T88" s="4">
        <v>3.4482758620689655E-2</v>
      </c>
      <c r="U88" s="4">
        <v>10.551724137931032</v>
      </c>
      <c r="V88" s="4">
        <v>9.3908045977011501</v>
      </c>
      <c r="W88" s="5"/>
      <c r="X88" s="3" t="s">
        <v>403</v>
      </c>
      <c r="Y88" s="7" t="s">
        <v>555</v>
      </c>
      <c r="Z88" s="3" t="s">
        <v>578</v>
      </c>
      <c r="AA88" s="73" t="s">
        <v>612</v>
      </c>
      <c r="AB88" s="75" t="s">
        <v>168</v>
      </c>
      <c r="AC88" s="74"/>
      <c r="AD88" s="73"/>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row>
    <row r="89" spans="1:81" s="72" customFormat="1" ht="15.75" x14ac:dyDescent="0.25">
      <c r="A89" s="3" t="s">
        <v>397</v>
      </c>
      <c r="B89" s="3" t="s">
        <v>398</v>
      </c>
      <c r="C89" s="3" t="s">
        <v>399</v>
      </c>
      <c r="D89" s="3" t="s">
        <v>158</v>
      </c>
      <c r="E89" s="6">
        <v>78380</v>
      </c>
      <c r="F89" s="3" t="s">
        <v>582</v>
      </c>
      <c r="G89" s="3" t="s">
        <v>209</v>
      </c>
      <c r="H89" s="3" t="s">
        <v>5</v>
      </c>
      <c r="I89" s="76">
        <v>3.1453287197231798</v>
      </c>
      <c r="J89" s="4">
        <v>4.781609195402301</v>
      </c>
      <c r="K89" s="4">
        <v>4.1034482758620738</v>
      </c>
      <c r="L89" s="4">
        <v>1.2183908045977012</v>
      </c>
      <c r="M89" s="4">
        <v>0.45977011494252867</v>
      </c>
      <c r="N89" s="4">
        <v>3.8160919540229914</v>
      </c>
      <c r="O89" s="4">
        <v>5.3333333333333366</v>
      </c>
      <c r="P89" s="4">
        <v>0.24137931034482757</v>
      </c>
      <c r="Q89" s="4">
        <v>1.172413793103448</v>
      </c>
      <c r="R89" s="4">
        <v>0.88505747126436785</v>
      </c>
      <c r="S89" s="4">
        <v>0.72413793103448276</v>
      </c>
      <c r="T89" s="4">
        <v>0.35632183908045978</v>
      </c>
      <c r="U89" s="4">
        <v>8.597701149425296</v>
      </c>
      <c r="V89" s="4">
        <v>7.5977011494252968</v>
      </c>
      <c r="W89" s="5"/>
      <c r="X89" s="3" t="s">
        <v>403</v>
      </c>
      <c r="Y89" s="7" t="s">
        <v>555</v>
      </c>
      <c r="Z89" s="3" t="s">
        <v>578</v>
      </c>
      <c r="AA89" s="73" t="s">
        <v>581</v>
      </c>
      <c r="AB89" s="75" t="s">
        <v>147</v>
      </c>
      <c r="AC89" s="74" t="s">
        <v>210</v>
      </c>
      <c r="AD89" s="73">
        <v>43839</v>
      </c>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row>
    <row r="90" spans="1:81" s="72" customFormat="1" ht="15.75" x14ac:dyDescent="0.25">
      <c r="A90" s="3" t="s">
        <v>405</v>
      </c>
      <c r="B90" s="3" t="s">
        <v>406</v>
      </c>
      <c r="C90" s="3" t="s">
        <v>407</v>
      </c>
      <c r="D90" s="3" t="s">
        <v>301</v>
      </c>
      <c r="E90" s="6">
        <v>89512</v>
      </c>
      <c r="F90" s="3" t="s">
        <v>302</v>
      </c>
      <c r="G90" s="3" t="s">
        <v>209</v>
      </c>
      <c r="H90" s="3" t="s">
        <v>146</v>
      </c>
      <c r="I90" s="76">
        <v>10.4428571428571</v>
      </c>
      <c r="J90" s="4">
        <v>0.52873563218390807</v>
      </c>
      <c r="K90" s="4">
        <v>3.2988505747126431</v>
      </c>
      <c r="L90" s="4">
        <v>2.4827586206896548</v>
      </c>
      <c r="M90" s="4">
        <v>3.655172413793105</v>
      </c>
      <c r="N90" s="4">
        <v>8.5862068965517224</v>
      </c>
      <c r="O90" s="4">
        <v>0.82758620689655182</v>
      </c>
      <c r="P90" s="4">
        <v>0.55172413793103448</v>
      </c>
      <c r="Q90" s="4">
        <v>0</v>
      </c>
      <c r="R90" s="4">
        <v>3.8160919540229887</v>
      </c>
      <c r="S90" s="4">
        <v>0.39080459770114939</v>
      </c>
      <c r="T90" s="4">
        <v>1.103448275862069</v>
      </c>
      <c r="U90" s="4">
        <v>4.655172413793105</v>
      </c>
      <c r="V90" s="4">
        <v>8.7816091954022966</v>
      </c>
      <c r="W90" s="5"/>
      <c r="X90" s="3" t="s">
        <v>403</v>
      </c>
      <c r="Y90" s="7" t="s">
        <v>555</v>
      </c>
      <c r="Z90" s="3" t="s">
        <v>578</v>
      </c>
      <c r="AA90" s="73" t="s">
        <v>611</v>
      </c>
      <c r="AB90" s="75" t="s">
        <v>147</v>
      </c>
      <c r="AC90" s="74" t="s">
        <v>246</v>
      </c>
      <c r="AD90" s="73">
        <v>44119</v>
      </c>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row>
    <row r="91" spans="1:81" s="72" customFormat="1" ht="15.75" x14ac:dyDescent="0.25">
      <c r="A91" s="3" t="s">
        <v>382</v>
      </c>
      <c r="B91" s="3" t="s">
        <v>383</v>
      </c>
      <c r="C91" s="3" t="s">
        <v>384</v>
      </c>
      <c r="D91" s="3" t="s">
        <v>385</v>
      </c>
      <c r="E91" s="6">
        <v>27253</v>
      </c>
      <c r="F91" s="3" t="s">
        <v>155</v>
      </c>
      <c r="G91" s="3" t="s">
        <v>167</v>
      </c>
      <c r="H91" s="3" t="s">
        <v>146</v>
      </c>
      <c r="I91" s="76">
        <v>1.81954887218045</v>
      </c>
      <c r="J91" s="4">
        <v>1.2068965517241377</v>
      </c>
      <c r="K91" s="4">
        <v>1.6091954022988513</v>
      </c>
      <c r="L91" s="4">
        <v>2.3448275862069003</v>
      </c>
      <c r="M91" s="4">
        <v>3.4252873563218431</v>
      </c>
      <c r="N91" s="4">
        <v>6.8965517241379271</v>
      </c>
      <c r="O91" s="4">
        <v>1.6666666666666679</v>
      </c>
      <c r="P91" s="4">
        <v>2.2988505747126436E-2</v>
      </c>
      <c r="Q91" s="4">
        <v>0</v>
      </c>
      <c r="R91" s="4">
        <v>0.17241379310344829</v>
      </c>
      <c r="S91" s="4">
        <v>0.2068965517241379</v>
      </c>
      <c r="T91" s="4">
        <v>0</v>
      </c>
      <c r="U91" s="4">
        <v>8.206896551724121</v>
      </c>
      <c r="V91" s="4">
        <v>6.5172413793103372</v>
      </c>
      <c r="W91" s="5">
        <v>50</v>
      </c>
      <c r="X91" s="3" t="s">
        <v>147</v>
      </c>
      <c r="Y91" s="7" t="s">
        <v>246</v>
      </c>
      <c r="Z91" s="3" t="s">
        <v>256</v>
      </c>
      <c r="AA91" s="73" t="s">
        <v>610</v>
      </c>
      <c r="AB91" s="75" t="s">
        <v>147</v>
      </c>
      <c r="AC91" s="74" t="s">
        <v>246</v>
      </c>
      <c r="AD91" s="73">
        <v>44364</v>
      </c>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row>
    <row r="92" spans="1:81" s="72" customFormat="1" ht="15.75" x14ac:dyDescent="0.25">
      <c r="A92" s="3" t="s">
        <v>425</v>
      </c>
      <c r="B92" s="3" t="s">
        <v>426</v>
      </c>
      <c r="C92" s="3" t="s">
        <v>427</v>
      </c>
      <c r="D92" s="3" t="s">
        <v>428</v>
      </c>
      <c r="E92" s="6">
        <v>96910</v>
      </c>
      <c r="F92" s="3" t="s">
        <v>272</v>
      </c>
      <c r="G92" s="3" t="s">
        <v>209</v>
      </c>
      <c r="H92" s="3" t="s">
        <v>146</v>
      </c>
      <c r="I92" s="76">
        <v>102</v>
      </c>
      <c r="J92" s="4">
        <v>8.0459770114942528E-2</v>
      </c>
      <c r="K92" s="4">
        <v>0.27586206896551724</v>
      </c>
      <c r="L92" s="4">
        <v>4.6551724137931032</v>
      </c>
      <c r="M92" s="4">
        <v>2.9885057471264371</v>
      </c>
      <c r="N92" s="4">
        <v>8</v>
      </c>
      <c r="O92" s="4">
        <v>0</v>
      </c>
      <c r="P92" s="4">
        <v>0</v>
      </c>
      <c r="Q92" s="4">
        <v>0</v>
      </c>
      <c r="R92" s="4">
        <v>7.6436781609195403</v>
      </c>
      <c r="S92" s="4">
        <v>0.27586206896551724</v>
      </c>
      <c r="T92" s="4">
        <v>0</v>
      </c>
      <c r="U92" s="4">
        <v>8.0459770114942528E-2</v>
      </c>
      <c r="V92" s="4">
        <v>7.8965517241379315</v>
      </c>
      <c r="W92" s="5"/>
      <c r="X92" s="3" t="s">
        <v>168</v>
      </c>
      <c r="Y92" s="7"/>
      <c r="Z92" s="3"/>
      <c r="AA92" s="73"/>
      <c r="AB92" s="75" t="s">
        <v>168</v>
      </c>
      <c r="AC92" s="74"/>
      <c r="AD92" s="73"/>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row>
    <row r="93" spans="1:81" s="72" customFormat="1" ht="15.75" x14ac:dyDescent="0.25">
      <c r="A93" s="3" t="s">
        <v>394</v>
      </c>
      <c r="B93" s="3" t="s">
        <v>395</v>
      </c>
      <c r="C93" s="3" t="s">
        <v>396</v>
      </c>
      <c r="D93" s="3" t="s">
        <v>318</v>
      </c>
      <c r="E93" s="6">
        <v>49783</v>
      </c>
      <c r="F93" s="3" t="s">
        <v>313</v>
      </c>
      <c r="G93" s="3" t="s">
        <v>167</v>
      </c>
      <c r="H93" s="3" t="s">
        <v>146</v>
      </c>
      <c r="I93" s="76">
        <v>25.363636363636399</v>
      </c>
      <c r="J93" s="4">
        <v>1.7241379310344829</v>
      </c>
      <c r="K93" s="4">
        <v>1.3908045977011496</v>
      </c>
      <c r="L93" s="4">
        <v>1.0114942528735633</v>
      </c>
      <c r="M93" s="4">
        <v>2.666666666666667</v>
      </c>
      <c r="N93" s="4">
        <v>5.1609195402298855</v>
      </c>
      <c r="O93" s="4">
        <v>1.632183908045977</v>
      </c>
      <c r="P93" s="4">
        <v>0</v>
      </c>
      <c r="Q93" s="4">
        <v>0</v>
      </c>
      <c r="R93" s="4">
        <v>2.264367816091954</v>
      </c>
      <c r="S93" s="4">
        <v>8.0459770114942528E-2</v>
      </c>
      <c r="T93" s="4">
        <v>1</v>
      </c>
      <c r="U93" s="4">
        <v>3.4482758620689644</v>
      </c>
      <c r="V93" s="4">
        <v>5.3908045977011501</v>
      </c>
      <c r="W93" s="5"/>
      <c r="X93" s="3" t="s">
        <v>147</v>
      </c>
      <c r="Y93" s="7" t="s">
        <v>555</v>
      </c>
      <c r="Z93" s="3" t="s">
        <v>256</v>
      </c>
      <c r="AA93" s="73" t="s">
        <v>609</v>
      </c>
      <c r="AB93" s="75" t="s">
        <v>147</v>
      </c>
      <c r="AC93" s="74" t="s">
        <v>246</v>
      </c>
      <c r="AD93" s="73">
        <v>43552</v>
      </c>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row>
    <row r="94" spans="1:81" s="72" customFormat="1" ht="15.75" x14ac:dyDescent="0.25">
      <c r="A94" s="3" t="s">
        <v>20</v>
      </c>
      <c r="B94" s="3" t="s">
        <v>352</v>
      </c>
      <c r="C94" s="3" t="s">
        <v>353</v>
      </c>
      <c r="D94" s="3" t="s">
        <v>318</v>
      </c>
      <c r="E94" s="6">
        <v>48161</v>
      </c>
      <c r="F94" s="3" t="s">
        <v>313</v>
      </c>
      <c r="G94" s="3" t="s">
        <v>167</v>
      </c>
      <c r="H94" s="3" t="s">
        <v>5</v>
      </c>
      <c r="I94" s="76">
        <v>56.5555555555556</v>
      </c>
      <c r="J94" s="4">
        <v>1.0114942528735633</v>
      </c>
      <c r="K94" s="4">
        <v>1.3103448275862069</v>
      </c>
      <c r="L94" s="4">
        <v>3.3793103448275859</v>
      </c>
      <c r="M94" s="4">
        <v>0.5977011494252874</v>
      </c>
      <c r="N94" s="4">
        <v>6.1839080459770113</v>
      </c>
      <c r="O94" s="4">
        <v>0.11494252873563218</v>
      </c>
      <c r="P94" s="4">
        <v>0</v>
      </c>
      <c r="Q94" s="4">
        <v>0</v>
      </c>
      <c r="R94" s="4">
        <v>3.2988505747126435</v>
      </c>
      <c r="S94" s="4">
        <v>0.7931034482758621</v>
      </c>
      <c r="T94" s="4">
        <v>0</v>
      </c>
      <c r="U94" s="4">
        <v>2.2068965517241383</v>
      </c>
      <c r="V94" s="4">
        <v>6.2988505747126435</v>
      </c>
      <c r="W94" s="5"/>
      <c r="X94" s="3" t="s">
        <v>147</v>
      </c>
      <c r="Y94" s="7" t="s">
        <v>555</v>
      </c>
      <c r="Z94" s="3" t="s">
        <v>256</v>
      </c>
      <c r="AA94" s="73" t="s">
        <v>608</v>
      </c>
      <c r="AB94" s="75" t="s">
        <v>147</v>
      </c>
      <c r="AC94" s="74" t="s">
        <v>555</v>
      </c>
      <c r="AD94" s="73">
        <v>44420</v>
      </c>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row>
    <row r="95" spans="1:81" s="72" customFormat="1" ht="15.75" x14ac:dyDescent="0.25">
      <c r="A95" s="3" t="s">
        <v>415</v>
      </c>
      <c r="B95" s="3" t="s">
        <v>607</v>
      </c>
      <c r="C95" s="3" t="s">
        <v>416</v>
      </c>
      <c r="D95" s="3" t="s">
        <v>404</v>
      </c>
      <c r="E95" s="6">
        <v>84737</v>
      </c>
      <c r="F95" s="3" t="s">
        <v>302</v>
      </c>
      <c r="G95" s="3" t="s">
        <v>209</v>
      </c>
      <c r="H95" s="3" t="s">
        <v>146</v>
      </c>
      <c r="I95" s="76">
        <v>9.4736842105263204</v>
      </c>
      <c r="J95" s="4">
        <v>0.13793103448275862</v>
      </c>
      <c r="K95" s="4">
        <v>2.195402298850575</v>
      </c>
      <c r="L95" s="4">
        <v>3.1264367816091951</v>
      </c>
      <c r="M95" s="4">
        <v>0.5977011494252874</v>
      </c>
      <c r="N95" s="4">
        <v>5.1379310344827589</v>
      </c>
      <c r="O95" s="4">
        <v>0.60919540229885061</v>
      </c>
      <c r="P95" s="4">
        <v>0.31034482758620691</v>
      </c>
      <c r="Q95" s="4">
        <v>0</v>
      </c>
      <c r="R95" s="4">
        <v>2.2413793103448274</v>
      </c>
      <c r="S95" s="4">
        <v>0.43678160919540227</v>
      </c>
      <c r="T95" s="4">
        <v>0.20689655172413793</v>
      </c>
      <c r="U95" s="4">
        <v>3.1724137931034475</v>
      </c>
      <c r="V95" s="4">
        <v>5.0919540229885083</v>
      </c>
      <c r="W95" s="5"/>
      <c r="X95" s="3" t="s">
        <v>403</v>
      </c>
      <c r="Y95" s="7" t="s">
        <v>555</v>
      </c>
      <c r="Z95" s="3" t="s">
        <v>578</v>
      </c>
      <c r="AA95" s="73" t="s">
        <v>606</v>
      </c>
      <c r="AB95" s="75" t="s">
        <v>403</v>
      </c>
      <c r="AC95" s="74" t="s">
        <v>246</v>
      </c>
      <c r="AD95" s="73">
        <v>43358</v>
      </c>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row>
    <row r="96" spans="1:81" s="72" customFormat="1" ht="15.75" x14ac:dyDescent="0.25">
      <c r="A96" s="3" t="s">
        <v>386</v>
      </c>
      <c r="B96" s="3" t="s">
        <v>387</v>
      </c>
      <c r="C96" s="3" t="s">
        <v>388</v>
      </c>
      <c r="D96" s="3" t="s">
        <v>389</v>
      </c>
      <c r="E96" s="6">
        <v>96819</v>
      </c>
      <c r="F96" s="3" t="s">
        <v>272</v>
      </c>
      <c r="G96" s="3" t="s">
        <v>390</v>
      </c>
      <c r="H96" s="3" t="s">
        <v>146</v>
      </c>
      <c r="I96" s="76">
        <v>15.6666666666667</v>
      </c>
      <c r="J96" s="4">
        <v>1.3793103448275863</v>
      </c>
      <c r="K96" s="4">
        <v>2.7011494252873565</v>
      </c>
      <c r="L96" s="4">
        <v>0.4137931034482758</v>
      </c>
      <c r="M96" s="4">
        <v>1.0114942528735633</v>
      </c>
      <c r="N96" s="4">
        <v>3.8160919540229887</v>
      </c>
      <c r="O96" s="4">
        <v>0.73563218390804597</v>
      </c>
      <c r="P96" s="4">
        <v>0</v>
      </c>
      <c r="Q96" s="4">
        <v>0.95402298850574718</v>
      </c>
      <c r="R96" s="4">
        <v>3.6781609195402303</v>
      </c>
      <c r="S96" s="4">
        <v>9.1954022988505746E-2</v>
      </c>
      <c r="T96" s="4">
        <v>0</v>
      </c>
      <c r="U96" s="4">
        <v>1.735632183908046</v>
      </c>
      <c r="V96" s="4">
        <v>4.4482758620689662</v>
      </c>
      <c r="W96" s="5"/>
      <c r="X96" s="3" t="s">
        <v>168</v>
      </c>
      <c r="Y96" s="7"/>
      <c r="Z96" s="3"/>
      <c r="AA96" s="73"/>
      <c r="AB96" s="75" t="s">
        <v>168</v>
      </c>
      <c r="AC96" s="74"/>
      <c r="AD96" s="73"/>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row>
    <row r="97" spans="1:81" s="72" customFormat="1" ht="15.75" x14ac:dyDescent="0.25">
      <c r="A97" s="3" t="s">
        <v>435</v>
      </c>
      <c r="B97" s="3" t="s">
        <v>436</v>
      </c>
      <c r="C97" s="3" t="s">
        <v>437</v>
      </c>
      <c r="D97" s="3" t="s">
        <v>438</v>
      </c>
      <c r="E97" s="6">
        <v>25309</v>
      </c>
      <c r="F97" s="3" t="s">
        <v>249</v>
      </c>
      <c r="G97" s="3" t="s">
        <v>209</v>
      </c>
      <c r="H97" s="3" t="s">
        <v>146</v>
      </c>
      <c r="I97" s="76">
        <v>7.9411764705882399</v>
      </c>
      <c r="J97" s="4">
        <v>0</v>
      </c>
      <c r="K97" s="4">
        <v>0</v>
      </c>
      <c r="L97" s="4">
        <v>4.3908045977011492</v>
      </c>
      <c r="M97" s="4">
        <v>0.20689655172413793</v>
      </c>
      <c r="N97" s="4">
        <v>4.1839080459770113</v>
      </c>
      <c r="O97" s="4">
        <v>0.41379310344827591</v>
      </c>
      <c r="P97" s="4">
        <v>0</v>
      </c>
      <c r="Q97" s="4">
        <v>0</v>
      </c>
      <c r="R97" s="4">
        <v>1.517241379310345</v>
      </c>
      <c r="S97" s="4">
        <v>0</v>
      </c>
      <c r="T97" s="4">
        <v>0.21839080459770116</v>
      </c>
      <c r="U97" s="4">
        <v>2.8620689655172411</v>
      </c>
      <c r="V97" s="4">
        <v>4.1264367816091942</v>
      </c>
      <c r="W97" s="5"/>
      <c r="X97" s="3" t="s">
        <v>403</v>
      </c>
      <c r="Y97" s="7" t="s">
        <v>246</v>
      </c>
      <c r="Z97" s="3" t="s">
        <v>256</v>
      </c>
      <c r="AA97" s="73" t="s">
        <v>439</v>
      </c>
      <c r="AB97" s="75" t="s">
        <v>403</v>
      </c>
      <c r="AC97" s="74" t="s">
        <v>246</v>
      </c>
      <c r="AD97" s="73">
        <v>42996</v>
      </c>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row>
    <row r="98" spans="1:81" s="72" customFormat="1" ht="15.75" x14ac:dyDescent="0.25">
      <c r="A98" s="3" t="s">
        <v>605</v>
      </c>
      <c r="B98" s="3" t="s">
        <v>604</v>
      </c>
      <c r="C98" s="3" t="s">
        <v>603</v>
      </c>
      <c r="D98" s="3" t="s">
        <v>440</v>
      </c>
      <c r="E98" s="6">
        <v>83647</v>
      </c>
      <c r="F98" s="3" t="s">
        <v>302</v>
      </c>
      <c r="G98" s="3" t="s">
        <v>209</v>
      </c>
      <c r="H98" s="3" t="s">
        <v>146</v>
      </c>
      <c r="I98" s="76">
        <v>7.8979591836734704</v>
      </c>
      <c r="J98" s="4">
        <v>0.25287356321839083</v>
      </c>
      <c r="K98" s="4">
        <v>1.3908045977011494</v>
      </c>
      <c r="L98" s="4">
        <v>1.8850574712643677</v>
      </c>
      <c r="M98" s="4">
        <v>0.73563218390804608</v>
      </c>
      <c r="N98" s="4">
        <v>3.6781609195402298</v>
      </c>
      <c r="O98" s="4">
        <v>0.44827586206896552</v>
      </c>
      <c r="P98" s="4">
        <v>0.13793103448275862</v>
      </c>
      <c r="Q98" s="4">
        <v>0</v>
      </c>
      <c r="R98" s="4">
        <v>0.54022988505747127</v>
      </c>
      <c r="S98" s="4">
        <v>5.7471264367816091E-2</v>
      </c>
      <c r="T98" s="4">
        <v>0.5862068965517242</v>
      </c>
      <c r="U98" s="4">
        <v>3.0804597701149428</v>
      </c>
      <c r="V98" s="4">
        <v>3.5517241379310338</v>
      </c>
      <c r="W98" s="5"/>
      <c r="X98" s="3" t="s">
        <v>403</v>
      </c>
      <c r="Y98" s="7" t="s">
        <v>555</v>
      </c>
      <c r="Z98" s="3" t="s">
        <v>578</v>
      </c>
      <c r="AA98" s="73" t="s">
        <v>602</v>
      </c>
      <c r="AB98" s="75" t="s">
        <v>403</v>
      </c>
      <c r="AC98" s="74" t="s">
        <v>246</v>
      </c>
      <c r="AD98" s="73">
        <v>43360</v>
      </c>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row>
    <row r="99" spans="1:81" s="72" customFormat="1" ht="15.75" x14ac:dyDescent="0.25">
      <c r="A99" s="3" t="s">
        <v>601</v>
      </c>
      <c r="B99" s="3" t="s">
        <v>600</v>
      </c>
      <c r="C99" s="3" t="s">
        <v>599</v>
      </c>
      <c r="D99" s="3" t="s">
        <v>177</v>
      </c>
      <c r="E99" s="6">
        <v>39520</v>
      </c>
      <c r="F99" s="3" t="s">
        <v>166</v>
      </c>
      <c r="G99" s="3" t="s">
        <v>167</v>
      </c>
      <c r="H99" s="3" t="s">
        <v>146</v>
      </c>
      <c r="I99" s="76">
        <v>2.28125</v>
      </c>
      <c r="J99" s="4">
        <v>1.1724137931034475</v>
      </c>
      <c r="K99" s="4">
        <v>1.1034482758620687</v>
      </c>
      <c r="L99" s="4">
        <v>1.4827586206896552</v>
      </c>
      <c r="M99" s="4">
        <v>0.45977011494252873</v>
      </c>
      <c r="N99" s="4">
        <v>1.8735632183908055</v>
      </c>
      <c r="O99" s="4">
        <v>2.1724137931034497</v>
      </c>
      <c r="P99" s="4">
        <v>5.7471264367816091E-2</v>
      </c>
      <c r="Q99" s="4">
        <v>0.11494252873563218</v>
      </c>
      <c r="R99" s="4">
        <v>1.1494252873563218E-2</v>
      </c>
      <c r="S99" s="4">
        <v>0</v>
      </c>
      <c r="T99" s="4">
        <v>1.1494252873563218E-2</v>
      </c>
      <c r="U99" s="4">
        <v>4.1954022988505786</v>
      </c>
      <c r="V99" s="4">
        <v>2.8160919540229905</v>
      </c>
      <c r="W99" s="5"/>
      <c r="X99" s="3" t="s">
        <v>403</v>
      </c>
      <c r="Y99" s="7" t="s">
        <v>555</v>
      </c>
      <c r="Z99" s="3" t="s">
        <v>578</v>
      </c>
      <c r="AA99" s="73" t="s">
        <v>598</v>
      </c>
      <c r="AB99" s="75" t="s">
        <v>168</v>
      </c>
      <c r="AC99" s="74"/>
      <c r="AD99" s="73"/>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row>
    <row r="100" spans="1:81" s="72" customFormat="1" ht="15.75" x14ac:dyDescent="0.25">
      <c r="A100" s="3" t="s">
        <v>597</v>
      </c>
      <c r="B100" s="3" t="s">
        <v>596</v>
      </c>
      <c r="C100" s="3" t="s">
        <v>595</v>
      </c>
      <c r="D100" s="3" t="s">
        <v>594</v>
      </c>
      <c r="E100" s="6">
        <v>5488</v>
      </c>
      <c r="F100" s="3" t="s">
        <v>276</v>
      </c>
      <c r="G100" s="3" t="s">
        <v>209</v>
      </c>
      <c r="H100" s="3" t="s">
        <v>146</v>
      </c>
      <c r="I100" s="76">
        <v>2.31538461538462</v>
      </c>
      <c r="J100" s="4">
        <v>2.310344827586206</v>
      </c>
      <c r="K100" s="4">
        <v>1.3678160919540232</v>
      </c>
      <c r="L100" s="4">
        <v>0.10344827586206896</v>
      </c>
      <c r="M100" s="4">
        <v>0</v>
      </c>
      <c r="N100" s="4">
        <v>0.21839080459770116</v>
      </c>
      <c r="O100" s="4">
        <v>3.5632183908046016</v>
      </c>
      <c r="P100" s="4">
        <v>0</v>
      </c>
      <c r="Q100" s="4">
        <v>0</v>
      </c>
      <c r="R100" s="4">
        <v>0</v>
      </c>
      <c r="S100" s="4">
        <v>0</v>
      </c>
      <c r="T100" s="4">
        <v>0</v>
      </c>
      <c r="U100" s="4">
        <v>3.7816091954023041</v>
      </c>
      <c r="V100" s="4">
        <v>3.0000000000000009</v>
      </c>
      <c r="W100" s="5"/>
      <c r="X100" s="3" t="s">
        <v>403</v>
      </c>
      <c r="Y100" s="7" t="s">
        <v>246</v>
      </c>
      <c r="Z100" s="3" t="s">
        <v>256</v>
      </c>
      <c r="AA100" s="73" t="s">
        <v>593</v>
      </c>
      <c r="AB100" s="75" t="s">
        <v>403</v>
      </c>
      <c r="AC100" s="74" t="s">
        <v>246</v>
      </c>
      <c r="AD100" s="73">
        <v>42969</v>
      </c>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row>
    <row r="101" spans="1:81" s="72" customFormat="1" ht="15.75" x14ac:dyDescent="0.25">
      <c r="A101" s="3" t="s">
        <v>400</v>
      </c>
      <c r="B101" s="3" t="s">
        <v>401</v>
      </c>
      <c r="C101" s="3" t="s">
        <v>402</v>
      </c>
      <c r="D101" s="3" t="s">
        <v>154</v>
      </c>
      <c r="E101" s="6">
        <v>30250</v>
      </c>
      <c r="F101" s="3" t="s">
        <v>155</v>
      </c>
      <c r="G101" s="3" t="s">
        <v>182</v>
      </c>
      <c r="H101" s="3" t="s">
        <v>146</v>
      </c>
      <c r="I101" s="76">
        <v>3.1686746987951802</v>
      </c>
      <c r="J101" s="4">
        <v>0.54022988505747127</v>
      </c>
      <c r="K101" s="4">
        <v>0.72413793103448265</v>
      </c>
      <c r="L101" s="4">
        <v>0.93103448275862044</v>
      </c>
      <c r="M101" s="4">
        <v>0.79310344827586188</v>
      </c>
      <c r="N101" s="4">
        <v>1.9425287356321848</v>
      </c>
      <c r="O101" s="4">
        <v>1.0459770114942528</v>
      </c>
      <c r="P101" s="4">
        <v>0</v>
      </c>
      <c r="Q101" s="4">
        <v>0</v>
      </c>
      <c r="R101" s="4">
        <v>0.1954022988505747</v>
      </c>
      <c r="S101" s="4">
        <v>5.7471264367816091E-2</v>
      </c>
      <c r="T101" s="4">
        <v>0</v>
      </c>
      <c r="U101" s="4">
        <v>2.7356321839080469</v>
      </c>
      <c r="V101" s="4">
        <v>2.3908045977011509</v>
      </c>
      <c r="W101" s="5"/>
      <c r="X101" s="3" t="s">
        <v>147</v>
      </c>
      <c r="Y101" s="7" t="s">
        <v>555</v>
      </c>
      <c r="Z101" s="3" t="s">
        <v>256</v>
      </c>
      <c r="AA101" s="73" t="s">
        <v>592</v>
      </c>
      <c r="AB101" s="75" t="s">
        <v>147</v>
      </c>
      <c r="AC101" s="74" t="s">
        <v>246</v>
      </c>
      <c r="AD101" s="73">
        <v>43804</v>
      </c>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row>
    <row r="102" spans="1:81" s="72" customFormat="1" ht="15.75" x14ac:dyDescent="0.25">
      <c r="A102" s="3" t="s">
        <v>309</v>
      </c>
      <c r="B102" s="3" t="s">
        <v>310</v>
      </c>
      <c r="C102" s="3" t="s">
        <v>311</v>
      </c>
      <c r="D102" s="3" t="s">
        <v>143</v>
      </c>
      <c r="E102" s="6">
        <v>95901</v>
      </c>
      <c r="F102" s="3" t="s">
        <v>272</v>
      </c>
      <c r="G102" s="3" t="s">
        <v>167</v>
      </c>
      <c r="H102" s="3" t="s">
        <v>146</v>
      </c>
      <c r="I102" s="76">
        <v>96.2</v>
      </c>
      <c r="J102" s="4">
        <v>0</v>
      </c>
      <c r="K102" s="4">
        <v>0</v>
      </c>
      <c r="L102" s="4">
        <v>2.103448275862069</v>
      </c>
      <c r="M102" s="4">
        <v>0.86206896551724144</v>
      </c>
      <c r="N102" s="4">
        <v>2.9655172413793105</v>
      </c>
      <c r="O102" s="4">
        <v>0</v>
      </c>
      <c r="P102" s="4">
        <v>0</v>
      </c>
      <c r="Q102" s="4">
        <v>0</v>
      </c>
      <c r="R102" s="4">
        <v>0.65517241379310343</v>
      </c>
      <c r="S102" s="4">
        <v>0</v>
      </c>
      <c r="T102" s="4">
        <v>0</v>
      </c>
      <c r="U102" s="4">
        <v>2.3103448275862069</v>
      </c>
      <c r="V102" s="4">
        <v>2.9655172413793105</v>
      </c>
      <c r="W102" s="5">
        <v>150</v>
      </c>
      <c r="X102" s="3" t="s">
        <v>147</v>
      </c>
      <c r="Y102" s="7" t="s">
        <v>555</v>
      </c>
      <c r="Z102" s="3" t="s">
        <v>256</v>
      </c>
      <c r="AA102" s="73" t="s">
        <v>591</v>
      </c>
      <c r="AB102" s="75" t="s">
        <v>147</v>
      </c>
      <c r="AC102" s="74" t="s">
        <v>555</v>
      </c>
      <c r="AD102" s="73">
        <v>44195</v>
      </c>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row>
    <row r="103" spans="1:81" s="72" customFormat="1" ht="15.75" x14ac:dyDescent="0.25">
      <c r="A103" s="3" t="s">
        <v>461</v>
      </c>
      <c r="B103" s="3" t="s">
        <v>462</v>
      </c>
      <c r="C103" s="3" t="s">
        <v>463</v>
      </c>
      <c r="D103" s="3" t="s">
        <v>404</v>
      </c>
      <c r="E103" s="6">
        <v>84119</v>
      </c>
      <c r="F103" s="3" t="s">
        <v>302</v>
      </c>
      <c r="G103" s="3" t="s">
        <v>209</v>
      </c>
      <c r="H103" s="3" t="s">
        <v>146</v>
      </c>
      <c r="I103" s="76">
        <v>1.83582089552239</v>
      </c>
      <c r="J103" s="4">
        <v>0.14942528735632182</v>
      </c>
      <c r="K103" s="4">
        <v>1.5517241379310351</v>
      </c>
      <c r="L103" s="4">
        <v>0.9195402298850569</v>
      </c>
      <c r="M103" s="4">
        <v>0.33333333333333337</v>
      </c>
      <c r="N103" s="4">
        <v>2.4827586206896588</v>
      </c>
      <c r="O103" s="4">
        <v>0.41379310344827586</v>
      </c>
      <c r="P103" s="4">
        <v>3.4482758620689655E-2</v>
      </c>
      <c r="Q103" s="4">
        <v>2.2988505747126436E-2</v>
      </c>
      <c r="R103" s="4">
        <v>0.31034482758620691</v>
      </c>
      <c r="S103" s="4">
        <v>0.11494252873563218</v>
      </c>
      <c r="T103" s="4">
        <v>9.1954022988505746E-2</v>
      </c>
      <c r="U103" s="4">
        <v>2.436781609195406</v>
      </c>
      <c r="V103" s="4">
        <v>2.4137931034482794</v>
      </c>
      <c r="W103" s="5"/>
      <c r="X103" s="3" t="s">
        <v>403</v>
      </c>
      <c r="Y103" s="7" t="s">
        <v>555</v>
      </c>
      <c r="Z103" s="3" t="s">
        <v>578</v>
      </c>
      <c r="AA103" s="73" t="s">
        <v>590</v>
      </c>
      <c r="AB103" s="75" t="s">
        <v>403</v>
      </c>
      <c r="AC103" s="74" t="s">
        <v>246</v>
      </c>
      <c r="AD103" s="73">
        <v>43358</v>
      </c>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row>
    <row r="104" spans="1:81" s="72" customFormat="1" ht="15.75" x14ac:dyDescent="0.25">
      <c r="A104" s="3" t="s">
        <v>589</v>
      </c>
      <c r="B104" s="3" t="s">
        <v>588</v>
      </c>
      <c r="C104" s="3" t="s">
        <v>587</v>
      </c>
      <c r="D104" s="3" t="s">
        <v>254</v>
      </c>
      <c r="E104" s="6">
        <v>12901</v>
      </c>
      <c r="F104" s="3" t="s">
        <v>255</v>
      </c>
      <c r="G104" s="3" t="s">
        <v>209</v>
      </c>
      <c r="H104" s="3" t="s">
        <v>146</v>
      </c>
      <c r="I104" s="76">
        <v>7.1111111111111098</v>
      </c>
      <c r="J104" s="4">
        <v>5.7471264367816091E-2</v>
      </c>
      <c r="K104" s="4">
        <v>1.1954022988505748</v>
      </c>
      <c r="L104" s="4">
        <v>0.22988505747126436</v>
      </c>
      <c r="M104" s="4">
        <v>1.0689655172413792</v>
      </c>
      <c r="N104" s="4">
        <v>1.2298850574712645</v>
      </c>
      <c r="O104" s="4">
        <v>0.32183908045977017</v>
      </c>
      <c r="P104" s="4">
        <v>1</v>
      </c>
      <c r="Q104" s="4">
        <v>0</v>
      </c>
      <c r="R104" s="4">
        <v>1.0804597701149425</v>
      </c>
      <c r="S104" s="4">
        <v>0</v>
      </c>
      <c r="T104" s="4">
        <v>0</v>
      </c>
      <c r="U104" s="4">
        <v>1.4712643678160919</v>
      </c>
      <c r="V104" s="4">
        <v>2.0229885057471266</v>
      </c>
      <c r="W104" s="5"/>
      <c r="X104" s="3" t="s">
        <v>403</v>
      </c>
      <c r="Y104" s="7" t="s">
        <v>555</v>
      </c>
      <c r="Z104" s="3" t="s">
        <v>578</v>
      </c>
      <c r="AA104" s="73" t="s">
        <v>586</v>
      </c>
      <c r="AB104" s="75" t="s">
        <v>147</v>
      </c>
      <c r="AC104" s="74" t="s">
        <v>246</v>
      </c>
      <c r="AD104" s="73">
        <v>43398</v>
      </c>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row>
    <row r="105" spans="1:81" s="72" customFormat="1" ht="15.75" x14ac:dyDescent="0.25">
      <c r="A105" s="3" t="s">
        <v>43</v>
      </c>
      <c r="B105" s="3" t="s">
        <v>445</v>
      </c>
      <c r="C105" s="3" t="s">
        <v>446</v>
      </c>
      <c r="D105" s="3" t="s">
        <v>447</v>
      </c>
      <c r="E105" s="6">
        <v>37918</v>
      </c>
      <c r="F105" s="3" t="s">
        <v>166</v>
      </c>
      <c r="G105" s="3" t="s">
        <v>209</v>
      </c>
      <c r="H105" s="3" t="s">
        <v>146</v>
      </c>
      <c r="I105" s="76">
        <v>2.0396039603960401</v>
      </c>
      <c r="J105" s="4">
        <v>0.13793103448275862</v>
      </c>
      <c r="K105" s="4">
        <v>0.97701149425287315</v>
      </c>
      <c r="L105" s="4">
        <v>0.9080459770114937</v>
      </c>
      <c r="M105" s="4">
        <v>0.47126436781609199</v>
      </c>
      <c r="N105" s="4">
        <v>1.8965517241379319</v>
      </c>
      <c r="O105" s="4">
        <v>0.57471264367816088</v>
      </c>
      <c r="P105" s="4">
        <v>0</v>
      </c>
      <c r="Q105" s="4">
        <v>2.2988505747126436E-2</v>
      </c>
      <c r="R105" s="4">
        <v>1.1494252873563218E-2</v>
      </c>
      <c r="S105" s="4">
        <v>0</v>
      </c>
      <c r="T105" s="4">
        <v>0.16091954022988506</v>
      </c>
      <c r="U105" s="4">
        <v>2.3218390804597715</v>
      </c>
      <c r="V105" s="4">
        <v>1.8620689655172429</v>
      </c>
      <c r="W105" s="5"/>
      <c r="X105" s="3" t="s">
        <v>403</v>
      </c>
      <c r="Y105" s="7" t="s">
        <v>555</v>
      </c>
      <c r="Z105" s="3" t="s">
        <v>578</v>
      </c>
      <c r="AA105" s="73" t="s">
        <v>585</v>
      </c>
      <c r="AB105" s="75" t="s">
        <v>403</v>
      </c>
      <c r="AC105" s="74" t="s">
        <v>246</v>
      </c>
      <c r="AD105" s="73">
        <v>43354</v>
      </c>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row>
    <row r="106" spans="1:81" s="72" customFormat="1" ht="15.75" x14ac:dyDescent="0.25">
      <c r="A106" s="3" t="s">
        <v>448</v>
      </c>
      <c r="B106" s="3" t="s">
        <v>449</v>
      </c>
      <c r="C106" s="3" t="s">
        <v>450</v>
      </c>
      <c r="D106" s="3" t="s">
        <v>169</v>
      </c>
      <c r="E106" s="6">
        <v>85344</v>
      </c>
      <c r="F106" s="3" t="s">
        <v>170</v>
      </c>
      <c r="G106" s="3" t="s">
        <v>209</v>
      </c>
      <c r="H106" s="3" t="s">
        <v>146</v>
      </c>
      <c r="I106" s="76">
        <v>2.0408163265306101</v>
      </c>
      <c r="J106" s="4">
        <v>1.1494252873563218E-2</v>
      </c>
      <c r="K106" s="4">
        <v>2.2528735632183925</v>
      </c>
      <c r="L106" s="4">
        <v>0</v>
      </c>
      <c r="M106" s="4">
        <v>0</v>
      </c>
      <c r="N106" s="4">
        <v>2.1724137931034497</v>
      </c>
      <c r="O106" s="4">
        <v>8.0459770114942528E-2</v>
      </c>
      <c r="P106" s="4">
        <v>1.1494252873563218E-2</v>
      </c>
      <c r="Q106" s="4">
        <v>0</v>
      </c>
      <c r="R106" s="4">
        <v>2.2988505747126436E-2</v>
      </c>
      <c r="S106" s="4">
        <v>4.5977011494252873E-2</v>
      </c>
      <c r="T106" s="4">
        <v>0</v>
      </c>
      <c r="U106" s="4">
        <v>2.1954022988505768</v>
      </c>
      <c r="V106" s="4">
        <v>2.1494252873563231</v>
      </c>
      <c r="W106" s="5"/>
      <c r="X106" s="3" t="s">
        <v>403</v>
      </c>
      <c r="Y106" s="7" t="s">
        <v>555</v>
      </c>
      <c r="Z106" s="3" t="s">
        <v>578</v>
      </c>
      <c r="AA106" s="73" t="s">
        <v>584</v>
      </c>
      <c r="AB106" s="75" t="s">
        <v>403</v>
      </c>
      <c r="AC106" s="74" t="s">
        <v>246</v>
      </c>
      <c r="AD106" s="73">
        <v>43370</v>
      </c>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row>
    <row r="107" spans="1:81" s="72" customFormat="1" ht="15.75" x14ac:dyDescent="0.25">
      <c r="A107" s="3" t="s">
        <v>18</v>
      </c>
      <c r="B107" s="3" t="s">
        <v>277</v>
      </c>
      <c r="C107" s="3" t="s">
        <v>278</v>
      </c>
      <c r="D107" s="3" t="s">
        <v>279</v>
      </c>
      <c r="E107" s="6">
        <v>55330</v>
      </c>
      <c r="F107" s="3" t="s">
        <v>280</v>
      </c>
      <c r="G107" s="3" t="s">
        <v>167</v>
      </c>
      <c r="H107" s="3" t="s">
        <v>146</v>
      </c>
      <c r="I107" s="76">
        <v>246</v>
      </c>
      <c r="J107" s="4">
        <v>0</v>
      </c>
      <c r="K107" s="4">
        <v>0</v>
      </c>
      <c r="L107" s="4">
        <v>1.5517241379310345</v>
      </c>
      <c r="M107" s="4">
        <v>0.6206896551724137</v>
      </c>
      <c r="N107" s="4">
        <v>2.172413793103448</v>
      </c>
      <c r="O107" s="4">
        <v>0</v>
      </c>
      <c r="P107" s="4">
        <v>0</v>
      </c>
      <c r="Q107" s="4">
        <v>0</v>
      </c>
      <c r="R107" s="4">
        <v>1</v>
      </c>
      <c r="S107" s="4">
        <v>0</v>
      </c>
      <c r="T107" s="4">
        <v>0</v>
      </c>
      <c r="U107" s="4">
        <v>1.1724137931034482</v>
      </c>
      <c r="V107" s="4">
        <v>1.1724137931034482</v>
      </c>
      <c r="W107" s="5"/>
      <c r="X107" s="3" t="s">
        <v>147</v>
      </c>
      <c r="Y107" s="7" t="s">
        <v>555</v>
      </c>
      <c r="Z107" s="3" t="s">
        <v>247</v>
      </c>
      <c r="AA107" s="73" t="s">
        <v>583</v>
      </c>
      <c r="AB107" s="75" t="s">
        <v>147</v>
      </c>
      <c r="AC107" s="74" t="s">
        <v>555</v>
      </c>
      <c r="AD107" s="73">
        <v>44217</v>
      </c>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row>
    <row r="108" spans="1:81" s="72" customFormat="1" ht="15.75" x14ac:dyDescent="0.25">
      <c r="A108" s="3" t="s">
        <v>451</v>
      </c>
      <c r="B108" s="3" t="s">
        <v>452</v>
      </c>
      <c r="C108" s="3" t="s">
        <v>453</v>
      </c>
      <c r="D108" s="3" t="s">
        <v>158</v>
      </c>
      <c r="E108" s="6">
        <v>78562</v>
      </c>
      <c r="F108" s="3" t="s">
        <v>582</v>
      </c>
      <c r="G108" s="3" t="s">
        <v>209</v>
      </c>
      <c r="H108" s="3" t="s">
        <v>146</v>
      </c>
      <c r="I108" s="76">
        <v>1.3</v>
      </c>
      <c r="J108" s="4">
        <v>1.7586206896551726</v>
      </c>
      <c r="K108" s="4">
        <v>4.5977011494252873E-2</v>
      </c>
      <c r="L108" s="4">
        <v>5.7471264367816091E-2</v>
      </c>
      <c r="M108" s="4">
        <v>6.8965517241379309E-2</v>
      </c>
      <c r="N108" s="4">
        <v>1.9195402298850579</v>
      </c>
      <c r="O108" s="4">
        <v>1.1494252873563218E-2</v>
      </c>
      <c r="P108" s="4">
        <v>0</v>
      </c>
      <c r="Q108" s="4">
        <v>0</v>
      </c>
      <c r="R108" s="4">
        <v>1.9080459770114946</v>
      </c>
      <c r="S108" s="4">
        <v>1.1494252873563218E-2</v>
      </c>
      <c r="T108" s="4">
        <v>0</v>
      </c>
      <c r="U108" s="4">
        <v>1.1494252873563218E-2</v>
      </c>
      <c r="V108" s="4">
        <v>1.9195402298850579</v>
      </c>
      <c r="W108" s="5"/>
      <c r="X108" s="3" t="s">
        <v>403</v>
      </c>
      <c r="Y108" s="7" t="s">
        <v>555</v>
      </c>
      <c r="Z108" s="3" t="s">
        <v>578</v>
      </c>
      <c r="AA108" s="73" t="s">
        <v>581</v>
      </c>
      <c r="AB108" s="75" t="s">
        <v>147</v>
      </c>
      <c r="AC108" s="74" t="s">
        <v>246</v>
      </c>
      <c r="AD108" s="73">
        <v>44113</v>
      </c>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row>
    <row r="109" spans="1:81" s="72" customFormat="1" ht="15.75" x14ac:dyDescent="0.25">
      <c r="A109" s="3" t="s">
        <v>429</v>
      </c>
      <c r="B109" s="3" t="s">
        <v>430</v>
      </c>
      <c r="C109" s="3" t="s">
        <v>431</v>
      </c>
      <c r="D109" s="3" t="s">
        <v>351</v>
      </c>
      <c r="E109" s="6">
        <v>68949</v>
      </c>
      <c r="F109" s="3" t="s">
        <v>280</v>
      </c>
      <c r="G109" s="3" t="s">
        <v>209</v>
      </c>
      <c r="H109" s="3" t="s">
        <v>146</v>
      </c>
      <c r="I109" s="76">
        <v>40.4</v>
      </c>
      <c r="J109" s="4">
        <v>0.31034482758620691</v>
      </c>
      <c r="K109" s="4">
        <v>6.8965517241379309E-2</v>
      </c>
      <c r="L109" s="4">
        <v>6.8965517241379309E-2</v>
      </c>
      <c r="M109" s="4">
        <v>1.0689655172413792</v>
      </c>
      <c r="N109" s="4">
        <v>1.5172413793103448</v>
      </c>
      <c r="O109" s="4">
        <v>0</v>
      </c>
      <c r="P109" s="4">
        <v>0</v>
      </c>
      <c r="Q109" s="4">
        <v>0</v>
      </c>
      <c r="R109" s="4">
        <v>0</v>
      </c>
      <c r="S109" s="4">
        <v>1.0689655172413792</v>
      </c>
      <c r="T109" s="4">
        <v>0</v>
      </c>
      <c r="U109" s="4">
        <v>0.44827586206896552</v>
      </c>
      <c r="V109" s="4">
        <v>1.4482758620689655</v>
      </c>
      <c r="W109" s="5"/>
      <c r="X109" s="3" t="s">
        <v>147</v>
      </c>
      <c r="Y109" s="7" t="s">
        <v>246</v>
      </c>
      <c r="Z109" s="3" t="s">
        <v>256</v>
      </c>
      <c r="AA109" s="73" t="s">
        <v>580</v>
      </c>
      <c r="AB109" s="75" t="s">
        <v>147</v>
      </c>
      <c r="AC109" s="74" t="s">
        <v>246</v>
      </c>
      <c r="AD109" s="73">
        <v>43664</v>
      </c>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row>
    <row r="110" spans="1:81" s="72" customFormat="1" ht="15.75" x14ac:dyDescent="0.25">
      <c r="A110" s="3" t="s">
        <v>417</v>
      </c>
      <c r="B110" s="3" t="s">
        <v>418</v>
      </c>
      <c r="C110" s="3" t="s">
        <v>419</v>
      </c>
      <c r="D110" s="3" t="s">
        <v>420</v>
      </c>
      <c r="E110" s="6">
        <v>96950</v>
      </c>
      <c r="F110" s="3" t="s">
        <v>272</v>
      </c>
      <c r="G110" s="3" t="s">
        <v>209</v>
      </c>
      <c r="H110" s="3" t="s">
        <v>146</v>
      </c>
      <c r="I110" s="76">
        <v>5</v>
      </c>
      <c r="J110" s="4">
        <v>1.0574712643678161</v>
      </c>
      <c r="K110" s="4">
        <v>0</v>
      </c>
      <c r="L110" s="4">
        <v>0</v>
      </c>
      <c r="M110" s="4">
        <v>0</v>
      </c>
      <c r="N110" s="4">
        <v>0</v>
      </c>
      <c r="O110" s="4">
        <v>5.7471264367816091E-2</v>
      </c>
      <c r="P110" s="4">
        <v>1</v>
      </c>
      <c r="Q110" s="4">
        <v>0</v>
      </c>
      <c r="R110" s="4">
        <v>1</v>
      </c>
      <c r="S110" s="4">
        <v>0</v>
      </c>
      <c r="T110" s="4">
        <v>0</v>
      </c>
      <c r="U110" s="4">
        <v>5.7471264367816091E-2</v>
      </c>
      <c r="V110" s="4">
        <v>1.0574712643678161</v>
      </c>
      <c r="W110" s="5"/>
      <c r="X110" s="3" t="s">
        <v>403</v>
      </c>
      <c r="Y110" s="7" t="s">
        <v>555</v>
      </c>
      <c r="Z110" s="3" t="s">
        <v>578</v>
      </c>
      <c r="AA110" s="73" t="s">
        <v>579</v>
      </c>
      <c r="AB110" s="75" t="s">
        <v>168</v>
      </c>
      <c r="AC110" s="74"/>
      <c r="AD110" s="73"/>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row>
    <row r="111" spans="1:81" s="72" customFormat="1" ht="15.75" x14ac:dyDescent="0.25">
      <c r="A111" s="3" t="s">
        <v>454</v>
      </c>
      <c r="B111" s="3" t="s">
        <v>455</v>
      </c>
      <c r="C111" s="3" t="s">
        <v>456</v>
      </c>
      <c r="D111" s="3" t="s">
        <v>325</v>
      </c>
      <c r="E111" s="6">
        <v>40510</v>
      </c>
      <c r="F111" s="3" t="s">
        <v>33</v>
      </c>
      <c r="G111" s="3" t="s">
        <v>209</v>
      </c>
      <c r="H111" s="3" t="s">
        <v>146</v>
      </c>
      <c r="I111" s="76">
        <v>1.6181818181818199</v>
      </c>
      <c r="J111" s="4">
        <v>5.7471264367816091E-2</v>
      </c>
      <c r="K111" s="4">
        <v>0.16091954022988508</v>
      </c>
      <c r="L111" s="4">
        <v>0.20689655172413793</v>
      </c>
      <c r="M111" s="4">
        <v>0.63218390804597691</v>
      </c>
      <c r="N111" s="4">
        <v>0.96551724137930972</v>
      </c>
      <c r="O111" s="4">
        <v>8.0459770114942528E-2</v>
      </c>
      <c r="P111" s="4">
        <v>1.1494252873563218E-2</v>
      </c>
      <c r="Q111" s="4">
        <v>0</v>
      </c>
      <c r="R111" s="4">
        <v>0.11494252873563218</v>
      </c>
      <c r="S111" s="4">
        <v>5.7471264367816091E-2</v>
      </c>
      <c r="T111" s="4">
        <v>3.4482758620689655E-2</v>
      </c>
      <c r="U111" s="4">
        <v>0.85057471264367768</v>
      </c>
      <c r="V111" s="4">
        <v>0.77011494252873525</v>
      </c>
      <c r="W111" s="5"/>
      <c r="X111" s="3" t="s">
        <v>403</v>
      </c>
      <c r="Y111" s="7" t="s">
        <v>555</v>
      </c>
      <c r="Z111" s="3" t="s">
        <v>578</v>
      </c>
      <c r="AA111" s="73" t="s">
        <v>577</v>
      </c>
      <c r="AB111" s="75" t="s">
        <v>403</v>
      </c>
      <c r="AC111" s="74" t="s">
        <v>246</v>
      </c>
      <c r="AD111" s="73">
        <v>43326</v>
      </c>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row>
    <row r="112" spans="1:81" s="72" customFormat="1" ht="15.75" x14ac:dyDescent="0.25">
      <c r="A112" s="3" t="s">
        <v>576</v>
      </c>
      <c r="B112" s="3" t="s">
        <v>575</v>
      </c>
      <c r="C112" s="3" t="s">
        <v>574</v>
      </c>
      <c r="D112" s="3" t="s">
        <v>573</v>
      </c>
      <c r="E112" s="6">
        <v>59404</v>
      </c>
      <c r="F112" s="3" t="s">
        <v>302</v>
      </c>
      <c r="G112" s="3" t="s">
        <v>209</v>
      </c>
      <c r="H112" s="3" t="s">
        <v>146</v>
      </c>
      <c r="I112" s="76">
        <v>6.8181818181818201</v>
      </c>
      <c r="J112" s="4">
        <v>4.5977011494252873E-2</v>
      </c>
      <c r="K112" s="4">
        <v>0.65517241379310343</v>
      </c>
      <c r="L112" s="4">
        <v>0.12643678160919541</v>
      </c>
      <c r="M112" s="4">
        <v>0.11494252873563218</v>
      </c>
      <c r="N112" s="4">
        <v>0.80459770114942519</v>
      </c>
      <c r="O112" s="4">
        <v>0.13793103448275862</v>
      </c>
      <c r="P112" s="4">
        <v>0</v>
      </c>
      <c r="Q112" s="4">
        <v>0</v>
      </c>
      <c r="R112" s="4">
        <v>9.1954022988505746E-2</v>
      </c>
      <c r="S112" s="4">
        <v>9.1954022988505746E-2</v>
      </c>
      <c r="T112" s="4">
        <v>0</v>
      </c>
      <c r="U112" s="4">
        <v>0.75862068965517238</v>
      </c>
      <c r="V112" s="4">
        <v>0.77011494252873558</v>
      </c>
      <c r="W112" s="5"/>
      <c r="X112" s="3" t="s">
        <v>403</v>
      </c>
      <c r="Y112" s="7" t="s">
        <v>246</v>
      </c>
      <c r="Z112" s="3" t="s">
        <v>256</v>
      </c>
      <c r="AA112" s="73" t="s">
        <v>441</v>
      </c>
      <c r="AB112" s="75" t="s">
        <v>403</v>
      </c>
      <c r="AC112" s="74" t="s">
        <v>246</v>
      </c>
      <c r="AD112" s="73">
        <v>42983</v>
      </c>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row>
    <row r="113" spans="1:81" s="72" customFormat="1" ht="15.75" x14ac:dyDescent="0.25">
      <c r="A113" s="3" t="s">
        <v>572</v>
      </c>
      <c r="B113" s="3" t="s">
        <v>571</v>
      </c>
      <c r="C113" s="3" t="s">
        <v>570</v>
      </c>
      <c r="D113" s="3" t="s">
        <v>233</v>
      </c>
      <c r="E113" s="6">
        <v>22625</v>
      </c>
      <c r="F113" s="3" t="s">
        <v>234</v>
      </c>
      <c r="G113" s="3" t="s">
        <v>0</v>
      </c>
      <c r="H113" s="3" t="s">
        <v>146</v>
      </c>
      <c r="I113" s="76"/>
      <c r="J113" s="4">
        <v>0.7816091954022989</v>
      </c>
      <c r="K113" s="4">
        <v>0</v>
      </c>
      <c r="L113" s="4">
        <v>0</v>
      </c>
      <c r="M113" s="4">
        <v>0</v>
      </c>
      <c r="N113" s="4">
        <v>0</v>
      </c>
      <c r="O113" s="4">
        <v>0.7816091954022989</v>
      </c>
      <c r="P113" s="4">
        <v>0</v>
      </c>
      <c r="Q113" s="4">
        <v>0</v>
      </c>
      <c r="R113" s="4">
        <v>0</v>
      </c>
      <c r="S113" s="4">
        <v>0</v>
      </c>
      <c r="T113" s="4">
        <v>0</v>
      </c>
      <c r="U113" s="4">
        <v>0.7816091954022989</v>
      </c>
      <c r="V113" s="4">
        <v>0</v>
      </c>
      <c r="W113" s="5"/>
      <c r="X113" s="3" t="s">
        <v>168</v>
      </c>
      <c r="Y113" s="7"/>
      <c r="Z113" s="3"/>
      <c r="AA113" s="73"/>
      <c r="AB113" s="75" t="s">
        <v>168</v>
      </c>
      <c r="AC113" s="74"/>
      <c r="AD113" s="7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row>
    <row r="114" spans="1:81" s="72" customFormat="1" ht="15.75" x14ac:dyDescent="0.25">
      <c r="A114" s="3" t="s">
        <v>569</v>
      </c>
      <c r="B114" s="3" t="s">
        <v>568</v>
      </c>
      <c r="C114" s="3" t="s">
        <v>567</v>
      </c>
      <c r="D114" s="3" t="s">
        <v>325</v>
      </c>
      <c r="E114" s="6">
        <v>42754</v>
      </c>
      <c r="F114" s="3" t="s">
        <v>33</v>
      </c>
      <c r="G114" s="3" t="s">
        <v>209</v>
      </c>
      <c r="H114" s="3" t="s">
        <v>146</v>
      </c>
      <c r="I114" s="76">
        <v>1.87096774193548</v>
      </c>
      <c r="J114" s="4">
        <v>6.8965517241379309E-2</v>
      </c>
      <c r="K114" s="4">
        <v>0.12643678160919541</v>
      </c>
      <c r="L114" s="4">
        <v>0.27586206896551724</v>
      </c>
      <c r="M114" s="4">
        <v>0.27586206896551724</v>
      </c>
      <c r="N114" s="4">
        <v>0.60919540229885039</v>
      </c>
      <c r="O114" s="4">
        <v>0.13793103448275862</v>
      </c>
      <c r="P114" s="4">
        <v>0</v>
      </c>
      <c r="Q114" s="4">
        <v>0</v>
      </c>
      <c r="R114" s="4">
        <v>0.12643678160919541</v>
      </c>
      <c r="S114" s="4">
        <v>1.1494252873563218E-2</v>
      </c>
      <c r="T114" s="4">
        <v>0</v>
      </c>
      <c r="U114" s="4">
        <v>0.60919540229885039</v>
      </c>
      <c r="V114" s="4">
        <v>0.41379310344827569</v>
      </c>
      <c r="W114" s="5"/>
      <c r="X114" s="3" t="s">
        <v>403</v>
      </c>
      <c r="Y114" s="7" t="s">
        <v>246</v>
      </c>
      <c r="Z114" s="3" t="s">
        <v>256</v>
      </c>
      <c r="AA114" s="73" t="s">
        <v>457</v>
      </c>
      <c r="AB114" s="75" t="s">
        <v>403</v>
      </c>
      <c r="AC114" s="74" t="s">
        <v>246</v>
      </c>
      <c r="AD114" s="73">
        <v>42983</v>
      </c>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row>
    <row r="115" spans="1:81" s="72" customFormat="1" ht="15.75" x14ac:dyDescent="0.25">
      <c r="A115" s="3" t="s">
        <v>458</v>
      </c>
      <c r="B115" s="3" t="s">
        <v>459</v>
      </c>
      <c r="C115" s="3" t="s">
        <v>42</v>
      </c>
      <c r="D115" s="3" t="s">
        <v>154</v>
      </c>
      <c r="E115" s="6">
        <v>30720</v>
      </c>
      <c r="F115" s="3" t="s">
        <v>155</v>
      </c>
      <c r="G115" s="3" t="s">
        <v>167</v>
      </c>
      <c r="H115" s="3" t="s">
        <v>146</v>
      </c>
      <c r="I115" s="76">
        <v>1.75</v>
      </c>
      <c r="J115" s="4">
        <v>0</v>
      </c>
      <c r="K115" s="4">
        <v>0.17241379310344829</v>
      </c>
      <c r="L115" s="4">
        <v>0.31034482758620685</v>
      </c>
      <c r="M115" s="4">
        <v>0.16091954022988506</v>
      </c>
      <c r="N115" s="4">
        <v>0.34482758620689652</v>
      </c>
      <c r="O115" s="4">
        <v>0.26436781609195398</v>
      </c>
      <c r="P115" s="4">
        <v>3.4482758620689655E-2</v>
      </c>
      <c r="Q115" s="4">
        <v>0</v>
      </c>
      <c r="R115" s="4">
        <v>5.7471264367816091E-2</v>
      </c>
      <c r="S115" s="4">
        <v>0</v>
      </c>
      <c r="T115" s="4">
        <v>0</v>
      </c>
      <c r="U115" s="4">
        <v>0.58620689655172398</v>
      </c>
      <c r="V115" s="4">
        <v>0.54022988505747127</v>
      </c>
      <c r="W115" s="5"/>
      <c r="X115" s="3" t="s">
        <v>403</v>
      </c>
      <c r="Y115" s="7" t="s">
        <v>246</v>
      </c>
      <c r="Z115" s="3" t="s">
        <v>256</v>
      </c>
      <c r="AA115" s="73" t="s">
        <v>460</v>
      </c>
      <c r="AB115" s="75" t="s">
        <v>403</v>
      </c>
      <c r="AC115" s="74" t="s">
        <v>246</v>
      </c>
      <c r="AD115" s="73">
        <v>42993</v>
      </c>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row>
    <row r="116" spans="1:81" s="72" customFormat="1" ht="15.75" x14ac:dyDescent="0.25">
      <c r="A116" s="3" t="s">
        <v>421</v>
      </c>
      <c r="B116" s="3" t="s">
        <v>422</v>
      </c>
      <c r="C116" s="3" t="s">
        <v>423</v>
      </c>
      <c r="D116" s="3" t="s">
        <v>424</v>
      </c>
      <c r="E116" s="6">
        <v>58206</v>
      </c>
      <c r="F116" s="3" t="s">
        <v>280</v>
      </c>
      <c r="G116" s="3" t="s">
        <v>209</v>
      </c>
      <c r="H116" s="3" t="s">
        <v>146</v>
      </c>
      <c r="I116" s="76">
        <v>2.625</v>
      </c>
      <c r="J116" s="4">
        <v>0</v>
      </c>
      <c r="K116" s="4">
        <v>0</v>
      </c>
      <c r="L116" s="4">
        <v>0.59770114942528729</v>
      </c>
      <c r="M116" s="4">
        <v>1.1494252873563218E-2</v>
      </c>
      <c r="N116" s="4">
        <v>0.22988505747126436</v>
      </c>
      <c r="O116" s="4">
        <v>0.35632183908045978</v>
      </c>
      <c r="P116" s="4">
        <v>0</v>
      </c>
      <c r="Q116" s="4">
        <v>2.2988505747126436E-2</v>
      </c>
      <c r="R116" s="4">
        <v>0</v>
      </c>
      <c r="S116" s="4">
        <v>0</v>
      </c>
      <c r="T116" s="4">
        <v>5.7471264367816091E-2</v>
      </c>
      <c r="U116" s="4">
        <v>0.55172413793103448</v>
      </c>
      <c r="V116" s="4">
        <v>0.42528735632183901</v>
      </c>
      <c r="W116" s="5"/>
      <c r="X116" s="3" t="s">
        <v>403</v>
      </c>
      <c r="Y116" s="7" t="s">
        <v>555</v>
      </c>
      <c r="Z116" s="3"/>
      <c r="AA116" s="73" t="s">
        <v>566</v>
      </c>
      <c r="AB116" s="75" t="s">
        <v>147</v>
      </c>
      <c r="AC116" s="74" t="s">
        <v>246</v>
      </c>
      <c r="AD116" s="73">
        <v>43237</v>
      </c>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row>
    <row r="117" spans="1:81" s="72" customFormat="1" ht="15.75" x14ac:dyDescent="0.25">
      <c r="A117" s="3" t="s">
        <v>565</v>
      </c>
      <c r="B117" s="3" t="s">
        <v>564</v>
      </c>
      <c r="C117" s="3" t="s">
        <v>563</v>
      </c>
      <c r="D117" s="3" t="s">
        <v>238</v>
      </c>
      <c r="E117" s="6">
        <v>32621</v>
      </c>
      <c r="F117" s="3" t="s">
        <v>28</v>
      </c>
      <c r="G117" s="3" t="s">
        <v>167</v>
      </c>
      <c r="H117" s="3" t="s">
        <v>146</v>
      </c>
      <c r="I117" s="76"/>
      <c r="J117" s="4">
        <v>0.56321839080459768</v>
      </c>
      <c r="K117" s="4">
        <v>0</v>
      </c>
      <c r="L117" s="4">
        <v>0</v>
      </c>
      <c r="M117" s="4">
        <v>0</v>
      </c>
      <c r="N117" s="4">
        <v>0</v>
      </c>
      <c r="O117" s="4">
        <v>0.56321839080459768</v>
      </c>
      <c r="P117" s="4">
        <v>0</v>
      </c>
      <c r="Q117" s="4">
        <v>0</v>
      </c>
      <c r="R117" s="4">
        <v>0</v>
      </c>
      <c r="S117" s="4">
        <v>0</v>
      </c>
      <c r="T117" s="4">
        <v>0</v>
      </c>
      <c r="U117" s="4">
        <v>0.56321839080459768</v>
      </c>
      <c r="V117" s="4">
        <v>0</v>
      </c>
      <c r="W117" s="5"/>
      <c r="X117" s="3" t="s">
        <v>168</v>
      </c>
      <c r="Y117" s="7"/>
      <c r="Z117" s="3"/>
      <c r="AA117" s="73"/>
      <c r="AB117" s="75" t="s">
        <v>168</v>
      </c>
      <c r="AC117" s="74"/>
      <c r="AD117" s="73"/>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row>
    <row r="118" spans="1:81" s="72" customFormat="1" ht="15.75" x14ac:dyDescent="0.25">
      <c r="A118" s="3" t="s">
        <v>465</v>
      </c>
      <c r="B118" s="3" t="s">
        <v>466</v>
      </c>
      <c r="C118" s="3" t="s">
        <v>467</v>
      </c>
      <c r="D118" s="3" t="s">
        <v>248</v>
      </c>
      <c r="E118" s="6">
        <v>16503</v>
      </c>
      <c r="F118" s="3" t="s">
        <v>249</v>
      </c>
      <c r="G118" s="3" t="s">
        <v>209</v>
      </c>
      <c r="H118" s="3" t="s">
        <v>146</v>
      </c>
      <c r="I118" s="76">
        <v>3.6666666666666701</v>
      </c>
      <c r="J118" s="4">
        <v>4.5977011494252873E-2</v>
      </c>
      <c r="K118" s="4">
        <v>5.7471264367816091E-2</v>
      </c>
      <c r="L118" s="4">
        <v>0.27586206896551724</v>
      </c>
      <c r="M118" s="4">
        <v>9.1954022988505746E-2</v>
      </c>
      <c r="N118" s="4">
        <v>0.33333333333333331</v>
      </c>
      <c r="O118" s="4">
        <v>4.5977011494252873E-2</v>
      </c>
      <c r="P118" s="4">
        <v>9.1954022988505746E-2</v>
      </c>
      <c r="Q118" s="4">
        <v>0</v>
      </c>
      <c r="R118" s="4">
        <v>0</v>
      </c>
      <c r="S118" s="4">
        <v>0.2413793103448276</v>
      </c>
      <c r="T118" s="4">
        <v>3.4482758620689655E-2</v>
      </c>
      <c r="U118" s="4">
        <v>0.1954022988505747</v>
      </c>
      <c r="V118" s="4">
        <v>0.35632183908045978</v>
      </c>
      <c r="W118" s="5"/>
      <c r="X118" s="3" t="s">
        <v>403</v>
      </c>
      <c r="Y118" s="7" t="s">
        <v>555</v>
      </c>
      <c r="Z118" s="3"/>
      <c r="AA118" s="73" t="s">
        <v>562</v>
      </c>
      <c r="AB118" s="75" t="s">
        <v>403</v>
      </c>
      <c r="AC118" s="74" t="s">
        <v>246</v>
      </c>
      <c r="AD118" s="73">
        <v>43363</v>
      </c>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row>
    <row r="119" spans="1:81" s="72" customFormat="1" ht="15.75" x14ac:dyDescent="0.25">
      <c r="A119" s="3" t="s">
        <v>561</v>
      </c>
      <c r="B119" s="3" t="s">
        <v>560</v>
      </c>
      <c r="C119" s="3" t="s">
        <v>559</v>
      </c>
      <c r="D119" s="3" t="s">
        <v>233</v>
      </c>
      <c r="E119" s="6">
        <v>24153</v>
      </c>
      <c r="F119" s="3" t="s">
        <v>234</v>
      </c>
      <c r="G119" s="3" t="s">
        <v>209</v>
      </c>
      <c r="H119" s="3" t="s">
        <v>146</v>
      </c>
      <c r="I119" s="76">
        <v>1.3181818181818199</v>
      </c>
      <c r="J119" s="4">
        <v>6.8965517241379309E-2</v>
      </c>
      <c r="K119" s="4">
        <v>5.7471264367816091E-2</v>
      </c>
      <c r="L119" s="4">
        <v>9.1954022988505746E-2</v>
      </c>
      <c r="M119" s="4">
        <v>0.17241379310344823</v>
      </c>
      <c r="N119" s="4">
        <v>0.34482758620689641</v>
      </c>
      <c r="O119" s="4">
        <v>4.5977011494252873E-2</v>
      </c>
      <c r="P119" s="4">
        <v>0</v>
      </c>
      <c r="Q119" s="4">
        <v>0</v>
      </c>
      <c r="R119" s="4">
        <v>9.1954022988505746E-2</v>
      </c>
      <c r="S119" s="4">
        <v>0</v>
      </c>
      <c r="T119" s="4">
        <v>0</v>
      </c>
      <c r="U119" s="4">
        <v>0.29885057471264348</v>
      </c>
      <c r="V119" s="4">
        <v>0.27586206896551713</v>
      </c>
      <c r="W119" s="5"/>
      <c r="X119" s="3" t="s">
        <v>168</v>
      </c>
      <c r="Y119" s="7"/>
      <c r="Z119" s="3"/>
      <c r="AA119" s="73"/>
      <c r="AB119" s="75" t="s">
        <v>168</v>
      </c>
      <c r="AC119" s="74"/>
      <c r="AD119" s="73"/>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row>
    <row r="120" spans="1:81" s="72" customFormat="1" ht="15.75" x14ac:dyDescent="0.25">
      <c r="A120" s="3" t="s">
        <v>558</v>
      </c>
      <c r="B120" s="3" t="s">
        <v>557</v>
      </c>
      <c r="C120" s="3" t="s">
        <v>556</v>
      </c>
      <c r="D120" s="3" t="s">
        <v>464</v>
      </c>
      <c r="E120" s="6">
        <v>57701</v>
      </c>
      <c r="F120" s="3" t="s">
        <v>280</v>
      </c>
      <c r="G120" s="3" t="s">
        <v>209</v>
      </c>
      <c r="H120" s="3" t="s">
        <v>146</v>
      </c>
      <c r="I120" s="76">
        <v>2.3333333333333299</v>
      </c>
      <c r="J120" s="4">
        <v>4.5977011494252873E-2</v>
      </c>
      <c r="K120" s="4">
        <v>0</v>
      </c>
      <c r="L120" s="4">
        <v>0.14942528735632182</v>
      </c>
      <c r="M120" s="4">
        <v>0</v>
      </c>
      <c r="N120" s="4">
        <v>0.16091954022988503</v>
      </c>
      <c r="O120" s="4">
        <v>3.4482758620689655E-2</v>
      </c>
      <c r="P120" s="4">
        <v>0</v>
      </c>
      <c r="Q120" s="4">
        <v>0</v>
      </c>
      <c r="R120" s="4">
        <v>0.14942528735632182</v>
      </c>
      <c r="S120" s="4">
        <v>0</v>
      </c>
      <c r="T120" s="4">
        <v>1.1494252873563218E-2</v>
      </c>
      <c r="U120" s="4">
        <v>3.4482758620689655E-2</v>
      </c>
      <c r="V120" s="4">
        <v>0.14942528735632182</v>
      </c>
      <c r="W120" s="5"/>
      <c r="X120" s="3" t="s">
        <v>403</v>
      </c>
      <c r="Y120" s="7" t="s">
        <v>555</v>
      </c>
      <c r="Z120" s="3"/>
      <c r="AA120" s="73" t="s">
        <v>554</v>
      </c>
      <c r="AB120" s="75" t="s">
        <v>403</v>
      </c>
      <c r="AC120" s="74" t="s">
        <v>246</v>
      </c>
      <c r="AD120" s="73">
        <v>43367</v>
      </c>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row>
    <row r="121" spans="1:81" s="72" customFormat="1" ht="15.75" x14ac:dyDescent="0.25">
      <c r="A121" s="3" t="s">
        <v>408</v>
      </c>
      <c r="B121" s="3" t="s">
        <v>409</v>
      </c>
      <c r="C121" s="3" t="s">
        <v>410</v>
      </c>
      <c r="D121" s="3" t="s">
        <v>411</v>
      </c>
      <c r="E121" s="6">
        <v>29405</v>
      </c>
      <c r="F121" s="3" t="s">
        <v>155</v>
      </c>
      <c r="G121" s="3" t="s">
        <v>209</v>
      </c>
      <c r="H121" s="3" t="s">
        <v>5</v>
      </c>
      <c r="I121" s="76"/>
      <c r="J121" s="4">
        <v>0</v>
      </c>
      <c r="K121" s="4">
        <v>0</v>
      </c>
      <c r="L121" s="4">
        <v>0.17241379310344829</v>
      </c>
      <c r="M121" s="4">
        <v>0</v>
      </c>
      <c r="N121" s="4">
        <v>0.17241379310344829</v>
      </c>
      <c r="O121" s="4">
        <v>0</v>
      </c>
      <c r="P121" s="4">
        <v>0</v>
      </c>
      <c r="Q121" s="4">
        <v>0</v>
      </c>
      <c r="R121" s="4">
        <v>0.17241379310344829</v>
      </c>
      <c r="S121" s="4">
        <v>0</v>
      </c>
      <c r="T121" s="4">
        <v>0</v>
      </c>
      <c r="U121" s="4">
        <v>0</v>
      </c>
      <c r="V121" s="4">
        <v>0.17241379310344829</v>
      </c>
      <c r="W121" s="5"/>
      <c r="X121" s="3" t="s">
        <v>147</v>
      </c>
      <c r="Y121" s="7" t="s">
        <v>246</v>
      </c>
      <c r="Z121" s="3" t="s">
        <v>256</v>
      </c>
      <c r="AA121" s="73" t="s">
        <v>201</v>
      </c>
      <c r="AB121" s="75" t="s">
        <v>147</v>
      </c>
      <c r="AC121" s="74" t="s">
        <v>246</v>
      </c>
      <c r="AD121" s="73">
        <v>43433</v>
      </c>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row>
    <row r="122" spans="1:81" s="72" customFormat="1" ht="15.75" x14ac:dyDescent="0.25">
      <c r="A122" s="3" t="s">
        <v>553</v>
      </c>
      <c r="B122" s="3" t="s">
        <v>552</v>
      </c>
      <c r="C122" s="72" t="s">
        <v>551</v>
      </c>
      <c r="D122" s="3" t="s">
        <v>238</v>
      </c>
      <c r="E122" s="6">
        <v>32064</v>
      </c>
      <c r="F122" s="3" t="s">
        <v>28</v>
      </c>
      <c r="G122" s="3" t="s">
        <v>167</v>
      </c>
      <c r="H122" s="3" t="s">
        <v>146</v>
      </c>
      <c r="I122" s="76"/>
      <c r="J122" s="4">
        <v>6.8965517241379309E-2</v>
      </c>
      <c r="K122" s="4">
        <v>0</v>
      </c>
      <c r="L122" s="4">
        <v>0</v>
      </c>
      <c r="M122" s="4">
        <v>0</v>
      </c>
      <c r="N122" s="4">
        <v>6.8965517241379309E-2</v>
      </c>
      <c r="O122" s="4">
        <v>0</v>
      </c>
      <c r="P122" s="4">
        <v>0</v>
      </c>
      <c r="Q122" s="4">
        <v>0</v>
      </c>
      <c r="R122" s="4">
        <v>0</v>
      </c>
      <c r="S122" s="4">
        <v>0</v>
      </c>
      <c r="T122" s="4">
        <v>6.8965517241379309E-2</v>
      </c>
      <c r="U122" s="4">
        <v>0</v>
      </c>
      <c r="V122" s="4">
        <v>6.8965517241379309E-2</v>
      </c>
      <c r="W122" s="5"/>
      <c r="X122" s="3" t="s">
        <v>168</v>
      </c>
      <c r="Y122" s="7"/>
      <c r="Z122" s="3"/>
      <c r="AA122" s="73"/>
      <c r="AB122" s="75" t="s">
        <v>168</v>
      </c>
      <c r="AC122" s="74"/>
      <c r="AD122" s="73"/>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row>
    <row r="123" spans="1:81" ht="15.75" x14ac:dyDescent="0.25">
      <c r="A123" s="63"/>
      <c r="B123" s="63"/>
      <c r="C123" s="63"/>
      <c r="D123" s="63"/>
      <c r="E123" s="71"/>
      <c r="F123" s="63"/>
      <c r="G123" s="63"/>
      <c r="H123" s="63"/>
      <c r="I123" s="70"/>
      <c r="J123" s="69"/>
      <c r="K123" s="69"/>
      <c r="L123" s="69"/>
      <c r="M123" s="69"/>
      <c r="N123" s="69"/>
      <c r="O123" s="69"/>
      <c r="P123" s="69"/>
      <c r="Q123" s="69"/>
      <c r="R123" s="69"/>
      <c r="S123" s="69"/>
      <c r="T123" s="69"/>
      <c r="U123" s="69"/>
      <c r="V123" s="69"/>
      <c r="W123" s="68"/>
      <c r="X123" s="63"/>
      <c r="Y123" s="67"/>
      <c r="Z123" s="63"/>
      <c r="AA123" s="64"/>
      <c r="AB123" s="66"/>
      <c r="AC123" s="65"/>
      <c r="AD123" s="64"/>
    </row>
    <row r="124" spans="1:81" ht="15.75" x14ac:dyDescent="0.25">
      <c r="A124" s="60" t="s">
        <v>550</v>
      </c>
      <c r="B124" s="63"/>
      <c r="C124" s="63"/>
      <c r="D124" s="63"/>
      <c r="E124" s="71"/>
      <c r="F124" s="63"/>
      <c r="G124" s="63"/>
      <c r="H124" s="63"/>
      <c r="I124" s="70"/>
      <c r="J124" s="69"/>
      <c r="K124" s="69"/>
      <c r="L124" s="69"/>
      <c r="M124" s="69"/>
      <c r="N124" s="69"/>
      <c r="O124" s="69"/>
      <c r="P124" s="69"/>
      <c r="Q124" s="69"/>
      <c r="R124" s="69"/>
      <c r="S124" s="69"/>
      <c r="T124" s="69"/>
      <c r="U124" s="69"/>
      <c r="V124" s="69"/>
      <c r="W124" s="68"/>
      <c r="X124" s="63"/>
      <c r="Y124" s="67"/>
      <c r="Z124" s="63"/>
      <c r="AA124" s="64"/>
      <c r="AB124" s="66"/>
      <c r="AC124" s="65"/>
      <c r="AD124" s="64"/>
    </row>
    <row r="125" spans="1:81" ht="15.75" x14ac:dyDescent="0.25">
      <c r="A125" s="60" t="s">
        <v>549</v>
      </c>
      <c r="B125" s="60"/>
      <c r="C125" s="63"/>
      <c r="D125" s="60"/>
      <c r="E125" s="60"/>
      <c r="F125" s="59"/>
      <c r="G125" s="62"/>
      <c r="H125" s="61"/>
      <c r="I125" s="60"/>
      <c r="J125" s="60"/>
      <c r="K125" s="60"/>
      <c r="L125" s="60"/>
      <c r="M125" s="59"/>
      <c r="N125" s="58"/>
      <c r="O125" s="58"/>
      <c r="P125" s="58"/>
      <c r="Q125" s="58"/>
      <c r="R125" s="58"/>
      <c r="S125" s="58"/>
      <c r="T125" s="58"/>
      <c r="U125" s="58"/>
      <c r="V125" s="58"/>
      <c r="W125" s="58"/>
      <c r="X125" s="58"/>
      <c r="Y125" s="58"/>
      <c r="Z125" s="58"/>
      <c r="AA125" s="58"/>
      <c r="AB125" s="58"/>
      <c r="AC125" s="58"/>
      <c r="AD125" s="58"/>
    </row>
    <row r="126" spans="1:81" ht="15.75" x14ac:dyDescent="0.25">
      <c r="A126" s="57" t="s">
        <v>548</v>
      </c>
      <c r="B126" s="60"/>
      <c r="C126" s="63"/>
      <c r="D126" s="60"/>
      <c r="E126" s="60"/>
      <c r="F126" s="59"/>
      <c r="G126" s="62"/>
      <c r="H126" s="61"/>
      <c r="I126" s="60"/>
      <c r="J126" s="60"/>
      <c r="K126" s="60"/>
      <c r="L126" s="60"/>
      <c r="M126" s="59"/>
      <c r="N126" s="58"/>
      <c r="O126" s="58"/>
      <c r="P126" s="58"/>
      <c r="Q126" s="58"/>
      <c r="R126" s="58"/>
      <c r="S126" s="58"/>
      <c r="T126" s="58"/>
      <c r="U126" s="58"/>
      <c r="V126" s="58"/>
      <c r="W126" s="58"/>
      <c r="X126" s="58"/>
      <c r="Y126" s="58"/>
      <c r="Z126" s="58"/>
      <c r="AA126" s="58"/>
      <c r="AB126" s="58"/>
      <c r="AC126" s="58"/>
      <c r="AD126" s="58"/>
    </row>
    <row r="127" spans="1:81" ht="15.75" x14ac:dyDescent="0.25">
      <c r="A127" s="57"/>
      <c r="C127" s="56"/>
    </row>
    <row r="128" spans="1:81" x14ac:dyDescent="0.25">
      <c r="A128" s="384"/>
      <c r="B128" s="385"/>
    </row>
  </sheetData>
  <mergeCells count="16">
    <mergeCell ref="A1:D1"/>
    <mergeCell ref="A2:D2"/>
    <mergeCell ref="A3:D3"/>
    <mergeCell ref="E3:H3"/>
    <mergeCell ref="I3:L3"/>
    <mergeCell ref="A128:B128"/>
    <mergeCell ref="Q3:T3"/>
    <mergeCell ref="U3:X3"/>
    <mergeCell ref="Y3:AB3"/>
    <mergeCell ref="AC3:AD3"/>
    <mergeCell ref="A4:AD4"/>
    <mergeCell ref="J5:M5"/>
    <mergeCell ref="N5:Q5"/>
    <mergeCell ref="R5:U5"/>
    <mergeCell ref="W5:AD5"/>
    <mergeCell ref="M3:P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AABB5-967B-4953-8A04-04B56B2E0319}">
  <dimension ref="A1:F23"/>
  <sheetViews>
    <sheetView workbookViewId="0">
      <selection activeCell="E17" sqref="E17"/>
    </sheetView>
  </sheetViews>
  <sheetFormatPr defaultRowHeight="15" x14ac:dyDescent="0.25"/>
  <cols>
    <col min="1" max="1" width="45.5703125" customWidth="1"/>
    <col min="2" max="2" width="19" customWidth="1"/>
  </cols>
  <sheetData>
    <row r="1" spans="1:6" ht="26.25" x14ac:dyDescent="0.25">
      <c r="A1" s="330" t="s">
        <v>45</v>
      </c>
      <c r="B1" s="330"/>
      <c r="C1" s="330"/>
      <c r="D1" s="330"/>
      <c r="E1" s="330"/>
      <c r="F1" s="330"/>
    </row>
    <row r="3" spans="1:6" ht="15" customHeight="1" x14ac:dyDescent="0.25">
      <c r="A3" s="342" t="s">
        <v>710</v>
      </c>
      <c r="B3" s="342"/>
      <c r="C3" s="342"/>
      <c r="D3" s="342"/>
      <c r="E3" s="342"/>
    </row>
    <row r="4" spans="1:6" x14ac:dyDescent="0.25">
      <c r="A4" s="50" t="s">
        <v>709</v>
      </c>
      <c r="B4" s="50" t="s">
        <v>708</v>
      </c>
    </row>
    <row r="5" spans="1:6" ht="15.75" thickBot="1" x14ac:dyDescent="0.3">
      <c r="A5" s="99" t="s">
        <v>707</v>
      </c>
      <c r="B5" s="98">
        <v>35</v>
      </c>
    </row>
    <row r="6" spans="1:6" ht="15.75" thickTop="1" x14ac:dyDescent="0.25">
      <c r="A6" s="95" t="s">
        <v>706</v>
      </c>
      <c r="B6" s="97">
        <v>20</v>
      </c>
    </row>
    <row r="7" spans="1:6" x14ac:dyDescent="0.25">
      <c r="A7" s="96" t="s">
        <v>705</v>
      </c>
      <c r="B7" s="51">
        <v>9</v>
      </c>
    </row>
    <row r="8" spans="1:6" x14ac:dyDescent="0.25">
      <c r="A8" s="96" t="s">
        <v>704</v>
      </c>
      <c r="B8" s="51">
        <v>11</v>
      </c>
    </row>
    <row r="9" spans="1:6" x14ac:dyDescent="0.25">
      <c r="A9" s="95" t="s">
        <v>703</v>
      </c>
      <c r="B9" s="95">
        <v>20</v>
      </c>
    </row>
    <row r="10" spans="1:6" x14ac:dyDescent="0.25">
      <c r="A10" s="94" t="s">
        <v>702</v>
      </c>
      <c r="B10" s="93">
        <v>5</v>
      </c>
    </row>
    <row r="11" spans="1:6" x14ac:dyDescent="0.25">
      <c r="A11" s="94" t="s">
        <v>701</v>
      </c>
      <c r="B11" s="93">
        <v>4</v>
      </c>
    </row>
    <row r="12" spans="1:6" x14ac:dyDescent="0.25">
      <c r="A12" s="94" t="s">
        <v>700</v>
      </c>
      <c r="B12" s="93">
        <v>4</v>
      </c>
    </row>
    <row r="13" spans="1:6" x14ac:dyDescent="0.25">
      <c r="A13" s="94" t="s">
        <v>699</v>
      </c>
      <c r="B13" s="93">
        <v>2</v>
      </c>
    </row>
    <row r="14" spans="1:6" x14ac:dyDescent="0.25">
      <c r="A14" s="94" t="s">
        <v>698</v>
      </c>
      <c r="B14" s="93">
        <v>1</v>
      </c>
    </row>
    <row r="15" spans="1:6" x14ac:dyDescent="0.25">
      <c r="A15" s="94" t="s">
        <v>697</v>
      </c>
      <c r="B15" s="93">
        <v>1</v>
      </c>
    </row>
    <row r="16" spans="1:6" x14ac:dyDescent="0.25">
      <c r="A16" s="94" t="s">
        <v>696</v>
      </c>
      <c r="B16" s="93">
        <v>1</v>
      </c>
    </row>
    <row r="17" spans="1:2" x14ac:dyDescent="0.25">
      <c r="A17" s="94" t="s">
        <v>695</v>
      </c>
      <c r="B17" s="93">
        <v>1</v>
      </c>
    </row>
    <row r="18" spans="1:2" x14ac:dyDescent="0.25">
      <c r="A18" s="94" t="s">
        <v>694</v>
      </c>
      <c r="B18" s="93">
        <v>1</v>
      </c>
    </row>
    <row r="20" spans="1:2" x14ac:dyDescent="0.25">
      <c r="A20" s="389" t="s">
        <v>693</v>
      </c>
      <c r="B20" s="389"/>
    </row>
    <row r="21" spans="1:2" x14ac:dyDescent="0.25">
      <c r="A21" s="389"/>
      <c r="B21" s="389"/>
    </row>
    <row r="22" spans="1:2" x14ac:dyDescent="0.25">
      <c r="A22" s="389"/>
      <c r="B22" s="389"/>
    </row>
    <row r="23" spans="1:2" x14ac:dyDescent="0.25">
      <c r="A23" s="389"/>
      <c r="B23" s="389"/>
    </row>
  </sheetData>
  <mergeCells count="3">
    <mergeCell ref="A1:F1"/>
    <mergeCell ref="A3:E3"/>
    <mergeCell ref="A20:B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BBCD-8ABD-4400-B02C-AA81F92A41FD}">
  <dimension ref="A1:BD197"/>
  <sheetViews>
    <sheetView topLeftCell="A26" zoomScale="70" zoomScaleNormal="70" workbookViewId="0">
      <selection activeCell="G9" sqref="G9"/>
    </sheetView>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8.7109375" style="8"/>
  </cols>
  <sheetData>
    <row r="1" spans="1:50" ht="26.25" customHeight="1" thickBot="1" x14ac:dyDescent="0.3">
      <c r="A1" s="121" t="s">
        <v>742</v>
      </c>
      <c r="B1" s="121"/>
      <c r="C1" s="131"/>
      <c r="D1" s="130"/>
      <c r="E1" s="130"/>
      <c r="F1" s="130"/>
      <c r="G1" s="130"/>
      <c r="H1" s="129"/>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10.1" customHeight="1" thickBot="1" x14ac:dyDescent="0.3">
      <c r="A2" s="399" t="s">
        <v>741</v>
      </c>
      <c r="B2" s="400"/>
      <c r="C2" s="400"/>
      <c r="D2" s="400"/>
      <c r="E2" s="400"/>
      <c r="F2" s="400"/>
      <c r="G2" s="400"/>
      <c r="H2" s="401"/>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6.5" thickBot="1" x14ac:dyDescent="0.3">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6.5" thickBot="1" x14ac:dyDescent="0.3">
      <c r="A4" s="394" t="s">
        <v>740</v>
      </c>
      <c r="B4" s="395"/>
      <c r="C4" s="395"/>
      <c r="D4" s="396"/>
      <c r="I4" s="45"/>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75" customHeight="1" thickBot="1" x14ac:dyDescent="0.3">
      <c r="A5" s="121" t="s">
        <v>730</v>
      </c>
      <c r="B5" s="120" t="s">
        <v>729</v>
      </c>
      <c r="C5" s="120" t="s">
        <v>728</v>
      </c>
      <c r="D5" s="120" t="s">
        <v>727</v>
      </c>
      <c r="I5" s="45"/>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45" customHeight="1" thickBot="1" x14ac:dyDescent="0.3">
      <c r="A6" s="118" t="s">
        <v>726</v>
      </c>
      <c r="B6" s="117">
        <v>55</v>
      </c>
      <c r="C6" s="117">
        <v>12.36</v>
      </c>
      <c r="D6" s="117">
        <v>36.24</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16.5" thickBot="1" x14ac:dyDescent="0.3">
      <c r="A7" s="118" t="s">
        <v>725</v>
      </c>
      <c r="B7" s="117">
        <v>9</v>
      </c>
      <c r="C7" s="117">
        <v>40.78</v>
      </c>
      <c r="D7" s="117">
        <v>74.78</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16.5" thickBot="1" x14ac:dyDescent="0.3">
      <c r="A8" s="118" t="s">
        <v>724</v>
      </c>
      <c r="B8" s="117">
        <v>235</v>
      </c>
      <c r="C8" s="117">
        <v>13.41</v>
      </c>
      <c r="D8" s="117">
        <v>14.48</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46.7" customHeight="1" thickBot="1" x14ac:dyDescent="0.3">
      <c r="A9" s="119" t="s">
        <v>723</v>
      </c>
      <c r="B9" s="117">
        <v>13</v>
      </c>
      <c r="C9" s="117">
        <v>17.850000000000001</v>
      </c>
      <c r="D9" s="117">
        <v>22.62</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16.5" thickBot="1" x14ac:dyDescent="0.3">
      <c r="A10" s="118" t="s">
        <v>722</v>
      </c>
      <c r="B10" s="117">
        <v>1</v>
      </c>
      <c r="C10" s="117">
        <v>22</v>
      </c>
      <c r="D10" s="117">
        <v>51</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6.5" thickBot="1" x14ac:dyDescent="0.3">
      <c r="A11" s="115" t="s">
        <v>721</v>
      </c>
      <c r="B11" s="114">
        <v>313</v>
      </c>
      <c r="C11" s="114">
        <v>14.23</v>
      </c>
      <c r="D11" s="114">
        <v>20.49</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25">
      <c r="A12" s="128"/>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25">
      <c r="A13" s="402" t="s">
        <v>739</v>
      </c>
      <c r="B13" s="402"/>
      <c r="C13" s="402"/>
      <c r="D13" s="402"/>
      <c r="E13" s="402"/>
      <c r="F13" s="402"/>
      <c r="G13" s="402"/>
      <c r="H13" s="402"/>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16.5" thickBot="1" x14ac:dyDescent="0.3">
      <c r="A14" s="128"/>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29.25" customHeight="1" thickBot="1" x14ac:dyDescent="0.3">
      <c r="A15" s="394" t="s">
        <v>738</v>
      </c>
      <c r="B15" s="395"/>
      <c r="C15" s="395"/>
      <c r="D15" s="396"/>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48" customHeight="1" thickBot="1" x14ac:dyDescent="0.3">
      <c r="A16" s="121" t="s">
        <v>730</v>
      </c>
      <c r="B16" s="120" t="s">
        <v>729</v>
      </c>
      <c r="C16" s="120" t="s">
        <v>728</v>
      </c>
      <c r="D16" s="120" t="s">
        <v>727</v>
      </c>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ht="16.5" thickBot="1" x14ac:dyDescent="0.3">
      <c r="A17" s="118" t="s">
        <v>726</v>
      </c>
      <c r="B17" s="117">
        <v>41</v>
      </c>
      <c r="C17" s="117">
        <v>14.46</v>
      </c>
      <c r="D17" s="117">
        <v>19.63</v>
      </c>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6.5" thickBot="1" x14ac:dyDescent="0.3">
      <c r="A18" s="118" t="s">
        <v>725</v>
      </c>
      <c r="B18" s="117">
        <v>10</v>
      </c>
      <c r="C18" s="117">
        <v>26.3</v>
      </c>
      <c r="D18" s="117">
        <v>29.5</v>
      </c>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6.5" thickBot="1" x14ac:dyDescent="0.3">
      <c r="A19" s="118" t="s">
        <v>724</v>
      </c>
      <c r="B19" s="117">
        <v>231</v>
      </c>
      <c r="C19" s="117">
        <v>10.48</v>
      </c>
      <c r="D19" s="117">
        <v>12.6</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45" customHeight="1" thickBot="1" x14ac:dyDescent="0.3">
      <c r="A20" s="119" t="s">
        <v>723</v>
      </c>
      <c r="B20" s="117">
        <v>12</v>
      </c>
      <c r="C20" s="117">
        <v>20.83</v>
      </c>
      <c r="D20" s="117">
        <v>25.5</v>
      </c>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16.5" thickBot="1" x14ac:dyDescent="0.3">
      <c r="A21" s="118" t="s">
        <v>722</v>
      </c>
      <c r="B21" s="117">
        <v>2</v>
      </c>
      <c r="C21" s="117">
        <v>11</v>
      </c>
      <c r="D21" s="117">
        <v>19.5</v>
      </c>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6.5" thickBot="1" x14ac:dyDescent="0.3">
      <c r="A22" s="115" t="s">
        <v>721</v>
      </c>
      <c r="B22" s="114">
        <v>296</v>
      </c>
      <c r="C22" s="114">
        <v>11.99</v>
      </c>
      <c r="D22" s="114">
        <v>14.72</v>
      </c>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25">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25">
      <c r="A24" s="402" t="s">
        <v>737</v>
      </c>
      <c r="B24" s="402"/>
      <c r="C24" s="402"/>
      <c r="D24" s="402"/>
      <c r="E24" s="402"/>
      <c r="F24" s="402"/>
      <c r="G24" s="402"/>
      <c r="H24" s="402"/>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6.5" thickBot="1" x14ac:dyDescent="0.3">
      <c r="A25" s="122"/>
      <c r="B25" s="122"/>
      <c r="C25" s="122"/>
      <c r="D25" s="122"/>
      <c r="E25" s="122"/>
      <c r="F25" s="122"/>
      <c r="G25" s="122"/>
      <c r="H25" s="122"/>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3">
      <c r="A26" s="394" t="s">
        <v>736</v>
      </c>
      <c r="B26" s="395"/>
      <c r="C26" s="395"/>
      <c r="D26" s="396"/>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45.75" customHeight="1" thickBot="1" x14ac:dyDescent="0.3">
      <c r="A27" s="121" t="s">
        <v>730</v>
      </c>
      <c r="B27" s="120" t="s">
        <v>729</v>
      </c>
      <c r="C27" s="120" t="s">
        <v>728</v>
      </c>
      <c r="D27" s="120" t="s">
        <v>727</v>
      </c>
      <c r="E27" s="125"/>
      <c r="F27" s="124"/>
      <c r="G27" s="124"/>
      <c r="H27" s="124"/>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6.5" thickBot="1" x14ac:dyDescent="0.3">
      <c r="A28" s="118" t="s">
        <v>726</v>
      </c>
      <c r="B28" s="117">
        <v>52</v>
      </c>
      <c r="C28" s="116">
        <v>9.884615385</v>
      </c>
      <c r="D28" s="116">
        <v>11.42222222</v>
      </c>
      <c r="E28" s="127"/>
      <c r="F28" s="126"/>
      <c r="G28" s="126"/>
      <c r="H28" s="126"/>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6.5" thickBot="1" x14ac:dyDescent="0.3">
      <c r="A29" s="118" t="s">
        <v>725</v>
      </c>
      <c r="B29" s="117">
        <v>5</v>
      </c>
      <c r="C29" s="116">
        <v>15.2</v>
      </c>
      <c r="D29" s="116">
        <v>15.2</v>
      </c>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6.5" thickBot="1" x14ac:dyDescent="0.3">
      <c r="A30" s="118" t="s">
        <v>724</v>
      </c>
      <c r="B30" s="117">
        <v>111</v>
      </c>
      <c r="C30" s="116">
        <v>7.4864864860000004</v>
      </c>
      <c r="D30" s="116">
        <v>7.6944444440000002</v>
      </c>
      <c r="E30" s="125"/>
      <c r="F30" s="124"/>
      <c r="G30" s="124"/>
      <c r="H30" s="124"/>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52.35" customHeight="1" thickBot="1" x14ac:dyDescent="0.3">
      <c r="A31" s="119" t="s">
        <v>723</v>
      </c>
      <c r="B31" s="117">
        <v>19</v>
      </c>
      <c r="C31" s="116">
        <v>7.0526315789999998</v>
      </c>
      <c r="D31" s="116">
        <v>7.4444444440000002</v>
      </c>
      <c r="E31" s="111"/>
      <c r="F31" s="111"/>
      <c r="G31" s="111"/>
      <c r="H31" s="111"/>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6.5" thickBot="1" x14ac:dyDescent="0.3">
      <c r="A32" s="118" t="s">
        <v>722</v>
      </c>
      <c r="B32" s="117">
        <v>39</v>
      </c>
      <c r="C32" s="116">
        <v>17.410256409999999</v>
      </c>
      <c r="D32" s="116">
        <v>19.399999999999999</v>
      </c>
      <c r="E32" s="123"/>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6.5" thickBot="1" x14ac:dyDescent="0.3">
      <c r="A33" s="115" t="s">
        <v>721</v>
      </c>
      <c r="B33" s="114">
        <v>226</v>
      </c>
      <c r="C33" s="113">
        <v>11.406797971999998</v>
      </c>
      <c r="D33" s="113">
        <v>12.232222221599999</v>
      </c>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2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25">
      <c r="A35" s="402" t="s">
        <v>735</v>
      </c>
      <c r="B35" s="402"/>
      <c r="C35" s="402"/>
      <c r="D35" s="402"/>
      <c r="E35" s="402"/>
      <c r="F35" s="402"/>
      <c r="G35" s="402"/>
      <c r="H35" s="402"/>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25">
      <c r="A36" s="122" t="s">
        <v>734</v>
      </c>
      <c r="B36" s="122"/>
      <c r="C36" s="122"/>
      <c r="D36" s="122"/>
      <c r="E36" s="122"/>
      <c r="F36" s="122"/>
      <c r="G36" s="122"/>
      <c r="H36" s="122"/>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6.5" thickBot="1" x14ac:dyDescent="0.3">
      <c r="A37" s="122"/>
      <c r="B37" s="122"/>
      <c r="C37" s="122"/>
      <c r="D37" s="122"/>
      <c r="E37" s="122"/>
      <c r="F37" s="122"/>
      <c r="G37" s="122"/>
      <c r="H37" s="122"/>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ht="26.25" customHeight="1" thickBot="1" x14ac:dyDescent="0.3">
      <c r="A38" s="394" t="s">
        <v>733</v>
      </c>
      <c r="B38" s="395"/>
      <c r="C38" s="395"/>
      <c r="D38" s="396"/>
      <c r="E38" s="122"/>
      <c r="F38" s="122"/>
      <c r="G38" s="122"/>
      <c r="H38" s="122"/>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48" customHeight="1" thickBot="1" x14ac:dyDescent="0.3">
      <c r="A39" s="121" t="s">
        <v>730</v>
      </c>
      <c r="B39" s="120" t="s">
        <v>729</v>
      </c>
      <c r="C39" s="120" t="s">
        <v>728</v>
      </c>
      <c r="D39" s="120" t="s">
        <v>727</v>
      </c>
      <c r="E39" s="122"/>
      <c r="F39" s="122"/>
      <c r="G39" s="122"/>
      <c r="H39" s="122"/>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6.5" thickBot="1" x14ac:dyDescent="0.3">
      <c r="A40" s="118" t="s">
        <v>726</v>
      </c>
      <c r="B40" s="117">
        <v>59</v>
      </c>
      <c r="C40" s="116">
        <v>11.78</v>
      </c>
      <c r="D40" s="116">
        <v>35</v>
      </c>
      <c r="E40" s="122"/>
      <c r="F40" s="122"/>
      <c r="G40" s="122"/>
      <c r="H40" s="122"/>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6.5" thickBot="1" x14ac:dyDescent="0.3">
      <c r="A41" s="118" t="s">
        <v>725</v>
      </c>
      <c r="B41" s="117">
        <v>13</v>
      </c>
      <c r="C41" s="116">
        <v>17.079999999999998</v>
      </c>
      <c r="D41" s="116">
        <v>64.540000000000006</v>
      </c>
      <c r="E41" s="122"/>
      <c r="F41" s="122"/>
      <c r="G41" s="122"/>
      <c r="H41" s="122"/>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6.5" thickBot="1" x14ac:dyDescent="0.3">
      <c r="A42" s="118" t="s">
        <v>724</v>
      </c>
      <c r="B42" s="117">
        <v>146</v>
      </c>
      <c r="C42" s="116">
        <v>10.210000000000001</v>
      </c>
      <c r="D42" s="116">
        <v>18.420000000000002</v>
      </c>
      <c r="E42" s="122"/>
      <c r="F42" s="122"/>
      <c r="G42" s="122"/>
      <c r="H42" s="122"/>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44.45" customHeight="1" thickBot="1" x14ac:dyDescent="0.3">
      <c r="A43" s="119" t="s">
        <v>723</v>
      </c>
      <c r="B43" s="117">
        <v>32</v>
      </c>
      <c r="C43" s="116">
        <v>4.91</v>
      </c>
      <c r="D43" s="116">
        <v>9.9700000000000006</v>
      </c>
      <c r="E43" s="122"/>
      <c r="F43" s="122"/>
      <c r="G43" s="122"/>
      <c r="H43" s="122"/>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6.5" thickBot="1" x14ac:dyDescent="0.3">
      <c r="A44" s="118" t="s">
        <v>722</v>
      </c>
      <c r="B44" s="117">
        <v>61</v>
      </c>
      <c r="C44" s="116">
        <v>50.8</v>
      </c>
      <c r="D44" s="116">
        <v>87.23</v>
      </c>
      <c r="E44" s="122"/>
      <c r="F44" s="122"/>
      <c r="G44" s="122"/>
      <c r="H44" s="122"/>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6.5" thickBot="1" x14ac:dyDescent="0.3">
      <c r="A45" s="115" t="s">
        <v>721</v>
      </c>
      <c r="B45" s="114">
        <v>311</v>
      </c>
      <c r="C45" s="113">
        <v>18.21</v>
      </c>
      <c r="D45" s="113">
        <v>36.119999999999997</v>
      </c>
      <c r="E45" s="122"/>
      <c r="F45" s="122"/>
      <c r="G45" s="122"/>
      <c r="H45" s="122"/>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25">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25">
      <c r="A47" s="112" t="s">
        <v>732</v>
      </c>
      <c r="B47" s="112"/>
      <c r="C47" s="112"/>
      <c r="D47" s="112"/>
      <c r="E47" s="112"/>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25">
      <c r="A48" s="112"/>
      <c r="B48" s="112"/>
      <c r="C48" s="112"/>
      <c r="D48" s="112"/>
      <c r="E48" s="112"/>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6.5" thickBot="1" x14ac:dyDescent="0.3">
      <c r="A49" s="112"/>
      <c r="B49" s="112"/>
      <c r="C49" s="112"/>
      <c r="D49" s="112"/>
      <c r="E49" s="112"/>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6.5" thickBot="1" x14ac:dyDescent="0.3">
      <c r="A50" s="394" t="s">
        <v>731</v>
      </c>
      <c r="B50" s="395"/>
      <c r="C50" s="395"/>
      <c r="D50" s="396"/>
      <c r="E50" s="112"/>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45" customHeight="1" thickBot="1" x14ac:dyDescent="0.3">
      <c r="A51" s="121" t="s">
        <v>730</v>
      </c>
      <c r="B51" s="120" t="s">
        <v>729</v>
      </c>
      <c r="C51" s="120" t="s">
        <v>728</v>
      </c>
      <c r="D51" s="120" t="s">
        <v>727</v>
      </c>
      <c r="E51" s="112"/>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6.5" thickBot="1" x14ac:dyDescent="0.3">
      <c r="A52" s="118" t="s">
        <v>726</v>
      </c>
      <c r="B52" s="117">
        <v>96</v>
      </c>
      <c r="C52" s="116">
        <v>14.614583333333334</v>
      </c>
      <c r="D52" s="116">
        <v>32.385416666666664</v>
      </c>
      <c r="E52" s="112"/>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6.5" thickBot="1" x14ac:dyDescent="0.3">
      <c r="A53" s="118" t="s">
        <v>725</v>
      </c>
      <c r="B53" s="117">
        <v>5</v>
      </c>
      <c r="C53" s="116">
        <v>29</v>
      </c>
      <c r="D53" s="116">
        <v>57.6</v>
      </c>
      <c r="E53" s="112"/>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6.5" thickBot="1" x14ac:dyDescent="0.3">
      <c r="A54" s="118" t="s">
        <v>724</v>
      </c>
      <c r="B54" s="117">
        <v>200</v>
      </c>
      <c r="C54" s="116">
        <v>12.205</v>
      </c>
      <c r="D54" s="116">
        <v>17.045000000000002</v>
      </c>
      <c r="E54" s="112"/>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30.75" thickBot="1" x14ac:dyDescent="0.3">
      <c r="A55" s="119" t="s">
        <v>723</v>
      </c>
      <c r="B55" s="117">
        <v>19</v>
      </c>
      <c r="C55" s="116">
        <v>4.1052631578947372</v>
      </c>
      <c r="D55" s="116">
        <v>26</v>
      </c>
      <c r="E55" s="112"/>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6.5" thickBot="1" x14ac:dyDescent="0.3">
      <c r="A56" s="118" t="s">
        <v>722</v>
      </c>
      <c r="B56" s="117">
        <v>57</v>
      </c>
      <c r="C56" s="116">
        <v>43.210526315789473</v>
      </c>
      <c r="D56" s="116">
        <v>73.578947368421055</v>
      </c>
      <c r="E56" s="112"/>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6.5" thickBot="1" x14ac:dyDescent="0.3">
      <c r="A57" s="115" t="s">
        <v>721</v>
      </c>
      <c r="B57" s="114">
        <v>377</v>
      </c>
      <c r="C57" s="113">
        <v>17.320954907161802</v>
      </c>
      <c r="D57" s="113">
        <v>30.488063660477454</v>
      </c>
      <c r="E57" s="112"/>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25">
      <c r="E58" s="112"/>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25">
      <c r="A59" s="112" t="s">
        <v>720</v>
      </c>
      <c r="B59" s="112"/>
      <c r="C59" s="112"/>
      <c r="D59" s="112"/>
      <c r="E59" s="112"/>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25">
      <c r="A60" s="112"/>
      <c r="B60" s="112"/>
      <c r="C60" s="112"/>
      <c r="D60" s="112"/>
      <c r="E60" s="112"/>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25">
      <c r="A61" s="112"/>
      <c r="B61" s="112"/>
      <c r="C61" s="112"/>
      <c r="D61" s="112"/>
      <c r="E61" s="112"/>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25">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25">
      <c r="A63" s="392" t="s">
        <v>719</v>
      </c>
      <c r="B63" s="393"/>
      <c r="C63" s="393"/>
      <c r="D63" s="393"/>
      <c r="E63" s="393"/>
      <c r="F63" s="393"/>
      <c r="G63" s="393"/>
      <c r="H63" s="393"/>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5.6" customHeight="1" x14ac:dyDescent="0.25">
      <c r="A64" s="390" t="s">
        <v>718</v>
      </c>
      <c r="B64" s="391"/>
      <c r="C64" s="391"/>
      <c r="D64" s="391"/>
      <c r="E64" s="391"/>
      <c r="F64" s="391"/>
      <c r="G64" s="391"/>
      <c r="H64" s="391"/>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25">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25">
      <c r="A66" s="392" t="s">
        <v>717</v>
      </c>
      <c r="B66" s="393"/>
      <c r="C66" s="393"/>
      <c r="D66" s="393"/>
      <c r="E66" s="393"/>
      <c r="F66" s="393"/>
      <c r="G66" s="393"/>
      <c r="H66" s="393"/>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25">
      <c r="A67" s="397" t="s">
        <v>716</v>
      </c>
      <c r="B67" s="398"/>
      <c r="C67" s="398"/>
      <c r="D67" s="398"/>
      <c r="E67" s="398"/>
      <c r="F67" s="398"/>
      <c r="G67" s="398"/>
      <c r="H67" s="39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25">
      <c r="A68" s="111"/>
      <c r="B68" s="111"/>
      <c r="C68" s="111"/>
      <c r="D68" s="111"/>
      <c r="E68" s="111"/>
      <c r="F68" s="111"/>
      <c r="G68" s="111"/>
      <c r="H68" s="111"/>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25">
      <c r="A69" s="111"/>
      <c r="B69" s="111"/>
      <c r="C69" s="111"/>
      <c r="D69" s="111"/>
      <c r="E69" s="111"/>
      <c r="F69" s="111"/>
      <c r="G69" s="111"/>
      <c r="H69" s="111"/>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25">
      <c r="A70" s="111"/>
      <c r="B70" s="111"/>
      <c r="C70" s="111"/>
      <c r="D70" s="111"/>
      <c r="E70" s="111"/>
      <c r="F70" s="111"/>
      <c r="G70" s="111"/>
      <c r="H70" s="111"/>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25">
      <c r="A71" s="110"/>
      <c r="B71" s="110"/>
      <c r="C71" s="110"/>
      <c r="D71" s="110"/>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25">
      <c r="A72" s="110"/>
      <c r="B72" s="110"/>
      <c r="C72" s="110"/>
      <c r="D72" s="110"/>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25">
      <c r="A73" s="110"/>
      <c r="B73" s="110"/>
      <c r="C73" s="110"/>
      <c r="D73" s="110"/>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25">
      <c r="A74" s="110"/>
      <c r="B74" s="110"/>
      <c r="C74" s="110"/>
      <c r="D74" s="110"/>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25">
      <c r="A75" s="110"/>
      <c r="B75" s="110"/>
      <c r="C75" s="110"/>
      <c r="D75" s="110"/>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25">
      <c r="A76" s="110"/>
      <c r="B76" s="110"/>
      <c r="C76" s="110"/>
      <c r="D76" s="110"/>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25">
      <c r="A77" s="110"/>
      <c r="B77" s="110"/>
      <c r="C77" s="110"/>
      <c r="D77" s="110"/>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25">
      <c r="A78" s="110"/>
      <c r="B78" s="110"/>
      <c r="C78" s="110"/>
      <c r="D78" s="110"/>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25">
      <c r="A79" s="110"/>
      <c r="B79" s="110"/>
      <c r="C79" s="110"/>
      <c r="D79" s="110"/>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25">
      <c r="A80" s="110"/>
      <c r="B80" s="110"/>
      <c r="C80" s="110"/>
      <c r="D80" s="110"/>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25">
      <c r="A81" s="110"/>
      <c r="B81" s="110"/>
      <c r="C81" s="110"/>
      <c r="D81" s="110"/>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25">
      <c r="A82" s="110"/>
      <c r="B82" s="110"/>
      <c r="C82" s="110"/>
      <c r="D82" s="110"/>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25">
      <c r="A83" s="110"/>
      <c r="B83" s="110"/>
      <c r="C83" s="110"/>
      <c r="D83" s="110"/>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25">
      <c r="A84" s="110"/>
      <c r="B84" s="110"/>
      <c r="C84" s="110"/>
      <c r="D84" s="110"/>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25">
      <c r="A85" s="110"/>
      <c r="B85" s="110"/>
      <c r="C85" s="110"/>
      <c r="D85" s="110"/>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25">
      <c r="A86" s="110"/>
      <c r="B86" s="110"/>
      <c r="C86" s="110"/>
      <c r="D86" s="110"/>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25">
      <c r="A87" s="110"/>
      <c r="B87" s="110"/>
      <c r="C87" s="110"/>
      <c r="D87" s="110"/>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25">
      <c r="A88" s="110"/>
      <c r="B88" s="110"/>
      <c r="C88" s="110"/>
      <c r="D88" s="110"/>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25">
      <c r="A89" s="110"/>
      <c r="B89" s="110"/>
      <c r="C89" s="110"/>
      <c r="D89" s="110"/>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25">
      <c r="A90" s="110"/>
      <c r="B90" s="110"/>
      <c r="C90" s="110"/>
      <c r="D90" s="110"/>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25">
      <c r="A91" s="110"/>
      <c r="B91" s="110"/>
      <c r="C91" s="110"/>
      <c r="D91" s="110"/>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25">
      <c r="A92" s="110"/>
      <c r="B92" s="110"/>
      <c r="C92" s="110"/>
      <c r="D92" s="110"/>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25">
      <c r="A93" s="110"/>
      <c r="B93" s="110"/>
      <c r="C93" s="110"/>
      <c r="D93" s="110"/>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25">
      <c r="A94" s="110"/>
      <c r="B94" s="110"/>
      <c r="C94" s="110"/>
      <c r="D94" s="110"/>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25">
      <c r="A95" s="110"/>
      <c r="B95" s="110"/>
      <c r="C95" s="110"/>
      <c r="D95" s="110"/>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25">
      <c r="A96" s="110"/>
      <c r="B96" s="110"/>
      <c r="C96" s="110"/>
      <c r="D96" s="110"/>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25">
      <c r="A97" s="110"/>
      <c r="B97" s="110"/>
      <c r="C97" s="110"/>
      <c r="D97" s="110"/>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25">
      <c r="A98" s="110"/>
      <c r="B98" s="110"/>
      <c r="C98" s="110"/>
      <c r="D98" s="110"/>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25">
      <c r="A99" s="110"/>
      <c r="B99" s="110"/>
      <c r="C99" s="110"/>
      <c r="D99" s="110"/>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25">
      <c r="A100" s="110"/>
      <c r="B100" s="110"/>
      <c r="C100" s="110"/>
      <c r="D100" s="110"/>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25">
      <c r="A101" s="110"/>
      <c r="B101" s="110"/>
      <c r="C101" s="110"/>
      <c r="D101" s="110"/>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25">
      <c r="A102" s="110"/>
      <c r="B102" s="110"/>
      <c r="C102" s="110"/>
      <c r="D102" s="110"/>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25">
      <c r="A103" s="110"/>
      <c r="B103" s="110"/>
      <c r="C103" s="110"/>
      <c r="D103" s="110"/>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25">
      <c r="A104" s="110"/>
      <c r="B104" s="110"/>
      <c r="C104" s="110"/>
      <c r="D104" s="110"/>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25">
      <c r="A105" s="110"/>
      <c r="B105" s="110"/>
      <c r="C105" s="110"/>
      <c r="D105" s="110"/>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25">
      <c r="A106" s="110"/>
      <c r="B106" s="110"/>
      <c r="C106" s="110"/>
      <c r="D106" s="110"/>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25">
      <c r="A107" s="110"/>
      <c r="B107" s="110"/>
      <c r="C107" s="110"/>
      <c r="D107" s="110"/>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25">
      <c r="A108" s="110"/>
      <c r="B108" s="110"/>
      <c r="C108" s="110"/>
      <c r="D108" s="110"/>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25">
      <c r="A109" s="110"/>
      <c r="B109" s="110"/>
      <c r="C109" s="110"/>
      <c r="D109" s="110"/>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25">
      <c r="A110" s="110"/>
      <c r="B110" s="110"/>
      <c r="C110" s="110"/>
      <c r="D110" s="110"/>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25">
      <c r="A111" s="110"/>
      <c r="B111" s="110"/>
      <c r="C111" s="110"/>
      <c r="D111" s="110"/>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25">
      <c r="A112" s="110"/>
      <c r="B112" s="110"/>
      <c r="C112" s="110"/>
      <c r="D112" s="110"/>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25">
      <c r="A113" s="110"/>
      <c r="B113" s="110"/>
      <c r="C113" s="110"/>
      <c r="D113" s="110"/>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25">
      <c r="A114" s="110"/>
      <c r="B114" s="110"/>
      <c r="C114" s="110"/>
      <c r="D114" s="110"/>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25">
      <c r="A115" s="110"/>
      <c r="B115" s="110"/>
      <c r="C115" s="110"/>
      <c r="D115" s="110"/>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25">
      <c r="A116" s="110"/>
      <c r="B116" s="110"/>
      <c r="C116" s="110"/>
      <c r="D116" s="110"/>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25">
      <c r="A117" s="110"/>
      <c r="B117" s="110"/>
      <c r="C117" s="110"/>
      <c r="D117" s="110"/>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25">
      <c r="A118" s="110"/>
      <c r="B118" s="110"/>
      <c r="C118" s="110"/>
      <c r="D118" s="110"/>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25">
      <c r="A119" s="110"/>
      <c r="B119" s="110"/>
      <c r="C119" s="110"/>
      <c r="D119" s="110"/>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25">
      <c r="A120" s="110"/>
      <c r="B120" s="110"/>
      <c r="C120" s="110"/>
      <c r="D120" s="110"/>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25">
      <c r="A121" s="110"/>
      <c r="B121" s="110"/>
      <c r="C121" s="110"/>
      <c r="D121" s="110"/>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25">
      <c r="A122" s="110"/>
      <c r="B122" s="110"/>
      <c r="C122" s="110"/>
      <c r="D122" s="110"/>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25">
      <c r="A123" s="110"/>
      <c r="B123" s="110"/>
      <c r="C123" s="110"/>
      <c r="D123" s="110"/>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25">
      <c r="A124" s="110"/>
      <c r="B124" s="110"/>
      <c r="C124" s="110"/>
      <c r="D124" s="110"/>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25">
      <c r="A125" s="110"/>
      <c r="B125" s="110"/>
      <c r="C125" s="110"/>
      <c r="D125" s="110"/>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25">
      <c r="A126" s="110"/>
      <c r="B126" s="110"/>
      <c r="C126" s="110"/>
      <c r="D126" s="110"/>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25">
      <c r="A127" s="110"/>
      <c r="B127" s="110"/>
      <c r="C127" s="110"/>
      <c r="D127" s="110"/>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25">
      <c r="A128" s="110"/>
      <c r="B128" s="110"/>
      <c r="C128" s="110"/>
      <c r="D128" s="110"/>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25">
      <c r="A129" s="110"/>
      <c r="B129" s="110"/>
      <c r="C129" s="110"/>
      <c r="D129" s="110"/>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25">
      <c r="A130" s="110"/>
      <c r="B130" s="110"/>
      <c r="C130" s="110"/>
      <c r="D130" s="110"/>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25">
      <c r="A131" s="110"/>
      <c r="B131" s="110"/>
      <c r="C131" s="110"/>
      <c r="D131" s="110"/>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25">
      <c r="A132" s="110"/>
      <c r="B132" s="110"/>
      <c r="C132" s="110"/>
      <c r="D132" s="110"/>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25">
      <c r="A133" s="110"/>
      <c r="B133" s="110"/>
      <c r="C133" s="110"/>
      <c r="D133" s="110"/>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25">
      <c r="A134" s="110"/>
      <c r="B134" s="110"/>
      <c r="C134" s="110"/>
      <c r="D134" s="110"/>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25">
      <c r="A135" s="110"/>
      <c r="B135" s="110"/>
      <c r="C135" s="110"/>
      <c r="D135" s="110"/>
      <c r="E135" s="8"/>
      <c r="F135" s="8"/>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25">
      <c r="A136" s="110"/>
      <c r="B136" s="110"/>
      <c r="C136" s="110"/>
      <c r="D136" s="110"/>
      <c r="E136" s="8"/>
      <c r="F136" s="8"/>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25">
      <c r="A137" s="110"/>
      <c r="B137" s="110"/>
      <c r="C137" s="110"/>
      <c r="D137" s="110"/>
      <c r="E137" s="8"/>
      <c r="F137" s="8"/>
      <c r="G137" s="8"/>
      <c r="H137" s="8"/>
      <c r="I137" s="8"/>
      <c r="J137" s="8"/>
      <c r="K137" s="8"/>
      <c r="L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x14ac:dyDescent="0.25">
      <c r="A138" s="110"/>
      <c r="B138" s="110"/>
      <c r="C138" s="110"/>
      <c r="D138" s="110"/>
      <c r="E138" s="8"/>
      <c r="F138" s="8"/>
      <c r="G138" s="8"/>
      <c r="H138" s="8"/>
      <c r="I138" s="8"/>
      <c r="J138" s="8"/>
      <c r="K138" s="8"/>
      <c r="L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x14ac:dyDescent="0.25">
      <c r="A139" s="110"/>
      <c r="B139" s="110"/>
      <c r="C139" s="110"/>
      <c r="D139" s="110"/>
      <c r="E139" s="8"/>
      <c r="F139" s="8"/>
      <c r="G139" s="8"/>
      <c r="H139" s="8"/>
      <c r="I139" s="8"/>
      <c r="J139" s="8"/>
      <c r="K139" s="8"/>
      <c r="L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x14ac:dyDescent="0.25">
      <c r="A140" s="110"/>
      <c r="B140" s="110"/>
      <c r="C140" s="110"/>
      <c r="D140" s="110"/>
      <c r="E140" s="8"/>
      <c r="F140" s="8"/>
      <c r="G140" s="8"/>
      <c r="H140" s="8"/>
      <c r="I140" s="8"/>
      <c r="J140" s="8"/>
      <c r="K140" s="8"/>
      <c r="L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x14ac:dyDescent="0.25">
      <c r="A141" s="110"/>
      <c r="B141" s="110"/>
      <c r="C141" s="110"/>
      <c r="D141" s="110"/>
      <c r="E141" s="8"/>
      <c r="F141" s="8"/>
      <c r="G141" s="8"/>
      <c r="H141" s="8"/>
      <c r="I141" s="8"/>
      <c r="J141" s="8"/>
      <c r="K141" s="8"/>
      <c r="L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x14ac:dyDescent="0.25">
      <c r="A142" s="110"/>
      <c r="B142" s="110"/>
      <c r="C142" s="110"/>
      <c r="D142" s="110"/>
      <c r="E142" s="8"/>
      <c r="F142" s="8"/>
      <c r="G142" s="8"/>
      <c r="H142" s="8"/>
      <c r="I142" s="8"/>
      <c r="J142" s="8"/>
      <c r="K142" s="8"/>
      <c r="L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x14ac:dyDescent="0.25">
      <c r="A143" s="110"/>
      <c r="B143" s="110"/>
      <c r="C143" s="110"/>
      <c r="D143" s="110"/>
      <c r="E143" s="8"/>
      <c r="F143" s="8"/>
      <c r="G143" s="8"/>
      <c r="H143" s="8"/>
      <c r="I143" s="8"/>
      <c r="J143" s="8"/>
      <c r="K143" s="8"/>
      <c r="L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x14ac:dyDescent="0.25">
      <c r="A144" s="110"/>
      <c r="B144" s="110"/>
      <c r="C144" s="110"/>
      <c r="D144" s="110"/>
      <c r="E144" s="8"/>
      <c r="F144" s="8"/>
      <c r="G144" s="8"/>
      <c r="H144" s="8"/>
      <c r="I144" s="8"/>
      <c r="J144" s="8"/>
      <c r="K144" s="8"/>
      <c r="L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x14ac:dyDescent="0.25">
      <c r="A145" s="110"/>
      <c r="B145" s="110"/>
      <c r="C145" s="110"/>
      <c r="D145" s="110"/>
      <c r="E145" s="8"/>
      <c r="F145" s="8"/>
      <c r="G145" s="8"/>
      <c r="H145" s="8"/>
      <c r="I145" s="8"/>
      <c r="J145" s="8"/>
      <c r="K145" s="8"/>
      <c r="L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x14ac:dyDescent="0.25">
      <c r="A146" s="110"/>
      <c r="B146" s="110"/>
      <c r="C146" s="110"/>
      <c r="D146" s="110"/>
      <c r="E146" s="8"/>
      <c r="F146" s="8"/>
      <c r="G146" s="8"/>
      <c r="H146" s="8"/>
      <c r="I146" s="8"/>
      <c r="J146" s="8"/>
      <c r="K146" s="8"/>
      <c r="L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x14ac:dyDescent="0.25">
      <c r="A147" s="110"/>
      <c r="B147" s="110"/>
      <c r="C147" s="110"/>
      <c r="D147" s="110"/>
      <c r="E147" s="8"/>
      <c r="F147" s="8"/>
      <c r="G147" s="8"/>
      <c r="H147" s="8"/>
      <c r="I147" s="8"/>
      <c r="J147" s="8"/>
      <c r="K147" s="8"/>
      <c r="L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x14ac:dyDescent="0.25">
      <c r="A148" s="110"/>
      <c r="B148" s="110"/>
      <c r="C148" s="110"/>
      <c r="D148" s="110"/>
      <c r="E148" s="8"/>
      <c r="F148" s="8"/>
      <c r="G148" s="8"/>
      <c r="H148" s="8"/>
      <c r="I148" s="8"/>
      <c r="J148" s="8"/>
      <c r="K148" s="8"/>
      <c r="L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x14ac:dyDescent="0.25">
      <c r="A149" s="110"/>
      <c r="B149" s="110"/>
      <c r="C149" s="110"/>
      <c r="D149" s="110"/>
      <c r="E149" s="8"/>
      <c r="F149" s="8"/>
      <c r="G149" s="8"/>
      <c r="H149" s="8"/>
      <c r="I149" s="8"/>
      <c r="J149" s="8"/>
      <c r="K149" s="8"/>
      <c r="L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x14ac:dyDescent="0.25">
      <c r="A150" s="110"/>
      <c r="B150" s="110"/>
      <c r="C150" s="110"/>
      <c r="D150" s="110"/>
      <c r="E150" s="8"/>
      <c r="F150" s="8"/>
      <c r="G150" s="8"/>
      <c r="H150" s="8"/>
      <c r="I150" s="8"/>
      <c r="J150" s="8"/>
      <c r="K150" s="8"/>
      <c r="L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x14ac:dyDescent="0.25">
      <c r="A151" s="110"/>
      <c r="B151" s="110"/>
      <c r="C151" s="110"/>
      <c r="D151" s="110"/>
      <c r="E151" s="8"/>
      <c r="F151" s="8"/>
      <c r="G151" s="8"/>
      <c r="H151" s="8"/>
      <c r="I151" s="8"/>
      <c r="J151" s="8"/>
      <c r="K151" s="8"/>
      <c r="L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x14ac:dyDescent="0.25">
      <c r="A152" s="110"/>
      <c r="B152" s="110"/>
      <c r="C152" s="110"/>
      <c r="D152" s="110"/>
      <c r="E152" s="8"/>
      <c r="F152" s="8"/>
      <c r="G152" s="8"/>
      <c r="H152" s="8"/>
      <c r="I152" s="8"/>
      <c r="J152" s="8"/>
      <c r="K152" s="8"/>
      <c r="L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x14ac:dyDescent="0.25">
      <c r="A153" s="110"/>
      <c r="B153" s="110"/>
      <c r="C153" s="110"/>
      <c r="D153" s="110"/>
      <c r="E153" s="8"/>
      <c r="F153" s="8"/>
      <c r="G153" s="8"/>
      <c r="H153" s="8"/>
      <c r="I153" s="8"/>
      <c r="J153" s="8"/>
      <c r="K153" s="8"/>
      <c r="L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x14ac:dyDescent="0.25">
      <c r="A154" s="110"/>
      <c r="B154" s="110"/>
      <c r="C154" s="110"/>
      <c r="D154" s="110"/>
      <c r="E154" s="8"/>
      <c r="F154" s="8"/>
      <c r="G154" s="8"/>
      <c r="H154" s="8"/>
      <c r="I154" s="8"/>
      <c r="J154" s="8"/>
      <c r="K154" s="8"/>
      <c r="L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x14ac:dyDescent="0.25">
      <c r="A155" s="110"/>
      <c r="B155" s="110"/>
      <c r="C155" s="110"/>
      <c r="D155" s="110"/>
      <c r="E155" s="8"/>
      <c r="F155" s="8"/>
      <c r="G155" s="8"/>
      <c r="H155" s="8"/>
      <c r="I155" s="8"/>
      <c r="J155" s="8"/>
      <c r="K155" s="8"/>
      <c r="L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x14ac:dyDescent="0.25">
      <c r="A156" s="110"/>
      <c r="B156" s="110"/>
      <c r="C156" s="110"/>
      <c r="D156" s="110"/>
      <c r="E156" s="8"/>
      <c r="F156" s="8"/>
      <c r="G156" s="8"/>
      <c r="H156" s="8"/>
      <c r="I156" s="8"/>
      <c r="J156" s="8"/>
      <c r="K156" s="8"/>
      <c r="L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x14ac:dyDescent="0.25">
      <c r="A157" s="110"/>
      <c r="B157" s="110"/>
      <c r="C157" s="110"/>
      <c r="D157" s="110"/>
      <c r="E157" s="8"/>
      <c r="F157" s="8"/>
      <c r="G157" s="8"/>
      <c r="H157" s="8"/>
      <c r="I157" s="8"/>
      <c r="J157" s="8"/>
      <c r="K157" s="8"/>
      <c r="L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x14ac:dyDescent="0.25">
      <c r="A158" s="110"/>
      <c r="B158" s="110"/>
      <c r="C158" s="110"/>
      <c r="D158" s="110"/>
      <c r="E158" s="8"/>
      <c r="F158" s="8"/>
      <c r="G158" s="8"/>
      <c r="H158" s="8"/>
      <c r="I158" s="8"/>
      <c r="J158" s="8"/>
      <c r="K158" s="8"/>
      <c r="L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x14ac:dyDescent="0.25">
      <c r="A159" s="110"/>
      <c r="B159" s="110"/>
      <c r="C159" s="110"/>
      <c r="D159" s="110"/>
      <c r="E159" s="8"/>
      <c r="F159" s="8"/>
      <c r="G159" s="8"/>
      <c r="H159" s="8"/>
      <c r="I159" s="8"/>
      <c r="J159" s="8"/>
      <c r="K159" s="8"/>
      <c r="L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x14ac:dyDescent="0.25">
      <c r="A160" s="110"/>
      <c r="B160" s="110"/>
      <c r="C160" s="110"/>
      <c r="D160" s="110"/>
      <c r="E160" s="8"/>
      <c r="F160" s="8"/>
      <c r="G160" s="8"/>
      <c r="H160" s="8"/>
      <c r="I160" s="8"/>
      <c r="J160" s="8"/>
      <c r="K160" s="8"/>
      <c r="L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x14ac:dyDescent="0.25">
      <c r="A161" s="110"/>
      <c r="B161" s="110"/>
      <c r="C161" s="110"/>
      <c r="D161" s="110"/>
      <c r="E161" s="8"/>
      <c r="F161" s="8"/>
      <c r="G161" s="8"/>
      <c r="H161" s="8"/>
      <c r="I161" s="8"/>
      <c r="J161" s="8"/>
      <c r="K161" s="8"/>
      <c r="L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x14ac:dyDescent="0.25">
      <c r="A162" s="110"/>
      <c r="B162" s="110"/>
      <c r="C162" s="110"/>
      <c r="D162" s="110"/>
      <c r="E162" s="8"/>
      <c r="F162" s="8"/>
      <c r="G162" s="8"/>
      <c r="H162" s="8"/>
      <c r="I162" s="8"/>
      <c r="J162" s="8"/>
      <c r="K162" s="8"/>
      <c r="L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x14ac:dyDescent="0.25">
      <c r="A163" s="110"/>
      <c r="B163" s="110"/>
      <c r="C163" s="110"/>
      <c r="D163" s="110"/>
      <c r="G163" s="8"/>
      <c r="H163" s="8"/>
      <c r="I163" s="8"/>
      <c r="J163" s="8"/>
      <c r="K163" s="8"/>
      <c r="L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x14ac:dyDescent="0.25">
      <c r="A164" s="110"/>
      <c r="B164" s="110"/>
      <c r="C164" s="110"/>
      <c r="D164" s="110"/>
      <c r="G164" s="8"/>
      <c r="H164" s="8"/>
      <c r="I164" s="8"/>
      <c r="J164" s="8"/>
      <c r="K164" s="8"/>
      <c r="L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x14ac:dyDescent="0.25">
      <c r="A165" s="110"/>
      <c r="B165" s="110"/>
      <c r="C165" s="110"/>
      <c r="D165" s="110"/>
      <c r="M165"/>
    </row>
    <row r="166" spans="1:56" x14ac:dyDescent="0.25">
      <c r="A166" s="110"/>
      <c r="B166" s="110"/>
      <c r="C166" s="110"/>
      <c r="D166" s="110"/>
      <c r="M166"/>
    </row>
    <row r="167" spans="1:56" x14ac:dyDescent="0.25">
      <c r="A167" s="110"/>
      <c r="B167" s="110"/>
      <c r="C167" s="110"/>
      <c r="D167" s="110"/>
    </row>
    <row r="168" spans="1:56" x14ac:dyDescent="0.25">
      <c r="A168" s="110"/>
      <c r="B168" s="110"/>
      <c r="C168" s="110"/>
      <c r="D168" s="110"/>
    </row>
    <row r="169" spans="1:56" x14ac:dyDescent="0.25">
      <c r="A169" s="110"/>
      <c r="B169" s="110"/>
      <c r="C169" s="110"/>
      <c r="D169" s="110"/>
    </row>
    <row r="170" spans="1:56" x14ac:dyDescent="0.25">
      <c r="A170" s="110"/>
      <c r="B170" s="110"/>
      <c r="C170" s="110"/>
      <c r="D170" s="110"/>
    </row>
    <row r="171" spans="1:56" x14ac:dyDescent="0.25">
      <c r="A171" s="110"/>
      <c r="B171" s="110"/>
      <c r="C171" s="110"/>
      <c r="D171" s="110"/>
    </row>
    <row r="172" spans="1:56" x14ac:dyDescent="0.25">
      <c r="A172" s="110"/>
      <c r="B172" s="110"/>
      <c r="C172" s="110"/>
      <c r="D172" s="110"/>
    </row>
    <row r="173" spans="1:56" x14ac:dyDescent="0.25">
      <c r="A173" s="110"/>
      <c r="B173" s="110"/>
      <c r="C173" s="110"/>
      <c r="D173" s="110"/>
    </row>
    <row r="174" spans="1:56" x14ac:dyDescent="0.25">
      <c r="A174" s="110"/>
      <c r="B174" s="110"/>
      <c r="C174" s="110"/>
      <c r="D174" s="110"/>
    </row>
    <row r="175" spans="1:56" x14ac:dyDescent="0.25">
      <c r="A175" s="110"/>
      <c r="B175" s="110"/>
      <c r="C175" s="110"/>
      <c r="D175" s="110"/>
    </row>
    <row r="176" spans="1:56" x14ac:dyDescent="0.25">
      <c r="A176" s="110"/>
      <c r="B176" s="110"/>
      <c r="C176" s="110"/>
      <c r="D176" s="110"/>
    </row>
    <row r="177" spans="1:4" x14ac:dyDescent="0.25">
      <c r="A177" s="110"/>
      <c r="B177" s="110"/>
      <c r="C177" s="110"/>
      <c r="D177" s="110"/>
    </row>
    <row r="178" spans="1:4" x14ac:dyDescent="0.25">
      <c r="A178" s="110"/>
      <c r="B178" s="110"/>
      <c r="C178" s="110"/>
      <c r="D178" s="110"/>
    </row>
    <row r="179" spans="1:4" x14ac:dyDescent="0.25">
      <c r="A179" s="110"/>
      <c r="B179" s="110"/>
      <c r="C179" s="110"/>
      <c r="D179" s="110"/>
    </row>
    <row r="180" spans="1:4" x14ac:dyDescent="0.25">
      <c r="A180" s="110"/>
      <c r="B180" s="110"/>
      <c r="C180" s="110"/>
      <c r="D180" s="110"/>
    </row>
    <row r="181" spans="1:4" x14ac:dyDescent="0.25">
      <c r="A181" s="110"/>
      <c r="B181" s="110"/>
      <c r="C181" s="110"/>
      <c r="D181" s="110"/>
    </row>
    <row r="182" spans="1:4" x14ac:dyDescent="0.25">
      <c r="A182" s="110"/>
      <c r="B182" s="110"/>
      <c r="C182" s="110"/>
      <c r="D182" s="110"/>
    </row>
    <row r="183" spans="1:4" x14ac:dyDescent="0.25">
      <c r="A183" s="110"/>
      <c r="B183" s="110"/>
      <c r="C183" s="110"/>
      <c r="D183" s="110"/>
    </row>
    <row r="184" spans="1:4" x14ac:dyDescent="0.25">
      <c r="A184" s="110"/>
      <c r="B184" s="110"/>
      <c r="C184" s="110"/>
      <c r="D184" s="110"/>
    </row>
    <row r="185" spans="1:4" x14ac:dyDescent="0.25">
      <c r="A185" s="110"/>
      <c r="B185" s="110"/>
      <c r="C185" s="110"/>
      <c r="D185" s="110"/>
    </row>
    <row r="186" spans="1:4" x14ac:dyDescent="0.25">
      <c r="A186" s="110"/>
      <c r="B186" s="110"/>
      <c r="C186" s="110"/>
      <c r="D186" s="110"/>
    </row>
    <row r="187" spans="1:4" x14ac:dyDescent="0.25">
      <c r="A187" s="110"/>
      <c r="B187" s="110"/>
      <c r="C187" s="110"/>
      <c r="D187" s="110"/>
    </row>
    <row r="188" spans="1:4" x14ac:dyDescent="0.25">
      <c r="A188" s="110"/>
      <c r="B188" s="110"/>
      <c r="C188" s="110"/>
      <c r="D188" s="110"/>
    </row>
    <row r="189" spans="1:4" x14ac:dyDescent="0.25">
      <c r="A189" s="110"/>
      <c r="B189" s="110"/>
      <c r="C189" s="110"/>
      <c r="D189" s="110"/>
    </row>
    <row r="190" spans="1:4" x14ac:dyDescent="0.25">
      <c r="A190" s="110"/>
      <c r="B190" s="110"/>
      <c r="C190" s="110"/>
      <c r="D190" s="110"/>
    </row>
    <row r="191" spans="1:4" x14ac:dyDescent="0.25">
      <c r="A191" s="110"/>
      <c r="B191" s="110"/>
      <c r="C191" s="110"/>
      <c r="D191" s="110"/>
    </row>
    <row r="192" spans="1:4" x14ac:dyDescent="0.25">
      <c r="A192" s="110"/>
      <c r="B192" s="110"/>
      <c r="C192" s="110"/>
      <c r="D192" s="110"/>
    </row>
    <row r="193" spans="1:4" x14ac:dyDescent="0.25">
      <c r="A193" s="110"/>
      <c r="B193" s="110"/>
      <c r="C193" s="110"/>
      <c r="D193" s="110"/>
    </row>
    <row r="194" spans="1:4" x14ac:dyDescent="0.25">
      <c r="A194" s="110"/>
      <c r="B194" s="110"/>
      <c r="C194" s="110"/>
      <c r="D194" s="110"/>
    </row>
    <row r="195" spans="1:4" x14ac:dyDescent="0.25">
      <c r="A195" s="110"/>
      <c r="B195" s="110"/>
      <c r="C195" s="110"/>
      <c r="D195" s="110"/>
    </row>
    <row r="196" spans="1:4" x14ac:dyDescent="0.25">
      <c r="A196" s="110"/>
      <c r="B196" s="110"/>
      <c r="C196" s="110"/>
      <c r="D196" s="110"/>
    </row>
    <row r="197" spans="1:4" x14ac:dyDescent="0.25">
      <c r="A197" s="110"/>
      <c r="B197" s="110"/>
      <c r="C197" s="110"/>
      <c r="D197" s="110"/>
    </row>
  </sheetData>
  <mergeCells count="13">
    <mergeCell ref="A64:H64"/>
    <mergeCell ref="A66:H66"/>
    <mergeCell ref="A50:D50"/>
    <mergeCell ref="A67:H67"/>
    <mergeCell ref="A2:H2"/>
    <mergeCell ref="A4:D4"/>
    <mergeCell ref="A13:H13"/>
    <mergeCell ref="A15:D15"/>
    <mergeCell ref="A24:H24"/>
    <mergeCell ref="A26:D26"/>
    <mergeCell ref="A35:H35"/>
    <mergeCell ref="A38:D38"/>
    <mergeCell ref="A63:H63"/>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schemas.microsoft.com/office/2006/metadata/properties"/>
    <ds:schemaRef ds:uri="http://purl.org/dc/terms/"/>
    <ds:schemaRef ds:uri="http://purl.org/dc/dcmitype/"/>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9225b539-7b15-42b2-871d-c20cb6e17ae7"/>
    <ds:schemaRef ds:uri="51f64f43-848e-4f71-a29c-5b275075194e"/>
  </ds:schemaRefs>
</ds:datastoreItem>
</file>

<file path=customXml/itemProps2.xml><?xml version="1.0" encoding="utf-8"?>
<ds:datastoreItem xmlns:ds="http://schemas.openxmlformats.org/officeDocument/2006/customXml" ds:itemID="{78203210-E9C0-4605-87B8-5423C597B8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 </vt:lpstr>
      <vt:lpstr>Trans. Detainee Pop. FY23 YTD </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2023-01-06T22:29:55Z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