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GParks\OneDrive - Immigration and Customs Enforcement\Desktop\STU- Local\ice.gov practice\20240812\new final\"/>
    </mc:Choice>
  </mc:AlternateContent>
  <xr:revisionPtr revIDLastSave="0" documentId="8_{B698BEF6-56BF-4FD5-A70C-5D6E43072620}" xr6:coauthVersionLast="47" xr6:coauthVersionMax="47" xr10:uidLastSave="{00000000-0000-0000-0000-000000000000}"/>
  <bookViews>
    <workbookView xWindow="-28920" yWindow="-120" windowWidth="29040" windowHeight="15840" tabRatio="668" firstSheet="5" activeTab="11" xr2:uid="{00000000-000D-0000-FFFF-FFFF00000000}"/>
  </bookViews>
  <sheets>
    <sheet name="Header" sheetId="9" r:id="rId1"/>
    <sheet name="ATD FY24 YTD" sheetId="12" r:id="rId2"/>
    <sheet name="ATD EOFY23 " sheetId="14" r:id="rId3"/>
    <sheet name="Detention FY24" sheetId="19" r:id="rId4"/>
    <sheet name=" ICLOS and Detainees" sheetId="20" r:id="rId5"/>
    <sheet name="Monthly Bond Statistics" sheetId="21" r:id="rId6"/>
    <sheet name="Semiannual" sheetId="22" r:id="rId7"/>
    <sheet name="Facilities FY24" sheetId="15" r:id="rId8"/>
    <sheet name="Trans. Detainee Pop." sheetId="16" r:id="rId9"/>
    <sheet name="Monthly Segregation" sheetId="17" r:id="rId10"/>
    <sheet name="Vulnerable &amp; Special Population" sheetId="18" r:id="rId11"/>
    <sheet name="Footnotes" sheetId="23" r:id="rId12"/>
  </sheets>
  <definedNames>
    <definedName name="_xlnm._FilterDatabase" localSheetId="6" hidden="1">Semiannual!$A$94:$F$110</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1" l="1"/>
  <c r="N6" i="21"/>
  <c r="M6" i="21"/>
  <c r="L6" i="21"/>
  <c r="K6" i="21"/>
  <c r="J6" i="21"/>
  <c r="I6" i="21"/>
  <c r="H6" i="21"/>
  <c r="G6" i="21"/>
  <c r="F6" i="21"/>
  <c r="E6" i="21"/>
  <c r="D6" i="21"/>
  <c r="C6" i="21"/>
  <c r="B6" i="21"/>
  <c r="AM33" i="20"/>
  <c r="AL33" i="20"/>
  <c r="AK33" i="20"/>
  <c r="AJ33" i="20"/>
  <c r="AI33" i="20"/>
  <c r="AH33" i="20"/>
  <c r="AG33" i="20"/>
  <c r="AF33" i="20"/>
  <c r="AE33" i="20"/>
  <c r="AD33" i="20"/>
  <c r="AC33" i="20"/>
  <c r="AB33" i="20"/>
  <c r="AA33" i="20"/>
  <c r="Z33" i="20"/>
  <c r="Y33" i="20"/>
  <c r="X33" i="20"/>
  <c r="W33" i="20"/>
  <c r="V33" i="20"/>
  <c r="U33" i="20"/>
  <c r="T33" i="20"/>
  <c r="S33" i="20"/>
  <c r="R33" i="20"/>
  <c r="Q33" i="20"/>
  <c r="P33" i="20"/>
  <c r="O33" i="20"/>
  <c r="N33" i="20"/>
  <c r="M33" i="20"/>
  <c r="L33" i="20"/>
  <c r="K33" i="20"/>
  <c r="J33" i="20"/>
  <c r="I33" i="20"/>
  <c r="H33" i="20"/>
  <c r="G33" i="20"/>
  <c r="F33" i="20"/>
  <c r="E33" i="20"/>
  <c r="D33" i="20"/>
  <c r="C33" i="20"/>
  <c r="B33" i="20"/>
  <c r="AM32" i="20"/>
  <c r="AL32" i="20"/>
  <c r="AK32" i="20"/>
  <c r="AJ32" i="20"/>
  <c r="AI32" i="20"/>
  <c r="AH32"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B32" i="20"/>
  <c r="AM31" i="20"/>
  <c r="AL31" i="20"/>
  <c r="AK31" i="20"/>
  <c r="AJ31" i="20"/>
  <c r="AI31" i="20"/>
  <c r="AH31"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B31" i="20"/>
  <c r="AM30" i="20"/>
  <c r="AM34" i="20" s="1"/>
  <c r="AL30" i="20"/>
  <c r="AL34" i="20" s="1"/>
  <c r="AK30" i="20"/>
  <c r="AK34" i="20" s="1"/>
  <c r="AJ30" i="20"/>
  <c r="AJ34" i="20" s="1"/>
  <c r="AI30" i="20"/>
  <c r="AI34" i="20" s="1"/>
  <c r="AH30" i="20"/>
  <c r="AH34" i="20" s="1"/>
  <c r="AG30" i="20"/>
  <c r="AG34" i="20" s="1"/>
  <c r="AF30" i="20"/>
  <c r="AF34" i="20" s="1"/>
  <c r="AE30" i="20"/>
  <c r="AE34" i="20" s="1"/>
  <c r="AD30" i="20"/>
  <c r="AD34" i="20" s="1"/>
  <c r="AC30" i="20"/>
  <c r="AC34" i="20" s="1"/>
  <c r="AB30" i="20"/>
  <c r="AB34" i="20" s="1"/>
  <c r="AA30" i="20"/>
  <c r="AA34" i="20" s="1"/>
  <c r="Z30" i="20"/>
  <c r="Z34" i="20" s="1"/>
  <c r="Y30" i="20"/>
  <c r="Y34" i="20" s="1"/>
  <c r="X30" i="20"/>
  <c r="X34" i="20" s="1"/>
  <c r="W30" i="20"/>
  <c r="W34" i="20" s="1"/>
  <c r="V30" i="20"/>
  <c r="V34" i="20" s="1"/>
  <c r="U30" i="20"/>
  <c r="U34" i="20" s="1"/>
  <c r="T30" i="20"/>
  <c r="T34" i="20" s="1"/>
  <c r="S30" i="20"/>
  <c r="S34" i="20" s="1"/>
  <c r="R30" i="20"/>
  <c r="R34" i="20" s="1"/>
  <c r="Q30" i="20"/>
  <c r="Q34" i="20" s="1"/>
  <c r="P30" i="20"/>
  <c r="P34" i="20" s="1"/>
  <c r="O30" i="20"/>
  <c r="O34" i="20" s="1"/>
  <c r="N30" i="20"/>
  <c r="N34" i="20" s="1"/>
  <c r="M30" i="20"/>
  <c r="M34" i="20" s="1"/>
  <c r="L30" i="20"/>
  <c r="L34" i="20" s="1"/>
  <c r="K30" i="20"/>
  <c r="K34" i="20" s="1"/>
  <c r="J30" i="20"/>
  <c r="J34" i="20" s="1"/>
  <c r="I30" i="20"/>
  <c r="I34" i="20" s="1"/>
  <c r="H30" i="20"/>
  <c r="H34" i="20" s="1"/>
  <c r="G30" i="20"/>
  <c r="G34" i="20" s="1"/>
  <c r="F30" i="20"/>
  <c r="F34" i="20" s="1"/>
  <c r="E30" i="20"/>
  <c r="E34" i="20" s="1"/>
  <c r="D30" i="20"/>
  <c r="D34" i="20" s="1"/>
  <c r="C30" i="20"/>
  <c r="C34" i="20" s="1"/>
  <c r="B30" i="20"/>
  <c r="B34" i="20" s="1"/>
  <c r="C158" i="19"/>
  <c r="O152" i="19"/>
  <c r="O151" i="19"/>
  <c r="O150" i="19"/>
  <c r="O149" i="19"/>
  <c r="O148" i="19"/>
  <c r="O147" i="19"/>
  <c r="N143" i="19"/>
  <c r="N142" i="19"/>
  <c r="N141" i="19"/>
  <c r="O85" i="19"/>
  <c r="O84" i="19"/>
  <c r="O83" i="19"/>
  <c r="N82" i="19"/>
  <c r="M82" i="19"/>
  <c r="L82" i="19"/>
  <c r="K82" i="19"/>
  <c r="J82" i="19"/>
  <c r="I82" i="19"/>
  <c r="H82" i="19"/>
  <c r="G82" i="19"/>
  <c r="F82" i="19"/>
  <c r="E82" i="19"/>
  <c r="O82" i="19" s="1"/>
  <c r="D82" i="19"/>
  <c r="C82" i="19"/>
  <c r="O81" i="19"/>
  <c r="O80" i="19"/>
  <c r="O79" i="19"/>
  <c r="N78" i="19"/>
  <c r="M78" i="19"/>
  <c r="L78" i="19"/>
  <c r="K78" i="19"/>
  <c r="J78" i="19"/>
  <c r="I78" i="19"/>
  <c r="H78" i="19"/>
  <c r="G78" i="19"/>
  <c r="F78" i="19"/>
  <c r="E78" i="19"/>
  <c r="O78" i="19" s="1"/>
  <c r="D78" i="19"/>
  <c r="C78" i="19"/>
  <c r="O77" i="19"/>
  <c r="O76" i="19"/>
  <c r="O75" i="19"/>
  <c r="N74" i="19"/>
  <c r="M74" i="19"/>
  <c r="L74" i="19"/>
  <c r="K74" i="19"/>
  <c r="J74" i="19"/>
  <c r="I74" i="19"/>
  <c r="H74" i="19"/>
  <c r="G74" i="19"/>
  <c r="F74" i="19"/>
  <c r="E74" i="19"/>
  <c r="O74" i="19" s="1"/>
  <c r="D74" i="19"/>
  <c r="C74" i="19"/>
  <c r="O73" i="19"/>
  <c r="O72" i="19"/>
  <c r="O71" i="19"/>
  <c r="N70" i="19"/>
  <c r="M70" i="19"/>
  <c r="L70" i="19"/>
  <c r="K70" i="19"/>
  <c r="J70" i="19"/>
  <c r="I70" i="19"/>
  <c r="H70" i="19"/>
  <c r="G70" i="19"/>
  <c r="F70" i="19"/>
  <c r="E70" i="19"/>
  <c r="O70" i="19" s="1"/>
  <c r="D70" i="19"/>
  <c r="C70" i="19"/>
  <c r="O69" i="19"/>
  <c r="O68" i="19"/>
  <c r="O67" i="19"/>
  <c r="N66" i="19"/>
  <c r="M66" i="19"/>
  <c r="L66" i="19"/>
  <c r="K66" i="19"/>
  <c r="J66" i="19"/>
  <c r="I66" i="19"/>
  <c r="H66" i="19"/>
  <c r="G66" i="19"/>
  <c r="F66" i="19"/>
  <c r="E66" i="19"/>
  <c r="O66" i="19" s="1"/>
  <c r="D66" i="19"/>
  <c r="C66" i="19"/>
  <c r="O65" i="19"/>
  <c r="O64" i="19"/>
  <c r="O63" i="19"/>
  <c r="N62" i="19"/>
  <c r="M62" i="19"/>
  <c r="L62" i="19"/>
  <c r="K62" i="19"/>
  <c r="J62" i="19"/>
  <c r="I62" i="19"/>
  <c r="H62" i="19"/>
  <c r="G62" i="19"/>
  <c r="F62" i="19"/>
  <c r="E62" i="19"/>
  <c r="O62" i="19" s="1"/>
  <c r="D62" i="19"/>
  <c r="C62" i="19"/>
  <c r="O61" i="19"/>
  <c r="O60" i="19"/>
  <c r="O59" i="19"/>
  <c r="N58" i="19"/>
  <c r="M58" i="19"/>
  <c r="L58" i="19"/>
  <c r="K58" i="19"/>
  <c r="J58" i="19"/>
  <c r="I58" i="19"/>
  <c r="H58" i="19"/>
  <c r="G58" i="19"/>
  <c r="F58" i="19"/>
  <c r="E58" i="19"/>
  <c r="O58" i="19" s="1"/>
  <c r="D58" i="19"/>
  <c r="C58" i="19"/>
  <c r="O57" i="19"/>
  <c r="O56" i="19"/>
  <c r="O55" i="19"/>
  <c r="N54" i="19"/>
  <c r="M54" i="19"/>
  <c r="L54" i="19"/>
  <c r="K54" i="19"/>
  <c r="J54" i="19"/>
  <c r="I54" i="19"/>
  <c r="H54" i="19"/>
  <c r="G54" i="19"/>
  <c r="F54" i="19"/>
  <c r="E54" i="19"/>
  <c r="O54" i="19" s="1"/>
  <c r="D54" i="19"/>
  <c r="C54" i="19"/>
  <c r="O53" i="19"/>
  <c r="O52" i="19"/>
  <c r="O51" i="19"/>
  <c r="N50" i="19"/>
  <c r="M50" i="19"/>
  <c r="L50" i="19"/>
  <c r="K50" i="19"/>
  <c r="J50" i="19"/>
  <c r="I50" i="19"/>
  <c r="H50" i="19"/>
  <c r="G50" i="19"/>
  <c r="F50" i="19"/>
  <c r="E50" i="19"/>
  <c r="O50" i="19" s="1"/>
  <c r="D50" i="19"/>
  <c r="C50" i="19"/>
  <c r="O49" i="19"/>
  <c r="O48" i="19"/>
  <c r="O47" i="19"/>
  <c r="N46" i="19"/>
  <c r="M46" i="19"/>
  <c r="L46" i="19"/>
  <c r="K46" i="19"/>
  <c r="J46" i="19"/>
  <c r="I46" i="19"/>
  <c r="H46" i="19"/>
  <c r="G46" i="19"/>
  <c r="F46" i="19"/>
  <c r="E46" i="19"/>
  <c r="O46" i="19" s="1"/>
  <c r="D46" i="19"/>
  <c r="C46" i="19"/>
  <c r="O45" i="19"/>
  <c r="O44" i="19"/>
  <c r="O43" i="19"/>
  <c r="N42" i="19"/>
  <c r="M42" i="19"/>
  <c r="L42" i="19"/>
  <c r="K42" i="19"/>
  <c r="J42" i="19"/>
  <c r="I42" i="19"/>
  <c r="H42" i="19"/>
  <c r="G42" i="19"/>
  <c r="F42" i="19"/>
  <c r="E42" i="19"/>
  <c r="O42" i="19" s="1"/>
  <c r="D42" i="19"/>
  <c r="C42" i="19"/>
  <c r="O41" i="19"/>
  <c r="O40" i="19"/>
  <c r="O39" i="19"/>
  <c r="N38" i="19"/>
  <c r="N37" i="19" s="1"/>
  <c r="M38" i="19"/>
  <c r="M37" i="19" s="1"/>
  <c r="L38" i="19"/>
  <c r="K38" i="19"/>
  <c r="J38" i="19"/>
  <c r="I38" i="19"/>
  <c r="I37" i="19" s="1"/>
  <c r="H38" i="19"/>
  <c r="H37" i="19" s="1"/>
  <c r="G38" i="19"/>
  <c r="G37" i="19" s="1"/>
  <c r="F38" i="19"/>
  <c r="F37" i="19" s="1"/>
  <c r="E38" i="19"/>
  <c r="E37" i="19" s="1"/>
  <c r="D38" i="19"/>
  <c r="C38" i="19"/>
  <c r="L37" i="19"/>
  <c r="K37" i="19"/>
  <c r="J37" i="19"/>
  <c r="D37" i="19"/>
  <c r="C37" i="19"/>
  <c r="E30" i="19"/>
  <c r="J29" i="19"/>
  <c r="D29" i="19"/>
  <c r="C29" i="19"/>
  <c r="B29" i="19"/>
  <c r="E29" i="19" s="1"/>
  <c r="F23" i="19"/>
  <c r="E23" i="19"/>
  <c r="C23" i="19"/>
  <c r="V22" i="19"/>
  <c r="F22" i="19"/>
  <c r="E22" i="19"/>
  <c r="C22" i="19"/>
  <c r="V21" i="19"/>
  <c r="F21" i="19"/>
  <c r="E21" i="19"/>
  <c r="C21" i="19"/>
  <c r="U20" i="19"/>
  <c r="T20" i="19"/>
  <c r="S20" i="19"/>
  <c r="R20" i="19"/>
  <c r="Q20" i="19"/>
  <c r="P20" i="19"/>
  <c r="O20" i="19"/>
  <c r="N20" i="19"/>
  <c r="M20" i="19"/>
  <c r="L20" i="19"/>
  <c r="K20" i="19"/>
  <c r="J20" i="19"/>
  <c r="V20" i="19" s="1"/>
  <c r="D20" i="19"/>
  <c r="F20" i="19" s="1"/>
  <c r="B20" i="19"/>
  <c r="C14" i="19"/>
  <c r="C13" i="19"/>
  <c r="C12" i="19"/>
  <c r="C11" i="19"/>
  <c r="O10" i="19"/>
  <c r="C10" i="19"/>
  <c r="B10" i="19"/>
  <c r="O37" i="19" l="1"/>
  <c r="C20" i="19"/>
  <c r="E20" i="19"/>
  <c r="O38" i="19"/>
  <c r="A26" i="12" l="1"/>
  <c r="A26" i="14"/>
</calcChain>
</file>

<file path=xl/sharedStrings.xml><?xml version="1.0" encoding="utf-8"?>
<sst xmlns="http://schemas.openxmlformats.org/spreadsheetml/2006/main" count="2822" uniqueCount="940">
  <si>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</si>
  <si>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</si>
  <si>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</si>
  <si>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</si>
  <si>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</si>
  <si>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</si>
  <si>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</si>
  <si>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</si>
  <si>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</si>
  <si>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</si>
  <si>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</si>
  <si>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</si>
  <si>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</si>
  <si>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</si>
  <si>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</si>
  <si>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</si>
  <si>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</si>
  <si>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</si>
  <si>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</si>
  <si>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</si>
  <si>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</si>
  <si>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</si>
  <si>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</si>
  <si>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</si>
  <si>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</si>
  <si>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</si>
  <si>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</si>
  <si>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</si>
  <si>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</si>
  <si>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</si>
  <si>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</si>
  <si>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</si>
  <si>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</si>
  <si>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</si>
  <si>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</si>
  <si>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</si>
  <si>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PINELLAS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</si>
  <si>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</si>
  <si>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</si>
  <si>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</si>
  <si>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</si>
  <si>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</si>
  <si>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</si>
  <si>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</si>
  <si>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</si>
  <si>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</si>
  <si>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</si>
  <si>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</si>
  <si>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</si>
  <si>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</si>
  <si>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</si>
  <si>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</si>
  <si>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</si>
  <si>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</si>
  <si>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</si>
  <si>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</si>
  <si>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</si>
  <si>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</si>
  <si>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</si>
  <si>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</si>
  <si>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</si>
  <si>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</si>
  <si>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</si>
  <si>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</si>
  <si>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</si>
  <si>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</si>
  <si>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</si>
  <si>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</si>
  <si>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</si>
  <si>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</si>
  <si>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</si>
  <si>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</si>
  <si>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</si>
  <si>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</si>
  <si>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</si>
  <si>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</si>
  <si>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</si>
  <si>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</si>
  <si>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</si>
  <si>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</si>
  <si>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</si>
  <si>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</si>
  <si>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</si>
  <si>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</si>
  <si>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</si>
  <si>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</si>
  <si>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</si>
  <si>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</si>
  <si>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</si>
  <si>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</si>
  <si>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</si>
  <si>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</si>
  <si>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</si>
  <si>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</si>
  <si>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</si>
  <si>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</si>
  <si>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</si>
  <si>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</si>
  <si>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</si>
  <si>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</si>
  <si>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</si>
  <si>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</si>
  <si>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</si>
  <si>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</si>
  <si>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</si>
  <si>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</si>
  <si>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</si>
  <si>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</si>
  <si>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</si>
  <si>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</si>
  <si>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</si>
  <si>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</si>
  <si>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</si>
  <si>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</si>
  <si>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</si>
  <si>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</si>
  <si>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</si>
  <si>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</si>
  <si>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</si>
  <si>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</si>
  <si>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</si>
  <si>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</si>
  <si>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</si>
  <si>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</si>
  <si>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</si>
  <si>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</si>
  <si>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</si>
  <si>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</si>
  <si>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</si>
  <si>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</si>
  <si>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</si>
  <si>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</si>
  <si>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</si>
  <si>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</si>
  <si>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</si>
  <si>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</si>
  <si>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</si>
  <si>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</si>
  <si>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</si>
  <si>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</si>
  <si>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STEWART DETENTION CENTER</t>
  </si>
  <si>
    <t>146 CCA ROAD</t>
  </si>
  <si>
    <t>LUMPKIN</t>
  </si>
  <si>
    <t>GA</t>
  </si>
  <si>
    <t>ATL</t>
  </si>
  <si>
    <t>566 VETERANS DRIVE</t>
  </si>
  <si>
    <t>PEARSALL</t>
  </si>
  <si>
    <t>TX</t>
  </si>
  <si>
    <t>SNA</t>
  </si>
  <si>
    <t>CDF</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</si>
  <si>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</si>
  <si>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</si>
  <si>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</si>
  <si>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</si>
  <si>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</si>
  <si>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</si>
  <si>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</si>
  <si>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</si>
  <si>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</si>
  <si>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</si>
  <si>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</si>
  <si>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</si>
  <si>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</si>
  <si>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</si>
  <si>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</si>
  <si>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</si>
  <si>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7488 CALZADA DE LA FUENTE</t>
  </si>
  <si>
    <t>SAN DIEGO</t>
  </si>
  <si>
    <t>SND</t>
  </si>
  <si>
    <t>USMS CDF</t>
  </si>
  <si>
    <t>TACOMA ICE PROCESSING CENTER (NORTHWEST DET CTR)</t>
  </si>
  <si>
    <t>1623 E. J STREET</t>
  </si>
  <si>
    <t>TACOMA</t>
  </si>
  <si>
    <t>WA</t>
  </si>
  <si>
    <t>SEA</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</si>
  <si>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</si>
  <si>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</si>
  <si>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</si>
  <si>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</si>
  <si>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</si>
  <si>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</si>
  <si>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</si>
  <si>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</si>
  <si>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</si>
  <si>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</si>
  <si>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</si>
  <si>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</si>
  <si>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</si>
  <si>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</si>
  <si>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327 INDUSTRIAL DRIVE</t>
  </si>
  <si>
    <t>JONESBORO</t>
  </si>
  <si>
    <t>1800 INDUSTRIAL DRIVE</t>
  </si>
  <si>
    <t>RAYMONDVILLE</t>
  </si>
  <si>
    <t>USMS IGA</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</si>
  <si>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</si>
  <si>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</si>
  <si>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</si>
  <si>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</si>
  <si>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</si>
  <si>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</si>
  <si>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</si>
  <si>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</si>
  <si>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</si>
  <si>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</si>
  <si>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</si>
  <si>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</si>
  <si>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</si>
  <si>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</si>
  <si>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</si>
  <si>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</si>
  <si>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</si>
  <si>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</si>
  <si>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</si>
  <si>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508 WATERWORKS ROAD</t>
  </si>
  <si>
    <t>FARMVILLE</t>
  </si>
  <si>
    <t>VA</t>
  </si>
  <si>
    <t>WAS</t>
  </si>
  <si>
    <t>KROME NORTH SERVICE PROCESSING CENTER</t>
  </si>
  <si>
    <t>MIAMI</t>
  </si>
  <si>
    <t>FL</t>
  </si>
  <si>
    <t>DENVER CONTRACT DETENTION FACILITY</t>
  </si>
  <si>
    <t>CO</t>
  </si>
  <si>
    <t>DEN</t>
  </si>
  <si>
    <t>MAIN - FOLKSTON IPC (D RAY JAMES)</t>
  </si>
  <si>
    <t>FOLKSTON</t>
  </si>
  <si>
    <t>3900 NORTH POWERLINE ROAD</t>
  </si>
  <si>
    <t>POMPANO BEACH</t>
  </si>
  <si>
    <t>PA</t>
  </si>
  <si>
    <t>PHI</t>
  </si>
  <si>
    <t>1001 WELCH STREET</t>
  </si>
  <si>
    <t>4250 FEDERAL DRIVE</t>
  </si>
  <si>
    <t>BATAVIA</t>
  </si>
  <si>
    <t>NY</t>
  </si>
  <si>
    <t>BUF</t>
  </si>
  <si>
    <t>1001 SAN RIO BOULEVARD</t>
  </si>
  <si>
    <t>LAREDO</t>
  </si>
  <si>
    <t>RIVER CORRECTIONAL CENTER</t>
  </si>
  <si>
    <t>26362 HIGHWAY 15</t>
  </si>
  <si>
    <t>FERRIDAY</t>
  </si>
  <si>
    <t>IAH SECURE ADULT DETENTION FACILITY (POLK)</t>
  </si>
  <si>
    <t>3400 FM 350 SOUTH</t>
  </si>
  <si>
    <t>LIVINGSTON</t>
  </si>
  <si>
    <t>702 E BROADWAY ST</t>
  </si>
  <si>
    <t>FLORENCE SERVICE PROCESSING CENTER</t>
  </si>
  <si>
    <t>3250 NORTH PINAL PARKWAY</t>
  </si>
  <si>
    <t>FLORENCE</t>
  </si>
  <si>
    <t>425 GOLDEN STATE AVE</t>
  </si>
  <si>
    <t>BAKERSFIELD</t>
  </si>
  <si>
    <t>SFR</t>
  </si>
  <si>
    <t>910 NORTH TYUS STREET</t>
  </si>
  <si>
    <t>GROESBECK</t>
  </si>
  <si>
    <t>PLYMOUTH COUNTY CORRECTIONAL FACILITY</t>
  </si>
  <si>
    <t>26 LONG POND ROAD</t>
  </si>
  <si>
    <t>PLYMOUTH</t>
  </si>
  <si>
    <t>BOS</t>
  </si>
  <si>
    <t>13880 BUSINESS CENTER DRIVE</t>
  </si>
  <si>
    <t>ELK RIVER</t>
  </si>
  <si>
    <t>MN</t>
  </si>
  <si>
    <t>SPM</t>
  </si>
  <si>
    <t>NYC</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</si>
  <si>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</si>
  <si>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</si>
  <si>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</si>
  <si>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</si>
  <si>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</si>
  <si>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</si>
  <si>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</si>
  <si>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</si>
  <si>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</si>
  <si>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</si>
  <si>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3424 HIGHWAY 252 EAST</t>
  </si>
  <si>
    <t>4702 EAST SAUNDERS STREET</t>
  </si>
  <si>
    <t>ELIZABETH CONTRACT DETENTION FACILITY</t>
  </si>
  <si>
    <t>625 EVANS STREET</t>
  </si>
  <si>
    <t>OK</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</si>
  <si>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</si>
  <si>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</si>
  <si>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</si>
  <si>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</si>
  <si>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</si>
  <si>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</si>
  <si>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</si>
  <si>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</si>
  <si>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</si>
  <si>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</si>
  <si>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</si>
  <si>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</si>
  <si>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</si>
  <si>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</si>
  <si>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</si>
  <si>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</si>
  <si>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</si>
  <si>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</si>
  <si>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</si>
  <si>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</si>
  <si>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</si>
  <si>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</si>
  <si>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</si>
  <si>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</si>
  <si>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</si>
  <si>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</si>
  <si>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</si>
  <si>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</si>
  <si>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</si>
  <si>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</si>
  <si>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</si>
  <si>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</si>
  <si>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</si>
  <si>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</si>
  <si>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</si>
  <si>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</si>
  <si>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1101 WEST DRY ROAD</t>
  </si>
  <si>
    <t>NEWKIRK</t>
  </si>
  <si>
    <t>266 COUNTY FARM ROAD</t>
  </si>
  <si>
    <t>DOVER</t>
  </si>
  <si>
    <t>NH</t>
  </si>
  <si>
    <t>1520 E. BASIN ROAD</t>
  </si>
  <si>
    <t>NE</t>
  </si>
  <si>
    <t>MONROE</t>
  </si>
  <si>
    <t>301 SOUTH WALNUT STREET</t>
  </si>
  <si>
    <t>KS</t>
  </si>
  <si>
    <t>CLINTON COUNTY CORRECTIONAL FACILITY</t>
  </si>
  <si>
    <t>TULSA COUNTY JAIL (DAVID L. MOSS JUSTICE CTR)</t>
  </si>
  <si>
    <t>300 NORTH DENVER AVENUE</t>
  </si>
  <si>
    <t>TULSA</t>
  </si>
  <si>
    <t>IA</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</si>
  <si>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</si>
  <si>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</si>
  <si>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</si>
  <si>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</si>
  <si>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</si>
  <si>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</si>
  <si>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</si>
  <si>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</si>
  <si>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</si>
  <si>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</si>
  <si>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</si>
  <si>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</si>
  <si>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</si>
  <si>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</si>
  <si>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</si>
  <si>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</si>
  <si>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</si>
  <si>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</si>
  <si>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</si>
  <si>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</si>
  <si>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</si>
  <si>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</si>
  <si>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</si>
  <si>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</si>
  <si>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</si>
  <si>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</si>
  <si>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</si>
  <si>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</si>
  <si>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</si>
  <si>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325 COURT STREET</t>
  </si>
  <si>
    <t>ROBSTOWN</t>
  </si>
  <si>
    <t>LOVEJOY</t>
  </si>
  <si>
    <t>ORSA</t>
  </si>
  <si>
    <t>UT</t>
  </si>
  <si>
    <t>WASHOE COUNTY JAIL</t>
  </si>
  <si>
    <t>RENO</t>
  </si>
  <si>
    <t>SC</t>
  </si>
  <si>
    <t>COLLIER COUNTY NAPLES JAIL CENTER</t>
  </si>
  <si>
    <t>NAPLES</t>
  </si>
  <si>
    <t>DALLAS COUNTY JAIL - LEW STERRETT JUSTICE CENTER</t>
  </si>
  <si>
    <t>111 WEST COMMERCE STREET</t>
  </si>
  <si>
    <t>DALLAS</t>
  </si>
  <si>
    <t>14400 49TH STREET NORTH</t>
  </si>
  <si>
    <t>CLEARWATER</t>
  </si>
  <si>
    <t>HWY 28 INTSECT OF ROAD 165</t>
  </si>
  <si>
    <t>SAN JUAN</t>
  </si>
  <si>
    <t>PR</t>
  </si>
  <si>
    <t>SAIPAN</t>
  </si>
  <si>
    <t>MP</t>
  </si>
  <si>
    <t>HAGATNA</t>
  </si>
  <si>
    <t>GU</t>
  </si>
  <si>
    <t>PHELPS COUNTY JAIL</t>
  </si>
  <si>
    <t>715 5TH AVENUE</t>
  </si>
  <si>
    <t>HOLDREGE</t>
  </si>
  <si>
    <t>SOUTH CENTRAL REGIONAL JAIL</t>
  </si>
  <si>
    <t>CHARLESTON</t>
  </si>
  <si>
    <t>WV</t>
  </si>
  <si>
    <t>BALDWIN COUNTY CORRECTIONAL CENTER</t>
  </si>
  <si>
    <t>200 HAND AVE.</t>
  </si>
  <si>
    <t>BAY MINETTE</t>
  </si>
  <si>
    <t>MINICASSIA DETENTION CENTER</t>
  </si>
  <si>
    <t>1415 ALBION AVENUE</t>
  </si>
  <si>
    <t>BURLEY</t>
  </si>
  <si>
    <t>ID</t>
  </si>
  <si>
    <t>MADISON COUNTY JAIL</t>
  </si>
  <si>
    <t>2935 HIGHWAY 51</t>
  </si>
  <si>
    <t>CANTON</t>
  </si>
  <si>
    <t>POTTAWATTAMIE COUNTY JAIL</t>
  </si>
  <si>
    <t>1400 BIG LAKE ROAD</t>
  </si>
  <si>
    <t>COUNCIL BLUFFS</t>
  </si>
  <si>
    <t>TN</t>
  </si>
  <si>
    <t>WASHINGTON COUNTY DETENTION CENTER</t>
  </si>
  <si>
    <t>1155 WEST CLYDESDALE DRIVE</t>
  </si>
  <si>
    <t>FAYETTEVILLE</t>
  </si>
  <si>
    <t>AR</t>
  </si>
  <si>
    <t>LEXINGTON</t>
  </si>
  <si>
    <t>LEXINGTON COUNTY JAIL</t>
  </si>
  <si>
    <t>521 GIBSON ROAD</t>
  </si>
  <si>
    <t>SALT LAKE COUNTY METRO JAIL</t>
  </si>
  <si>
    <t>3415 SOUTH 900 WEST</t>
  </si>
  <si>
    <t>SALT LAKE CITY</t>
  </si>
  <si>
    <t>KARNES COUNTY CORRECTIONAL CENTER</t>
  </si>
  <si>
    <t>810 COMMERCE STREET</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</si>
  <si>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</si>
  <si>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</si>
  <si>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</si>
  <si>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</si>
  <si>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</si>
  <si>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</si>
  <si>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</si>
  <si>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</si>
  <si>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</si>
  <si>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</si>
  <si>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</si>
  <si>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</si>
  <si>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</si>
  <si>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</si>
  <si>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</si>
  <si>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</si>
  <si>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</si>
  <si>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</si>
  <si>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</si>
  <si>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</si>
  <si>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</si>
  <si>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</si>
  <si>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</si>
  <si>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</si>
  <si>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</si>
  <si>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</si>
  <si>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</si>
  <si>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</si>
  <si>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</si>
  <si>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</si>
  <si>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</si>
  <si>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</si>
  <si>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</si>
  <si>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</si>
  <si>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</si>
  <si>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</si>
  <si>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</si>
  <si>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</si>
  <si>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</si>
  <si>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</si>
  <si>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</si>
  <si>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</si>
  <si>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</si>
  <si>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</si>
  <si>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</si>
  <si>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</si>
  <si>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</si>
  <si>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</si>
  <si>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</si>
  <si>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</si>
  <si>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</si>
  <si>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</si>
  <si>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</si>
  <si>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</si>
  <si>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</si>
  <si>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</si>
  <si>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</si>
  <si>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</si>
  <si>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</si>
  <si>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</si>
  <si>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</si>
  <si>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</si>
  <si>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</si>
  <si>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</si>
  <si>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</si>
  <si>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</si>
  <si>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</si>
  <si>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</si>
  <si>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</si>
  <si>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</si>
  <si>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</si>
  <si>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</si>
  <si>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</si>
  <si>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</si>
  <si>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</si>
  <si>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</si>
  <si>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</si>
  <si>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</si>
  <si>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</si>
  <si>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</si>
  <si>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</si>
  <si>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</si>
  <si>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</si>
  <si>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</si>
  <si>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</si>
  <si>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</si>
  <si>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</si>
  <si>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</si>
  <si>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</si>
  <si>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</si>
  <si>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</si>
  <si>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</si>
  <si>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</si>
  <si>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</si>
  <si>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Data from BI Inc. Participants Report, 08.10.2024</t>
  </si>
  <si>
    <t>Data from OBP Report, 08.11.2024</t>
  </si>
  <si>
    <t>Active ATD Participants and Average Length in Program, FY24,  as of 08/11/2024, by AOR and Technology</t>
  </si>
  <si>
    <t>FY24 thru July Court Appearance: Final Hearings*</t>
  </si>
  <si>
    <t>FY24 thru July Court Appearance: Total Hearings*</t>
  </si>
  <si>
    <t>Pass</t>
  </si>
  <si>
    <t>NDS 2019</t>
  </si>
  <si>
    <t>ODO</t>
  </si>
  <si>
    <t>Pending Final Report</t>
  </si>
  <si>
    <t>PBNDS 2011 - 2016 Revised</t>
  </si>
  <si>
    <t>HLG</t>
  </si>
  <si>
    <t>911 PARR BLVD 775 328 3308</t>
  </si>
  <si>
    <t>Scheduled</t>
  </si>
  <si>
    <t>TORRANCE/ESTANCIA, NM</t>
  </si>
  <si>
    <t>T DON HUTTO DETENTION CENTER</t>
  </si>
  <si>
    <t>STRAFFORD CO DEPT OF CORR</t>
  </si>
  <si>
    <t>ST. CLAIR COUNTY JAIL</t>
  </si>
  <si>
    <t>SOUTH LOUISIANA ICE PROCESSING CENTER</t>
  </si>
  <si>
    <t>1001 CENTER WAY</t>
  </si>
  <si>
    <t>ORSA NDS 2019</t>
  </si>
  <si>
    <t>GUAYNABO</t>
  </si>
  <si>
    <t>651 FEDERAL DRIVE, SUITE 104</t>
  </si>
  <si>
    <t>SAN JUAN STAGING</t>
  </si>
  <si>
    <t>Fail</t>
  </si>
  <si>
    <t>VICENTE T. SEMAN BLDG, CIVIC CENTER</t>
  </si>
  <si>
    <t>SAIPAN DEPARTMENT OF CORR</t>
  </si>
  <si>
    <t>11866 HASTINGS BRIDGE ROAD P.O. BOX 429</t>
  </si>
  <si>
    <t>ROBERT A DEYTON DETENTION FAC</t>
  </si>
  <si>
    <t>RICHWOOD COR CENTER</t>
  </si>
  <si>
    <t>PBNDS 2011 - 2013 Errata</t>
  </si>
  <si>
    <t>PRAIRIELAND DETENTION CENTER</t>
  </si>
  <si>
    <t>PORT ISABEL SPC</t>
  </si>
  <si>
    <t>PLYMOUTH CO COR FACILTY</t>
  </si>
  <si>
    <t>PIKE COUNTY JAIL</t>
  </si>
  <si>
    <t>CARROLLTON</t>
  </si>
  <si>
    <t>188 CEMETERY ST</t>
  </si>
  <si>
    <t>PICKENS COUNTY DET CTR</t>
  </si>
  <si>
    <t>OTERO CO PROCESSING CENTER</t>
  </si>
  <si>
    <t>OTAY MESA DETENTION CENTER</t>
  </si>
  <si>
    <t>ORLANDO</t>
  </si>
  <si>
    <t>3855 SOUTH JOHN YOUNG PARKWAY</t>
  </si>
  <si>
    <t>NYE COUNTY SHERIFF-PAHRUMP</t>
  </si>
  <si>
    <t>VT</t>
  </si>
  <si>
    <t>SWANTON</t>
  </si>
  <si>
    <t>3649 LOWER NEWTON ROAD</t>
  </si>
  <si>
    <t>NORTHWEST STATE CORRECTIONAL CENTER</t>
  </si>
  <si>
    <t>PHILIPSBURG</t>
  </si>
  <si>
    <t>555 GEO DRIVE</t>
  </si>
  <si>
    <t>MOSHANNON VALLEY PROCESSING CENTER</t>
  </si>
  <si>
    <t>MONTGOMERY PROCESSING CTR</t>
  </si>
  <si>
    <t>Refused/Fail</t>
  </si>
  <si>
    <t>NDS 2000</t>
  </si>
  <si>
    <t>LIMESTONE DET CENTER</t>
  </si>
  <si>
    <t xml:space="preserve"> Pending Final Report </t>
  </si>
  <si>
    <t>18201 SW 12TH ST</t>
  </si>
  <si>
    <t>KNOXVILLE</t>
  </si>
  <si>
    <t>5001 MALONEYVILLE RD</t>
  </si>
  <si>
    <t>KAY CO JUSTICE FACILITY</t>
  </si>
  <si>
    <t>409 FM 1144</t>
  </si>
  <si>
    <t>KARNES CO IMMIGRATION PROCESS CTR</t>
  </si>
  <si>
    <t>KANDIYOHI CO. JAIL</t>
  </si>
  <si>
    <t>500 HILBIG RD</t>
  </si>
  <si>
    <t>JOE CORLEY PROCESSING CTR</t>
  </si>
  <si>
    <t>ICA - FARMVILLE</t>
  </si>
  <si>
    <t>HENDERSON DETENTION</t>
  </si>
  <si>
    <t>BAY ST. LOUIS</t>
  </si>
  <si>
    <t>8450 HIGHWAY 90</t>
  </si>
  <si>
    <t>HANCOCK COUNTY PUBLIC SAFETY COMPLEX</t>
  </si>
  <si>
    <t>LEITCHFIELD</t>
  </si>
  <si>
    <t>320 SHAW STATION ROAD</t>
  </si>
  <si>
    <t>GRAYSON COUNTY JAIL</t>
  </si>
  <si>
    <t>MCFARLAND</t>
  </si>
  <si>
    <t>611 FRONTAGE RD</t>
  </si>
  <si>
    <t>GOLDEN STATE ANNEX</t>
  </si>
  <si>
    <t>GEAUGA COUNTY JAIL (GEAUGOH)</t>
  </si>
  <si>
    <t>FREEBORN COUNTY JAIL, MN</t>
  </si>
  <si>
    <t>3026 HWY 252 EAST</t>
  </si>
  <si>
    <t>FOLKSTON MAIN IPC</t>
  </si>
  <si>
    <t>FOLKSTON ANNEX IPC</t>
  </si>
  <si>
    <t>MOUNTAIN HOME</t>
  </si>
  <si>
    <t>2255 E. 8TH NORTH</t>
  </si>
  <si>
    <t>ELMORE COUNTY JAIL</t>
  </si>
  <si>
    <t>EDEN DETENTION CTR</t>
  </si>
  <si>
    <t>DODGE COUNTY JAIL, JUNEAU</t>
  </si>
  <si>
    <t>10450 RANCHO ROAD</t>
  </si>
  <si>
    <t>DESERT VIEW ANNEX</t>
  </si>
  <si>
    <t>203 ASPINAL AVE. PO BOX 3236</t>
  </si>
  <si>
    <t>DEPTARTMENT OF CORRECTIONS HAGATNA</t>
  </si>
  <si>
    <t>3130 OAKLAND ST</t>
  </si>
  <si>
    <t>ME</t>
  </si>
  <si>
    <t>PORTLAND</t>
  </si>
  <si>
    <t>50 COUNTY WAY</t>
  </si>
  <si>
    <t>CUMBERLAND COUNTY JAIL</t>
  </si>
  <si>
    <t>3347 TAMIAMI TRAIL E</t>
  </si>
  <si>
    <t>4909 FM 2826</t>
  </si>
  <si>
    <t>COASTAL BEND DET. FACILITY</t>
  </si>
  <si>
    <t>PLATTSBURGH</t>
  </si>
  <si>
    <t>25 MCCARTHY DRIVE</t>
  </si>
  <si>
    <t>CLINTON COUNTY JAIL</t>
  </si>
  <si>
    <t>MCELHATTAN</t>
  </si>
  <si>
    <t>58 PINE MOUNTAIN RD.</t>
  </si>
  <si>
    <t>CLINTON COUNTY CORR. FAC.</t>
  </si>
  <si>
    <t>CLAY COUNTY JUSTICE CENTER</t>
  </si>
  <si>
    <t>SAULT STE MARIE</t>
  </si>
  <si>
    <t>CHIPPEWA CO., SSM</t>
  </si>
  <si>
    <t>COTTONWOOD FALL</t>
  </si>
  <si>
    <t>CHASE COUNTY JAIL</t>
  </si>
  <si>
    <t>CENTRAL LOUISIANA ICE PROCESSING CENTER (CLIPC)</t>
  </si>
  <si>
    <t>1100 BOWLING ROAD</t>
  </si>
  <si>
    <t>CCA, FLORENCE CORRECTIONAL CENTER</t>
  </si>
  <si>
    <t>BUFFALO SERVICE PROCESSING CENTER</t>
  </si>
  <si>
    <t>BAKER COUNTY SHERIFF DEPT.</t>
  </si>
  <si>
    <t>Last Final Rating</t>
  </si>
  <si>
    <t>Pending FY24 Inspection</t>
  </si>
  <si>
    <t>Last Inspection End Date</t>
  </si>
  <si>
    <t>FY24 ALOS</t>
  </si>
  <si>
    <t>Data Source: ICE Integrated Decision Support (IIDS), 08/05/2024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</si>
  <si>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</si>
  <si>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</si>
  <si>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</si>
  <si>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</si>
  <si>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data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</si>
  <si>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</si>
  <si>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</si>
  <si>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</si>
  <si>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</si>
  <si>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</si>
  <si>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Boston Area of Responsibility</t>
  </si>
  <si>
    <t>Dallas Area of Responsibility</t>
  </si>
  <si>
    <t>San Diego Area of Responsibility</t>
  </si>
  <si>
    <t>Harlingen Area of Responsibility</t>
  </si>
  <si>
    <t>Buffalo Area of Responsibility</t>
  </si>
  <si>
    <t>St. Paul Area of Responsibility</t>
  </si>
  <si>
    <t>Atlanta Area of Responsibility</t>
  </si>
  <si>
    <t>San Francisco Area of Responsibility</t>
  </si>
  <si>
    <t>San Antonio Area of Responsibility</t>
  </si>
  <si>
    <t>Washington Area of Responsibility</t>
  </si>
  <si>
    <t>El Paso Area of Responsibility</t>
  </si>
  <si>
    <t>Seattle Area of Responsibility</t>
  </si>
  <si>
    <t>Phoenix Area of Responsibility</t>
  </si>
  <si>
    <t>Miami Area of Responsibility</t>
  </si>
  <si>
    <t>Houston Area of Responsibility</t>
  </si>
  <si>
    <t>Denver Area of Responsibility</t>
  </si>
  <si>
    <t>New Orleans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</si>
  <si>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</si>
  <si>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</si>
  <si>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</si>
  <si>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</si>
  <si>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</si>
  <si>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8/11/2024*</t>
  </si>
  <si>
    <t>Grand Total</t>
  </si>
  <si>
    <t>`</t>
  </si>
  <si>
    <t>FLORENCE SPC</t>
  </si>
  <si>
    <t>PRINCE EDWARD COUNTY (FARMVILLE)</t>
  </si>
  <si>
    <t>EL PASO SPC</t>
  </si>
  <si>
    <t>BUFFALO SPC</t>
  </si>
  <si>
    <t>Placement Count</t>
  </si>
  <si>
    <t>Facilities</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</si>
  <si>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</si>
  <si>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EL PASO BEHAVIORAL HEALTH SYSTEM</t>
  </si>
  <si>
    <t>HCA HOUSTON HC CONROE</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</si>
  <si>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</si>
  <si>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COUNTY CORRECTIONAL FACILITY</t>
  </si>
  <si>
    <t>T. DON HUTTO</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</si>
  <si>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</si>
  <si>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r>
      <t xml:space="preserve">July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</si>
  <si>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</si>
  <si>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</si>
  <si>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</si>
  <si>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</si>
  <si>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414 unique detainees. Some detainees have multiple placements within FY24 Q3 (446 total placements).</t>
  </si>
  <si>
    <t>Protective Custody</t>
  </si>
  <si>
    <t>Pending Investigation of Disciplinary Violation</t>
  </si>
  <si>
    <t>Medical Mental</t>
  </si>
  <si>
    <t>Facility Security Threat</t>
  </si>
  <si>
    <t>Disciplinary</t>
  </si>
  <si>
    <t>Average Number of Cumulative Days in Segregation</t>
  </si>
  <si>
    <t>Average Number of Consecutive Days in Segregation</t>
  </si>
  <si>
    <t>Number of Placements</t>
  </si>
  <si>
    <t>Placement Reason</t>
  </si>
  <si>
    <t>Fiscal Year (FY) 2024 Quarter 3 Data</t>
  </si>
  <si>
    <t>*Data represents 351 unique detainees. Some detainees have multiple placements within FY24 Q2 (391 total placements).</t>
  </si>
  <si>
    <t>Fiscal Year (FY) 2024 Quarter 2 Data</t>
  </si>
  <si>
    <t>*Data represents 431 unique detainees. Some detainees have multiple placements within FY24 Q1 (497 total placements).</t>
  </si>
  <si>
    <t>Medical/Mental Health</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</si>
  <si>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</si>
  <si>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</si>
  <si>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</si>
  <si>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</si>
  <si>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</si>
  <si>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</si>
  <si>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</si>
  <si>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</si>
  <si>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</si>
  <si>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</si>
  <si>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</si>
  <si>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</si>
  <si>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</si>
  <si>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</si>
  <si>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</si>
  <si>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</si>
  <si>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</si>
  <si>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</si>
  <si>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</si>
  <si>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</si>
  <si>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</si>
  <si>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</si>
  <si>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</si>
  <si>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</si>
  <si>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</si>
  <si>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</si>
  <si>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</si>
  <si>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</si>
  <si>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</si>
  <si>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</si>
  <si>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</si>
  <si>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</si>
  <si>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</si>
  <si>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</si>
  <si>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</si>
  <si>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</si>
  <si>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</si>
  <si>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</si>
  <si>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</si>
  <si>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</si>
  <si>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</si>
  <si>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</si>
  <si>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</si>
  <si>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</si>
  <si>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</si>
  <si>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</si>
  <si>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</si>
  <si>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</si>
  <si>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</si>
  <si>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</si>
  <si>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</si>
  <si>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</si>
  <si>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</si>
  <si>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</si>
  <si>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</si>
  <si>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</si>
  <si>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</si>
  <si>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</si>
  <si>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</si>
  <si>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</si>
  <si>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</si>
  <si>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</si>
  <si>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</si>
  <si>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</si>
  <si>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</si>
  <si>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</si>
  <si>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</si>
  <si>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</si>
  <si>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</si>
  <si>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</si>
  <si>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</si>
  <si>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</si>
  <si>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</si>
  <si>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</si>
  <si>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</si>
  <si>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</si>
  <si>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</si>
  <si>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</si>
  <si>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</si>
  <si>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</si>
  <si>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</si>
  <si>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</si>
  <si>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</si>
  <si>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</si>
  <si>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</si>
  <si>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</si>
  <si>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</si>
  <si>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</si>
  <si>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</si>
  <si>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</si>
  <si>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</si>
  <si>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</si>
  <si>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ADAMSMS</t>
  </si>
  <si>
    <t>CARDFVA</t>
  </si>
  <si>
    <t>CENTRAL LOUISIANA ICE PROC CTR</t>
  </si>
  <si>
    <t>JENADLA</t>
  </si>
  <si>
    <t>DENICDF</t>
  </si>
  <si>
    <t>FLO</t>
  </si>
  <si>
    <t>HOUSTON CONTRACT DET.FAC.</t>
  </si>
  <si>
    <t>HOUICDF</t>
  </si>
  <si>
    <t>MTGPCTX</t>
  </si>
  <si>
    <t>CCASDCA</t>
  </si>
  <si>
    <t>River Correctional Center</t>
  </si>
  <si>
    <t>RVRCCLA</t>
  </si>
  <si>
    <t>STCDFTX</t>
  </si>
  <si>
    <t>LAWINCI</t>
  </si>
  <si>
    <t>WYATTRI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</si>
  <si>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</si>
  <si>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</si>
  <si>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</si>
  <si>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</si>
  <si>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</si>
  <si>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</si>
  <si>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</si>
  <si>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</si>
  <si>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</si>
  <si>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</si>
  <si>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</si>
  <si>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</si>
  <si>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</si>
  <si>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</si>
  <si>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</si>
  <si>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</si>
  <si>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</si>
  <si>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</si>
  <si>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</si>
  <si>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</si>
  <si>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</si>
  <si>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</si>
  <si>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</si>
  <si>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</si>
  <si>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</si>
  <si>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</si>
  <si>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</si>
  <si>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</si>
  <si>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</si>
  <si>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</si>
  <si>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Arrests</t>
  </si>
  <si>
    <t>FY2018</t>
  </si>
  <si>
    <t>FY2019</t>
  </si>
  <si>
    <t>FY2020</t>
  </si>
  <si>
    <t>FY2021</t>
  </si>
  <si>
    <t xml:space="preserve">FY2022 </t>
  </si>
  <si>
    <t>United States Armed Forces Noncitizen Bookins FY2018 - FY2024</t>
  </si>
  <si>
    <t>Bookins</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</si>
  <si>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</si>
  <si>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</si>
  <si>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</si>
  <si>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</si>
  <si>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</si>
  <si>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</si>
  <si>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</si>
  <si>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</si>
  <si>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</si>
  <si>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</si>
  <si>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</si>
  <si>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</si>
  <si>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</si>
  <si>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</si>
  <si>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</si>
  <si>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</si>
  <si>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</si>
  <si>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</si>
  <si>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</si>
  <si>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</si>
  <si>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</si>
  <si>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</si>
  <si>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</si>
  <si>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</si>
  <si>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</si>
  <si>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FY2024</t>
  </si>
  <si>
    <t>Temporary Protected Status Countries Removals FY2018 - FY2024</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</si>
  <si>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</si>
  <si>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</si>
  <si>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08/10/2024 (IIDS Run Date 08/12/2024; EID as of 08/10/2024).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</si>
  <si>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</si>
  <si>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</si>
  <si>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</si>
  <si>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</si>
  <si>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08/10/2024 (IIDS Run Date 08/12/2024; EID as of 08/10/2024).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</si>
  <si>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</si>
  <si>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</si>
  <si>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</si>
  <si>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</si>
  <si>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</si>
  <si>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</si>
  <si>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</si>
  <si>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08/10/2024 (IIDS Run Date 08/12/2024; EID as of 08/10/2024).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</si>
  <si>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</si>
  <si>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</si>
  <si>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</si>
  <si>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08/11/2024 (IIDS Run Date 08/12/2024; EID as of 08/11/2024).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</si>
  <si>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</si>
  <si>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</si>
  <si>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</si>
  <si>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08/10/2024 (IIDS Run Date 08/12/2024; EID as of 08/10/2024).</t>
  </si>
  <si>
    <t>USCIS Average Time from USCIS Fear Decision Service Date to ICE Release (In Days) &amp; Non-Citizens with USCIS-Established Fear Decisions in an ICE Detention Facility</t>
  </si>
  <si>
    <t>Non Citizens Currently in ICE Detention Facilities data are a snapshot as 08/11/2024 (IIDS Run Date 08/12/2024; EID as of 08/11/2024).</t>
  </si>
  <si>
    <t>FY2024 YTD ICE Final Releases data are updated through 08/10/2024 (IIDS Run Date 08/12/2024; EID as of 08/10/2024).</t>
  </si>
  <si>
    <t>USCIS provided data containing APSO (Asylum Pre Screening Officer) cases clocked during FY2022 - FY2024. Data were received on 08/12/2024.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</si>
  <si>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</si>
  <si>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</si>
  <si>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371,210 records in the USCIS provided data, the breakdown of the fear screening determinations is as follows; 178,920 positive fear screening determinations, 123,795 negative fear screening determinations and 68,492 without an identified determination. Of the 178,920 with positive fear screening determinations; 110,381 have Persecution Claim Established and 68,539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</si>
  <si>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</si>
  <si>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371,210 unique fear determinations and 26,405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</si>
  <si>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</si>
  <si>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</si>
  <si>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</si>
  <si>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</si>
  <si>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</si>
  <si>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</si>
  <si>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08/13/2024 (IIDS Run Date 08/14/2024; EID as of 08/13/2024).</t>
  </si>
  <si>
    <t>Monthly Bond Statistics</t>
  </si>
  <si>
    <t>FY2024 YTD ICE Final Book Out data are updated through 08/10/2024 (IIDS Run Date 08/12/2024; EID as of 08/10/2024).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</si>
  <si>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</si>
  <si>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07/01/2023 - 08/12/2024 . Data were received on 08/13/2024.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</si>
  <si>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</si>
  <si>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</si>
  <si>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</si>
  <si>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</si>
  <si>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</si>
  <si>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08/13/2024 (IIDS Run Date 08/14/2024; EID as of 08/13/2024).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</si>
  <si>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</si>
  <si>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</si>
  <si>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</si>
  <si>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</si>
  <si>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</si>
  <si>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</si>
  <si>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FY2024 YTD ICE Arrests data are updated through 04/22/2024 (IIDS Run Date 04/23/2024; EID as of 04/22/2024).</t>
  </si>
  <si>
    <t>FY2024 YTD ICE Detention data are updated through 04/22/2024 (IIDS Run Date 04/23/2024; EID as of 04/22/2024).</t>
  </si>
  <si>
    <t>FY2024 YTD ICE Removals data are updated through 04/22/2024 (IIDS Run Date 04/23/2024; EID as of 04/22/2024).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</si>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</sst>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3"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name val="Calibri"/>
      <family val="2"/>
      <scheme val="minor"/>
    </font>
    <font>
      <sz val="12"/>
      <color indexed="8"/>
      <name val="Calibri"/>
      <family val="2"/>
      <scheme val="minor"/>
    </font>
    <font>
      <sz val="11"/>
      <name val="Calibri"/>
      <family val="2"/>
      <scheme val="minor"/>
    </font>
    <font>
      <b/>
      <sz val="12"/>
      <color theme="3" tint="-0.499984740745262"/>
      <name val="Times New Roman"/>
      <family val="1"/>
    </font>
    <font>
      <b/>
      <sz val="12"/>
      <color theme="4" tint="-0.499984740745262"/>
      <name val="Times New Roman"/>
      <family val="1"/>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2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5" fillId="0" borderId="0"/>
    <xf numFmtId="44" fontId="1" fillId="0" borderId="0" applyFont="0" applyFill="0" applyBorder="0" applyAlignment="0" applyProtection="0"/>
  </cellStyleXfs>
  <cellXfs count="484">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2" fillId="0" borderId="1" xfId="0" applyFont="1" applyBorder="1" applyAlignment="1">
      <alignment vertical="center"/>
    </xf>
    <xf numFmtId="0" fontId="11" fillId="7" borderId="1" xfId="0" applyFont="1" applyFill="1" applyBorder="1" applyAlignment="1">
      <alignment vertical="center"/>
    </xf>
    <xf numFmtId="3" fontId="12" fillId="0" borderId="1" xfId="0" applyNumberFormat="1" applyFont="1" applyBorder="1" applyAlignment="1">
      <alignment vertical="center"/>
    </xf>
    <xf numFmtId="3" fontId="11" fillId="7" borderId="1" xfId="0" applyNumberFormat="1" applyFont="1" applyFill="1" applyBorder="1" applyAlignment="1">
      <alignment vertical="center"/>
    </xf>
    <xf numFmtId="0" fontId="15" fillId="6" borderId="9" xfId="3" applyFont="1" applyFill="1" applyBorder="1" applyAlignment="1">
      <alignment vertical="center" wrapText="1"/>
    </xf>
    <xf numFmtId="0" fontId="20" fillId="6" borderId="5" xfId="3" applyFont="1" applyFill="1" applyBorder="1" applyAlignment="1">
      <alignment vertical="center" wrapText="1"/>
    </xf>
    <xf numFmtId="0" fontId="19" fillId="5" borderId="0" xfId="2" applyFont="1" applyFill="1" applyAlignment="1">
      <alignment vertical="top"/>
    </xf>
    <xf numFmtId="0" fontId="0" fillId="2" borderId="0" xfId="0" applyFill="1"/>
    <xf numFmtId="0" fontId="0" fillId="0" borderId="6" xfId="0" applyBorder="1"/>
    <xf numFmtId="3" fontId="0" fillId="0" borderId="0" xfId="0" applyNumberFormat="1"/>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3" xfId="0" applyFont="1" applyBorder="1" applyAlignment="1">
      <alignment horizontal="left" vertical="top" wrapText="1"/>
    </xf>
    <xf numFmtId="0" fontId="6" fillId="2" borderId="13" xfId="0" applyFont="1" applyFill="1" applyBorder="1" applyAlignment="1">
      <alignment horizontal="left" vertical="top" wrapText="1"/>
    </xf>
    <xf numFmtId="49" fontId="24" fillId="2" borderId="13" xfId="0" applyNumberFormat="1" applyFont="1" applyFill="1" applyBorder="1" applyAlignment="1">
      <alignment vertical="top" wrapText="1"/>
    </xf>
    <xf numFmtId="49" fontId="24" fillId="0" borderId="13" xfId="0" applyNumberFormat="1" applyFont="1" applyBorder="1" applyAlignment="1">
      <alignment vertical="top" wrapText="1"/>
    </xf>
    <xf numFmtId="0" fontId="13" fillId="8" borderId="1" xfId="0" applyFont="1" applyFill="1" applyBorder="1" applyAlignment="1">
      <alignment horizontal="left" vertical="top"/>
    </xf>
    <xf numFmtId="168" fontId="12" fillId="0" borderId="1" xfId="7" applyNumberFormat="1" applyFont="1" applyBorder="1" applyAlignment="1">
      <alignment vertical="center"/>
    </xf>
    <xf numFmtId="168" fontId="11" fillId="7" borderId="1" xfId="7" applyNumberFormat="1" applyFont="1" applyFill="1" applyBorder="1" applyAlignment="1">
      <alignment vertical="center"/>
    </xf>
    <xf numFmtId="0" fontId="21" fillId="3" borderId="18" xfId="0" applyFont="1" applyFill="1" applyBorder="1" applyAlignment="1">
      <alignment horizontal="center" vertical="center" wrapText="1"/>
    </xf>
    <xf numFmtId="0" fontId="22" fillId="4" borderId="18" xfId="0" applyFont="1" applyFill="1" applyBorder="1"/>
    <xf numFmtId="41" fontId="23" fillId="4" borderId="18" xfId="0" applyNumberFormat="1" applyFont="1" applyFill="1" applyBorder="1" applyAlignment="1">
      <alignment horizontal="center"/>
    </xf>
    <xf numFmtId="166" fontId="23" fillId="4" borderId="18" xfId="0" applyNumberFormat="1" applyFont="1" applyFill="1" applyBorder="1" applyAlignment="1">
      <alignment horizontal="center"/>
    </xf>
    <xf numFmtId="0" fontId="6" fillId="0" borderId="18" xfId="0" applyFont="1" applyBorder="1" applyAlignment="1">
      <alignment horizontal="left" indent="1"/>
    </xf>
    <xf numFmtId="3" fontId="6" fillId="0" borderId="18" xfId="0" applyNumberFormat="1" applyFont="1" applyBorder="1"/>
    <xf numFmtId="167" fontId="6" fillId="0" borderId="18" xfId="0" applyNumberFormat="1" applyFont="1" applyBorder="1"/>
    <xf numFmtId="0" fontId="22" fillId="9" borderId="18" xfId="0" applyFont="1" applyFill="1" applyBorder="1" applyAlignment="1">
      <alignment vertical="center"/>
    </xf>
    <xf numFmtId="3" fontId="22" fillId="9" borderId="18" xfId="0" applyNumberFormat="1" applyFont="1" applyFill="1" applyBorder="1" applyAlignment="1">
      <alignment vertical="center"/>
    </xf>
    <xf numFmtId="167" fontId="22" fillId="9" borderId="18" xfId="0" applyNumberFormat="1" applyFont="1" applyFill="1" applyBorder="1" applyAlignment="1">
      <alignment vertical="center"/>
    </xf>
    <xf numFmtId="169" fontId="0" fillId="0" borderId="1" xfId="5" applyNumberFormat="1" applyFont="1" applyBorder="1" applyAlignment="1">
      <alignment horizontal="right"/>
    </xf>
    <xf numFmtId="0" fontId="26"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6"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1" fillId="7" borderId="1" xfId="1" applyNumberFormat="1" applyFont="1" applyFill="1" applyBorder="1" applyAlignment="1">
      <alignment vertical="center"/>
    </xf>
    <xf numFmtId="164" fontId="26" fillId="8" borderId="1" xfId="1" applyNumberFormat="1" applyFont="1" applyFill="1" applyBorder="1" applyAlignment="1">
      <alignment horizontal="right"/>
    </xf>
    <xf numFmtId="164" fontId="17"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6" fillId="8" borderId="1" xfId="5" applyNumberFormat="1" applyFont="1" applyFill="1" applyBorder="1" applyAlignment="1">
      <alignment horizontal="left"/>
    </xf>
    <xf numFmtId="169" fontId="11" fillId="7" borderId="1" xfId="5" applyNumberFormat="1" applyFont="1" applyFill="1" applyBorder="1" applyAlignment="1">
      <alignment vertical="center"/>
    </xf>
    <xf numFmtId="169" fontId="26"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9" fillId="5" borderId="0" xfId="2" applyFont="1" applyFill="1" applyAlignment="1">
      <alignment horizontal="left" vertical="top"/>
    </xf>
    <xf numFmtId="0" fontId="5" fillId="2" borderId="0" xfId="3" applyFont="1" applyFill="1" applyAlignment="1">
      <alignment vertical="center" wrapText="1"/>
    </xf>
    <xf numFmtId="0" fontId="17" fillId="2" borderId="0" xfId="0" applyFont="1" applyFill="1" applyAlignment="1">
      <alignment horizontal="left" vertical="center" wrapText="1"/>
    </xf>
    <xf numFmtId="0" fontId="16" fillId="6" borderId="0" xfId="3" applyFont="1" applyFill="1" applyAlignment="1">
      <alignment vertical="center" wrapText="1"/>
    </xf>
    <xf numFmtId="0" fontId="28" fillId="0" borderId="0" xfId="0" applyFont="1" applyAlignment="1">
      <alignment horizontal="left"/>
    </xf>
    <xf numFmtId="0" fontId="18" fillId="2" borderId="0" xfId="0" applyFont="1" applyFill="1" applyAlignment="1">
      <alignment horizontal="left" vertical="center" wrapText="1"/>
    </xf>
    <xf numFmtId="2" fontId="0" fillId="0" borderId="0" xfId="0" applyNumberFormat="1"/>
    <xf numFmtId="167" fontId="12" fillId="0" borderId="1" xfId="0" applyNumberFormat="1" applyFont="1" applyBorder="1" applyAlignment="1">
      <alignment vertical="center"/>
    </xf>
    <xf numFmtId="167" fontId="0" fillId="0" borderId="1" xfId="0" applyNumberFormat="1" applyBorder="1"/>
    <xf numFmtId="167" fontId="11"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0" fillId="0" borderId="18" xfId="0" applyFont="1" applyBorder="1"/>
    <xf numFmtId="2" fontId="30" fillId="0" borderId="18" xfId="0" applyNumberFormat="1" applyFont="1" applyBorder="1"/>
    <xf numFmtId="3" fontId="6" fillId="0" borderId="18" xfId="0" applyNumberFormat="1" applyFont="1" applyBorder="1" applyAlignment="1">
      <alignment vertical="center"/>
    </xf>
    <xf numFmtId="167" fontId="6" fillId="0" borderId="18" xfId="0" applyNumberFormat="1" applyFont="1" applyBorder="1" applyAlignment="1">
      <alignment vertical="center"/>
    </xf>
    <xf numFmtId="3" fontId="22" fillId="9" borderId="18" xfId="0" applyNumberFormat="1" applyFont="1" applyFill="1" applyBorder="1"/>
    <xf numFmtId="167" fontId="22" fillId="9" borderId="18" xfId="0" applyNumberFormat="1" applyFont="1" applyFill="1" applyBorder="1"/>
    <xf numFmtId="0" fontId="30" fillId="0" borderId="18" xfId="0" applyFont="1" applyBorder="1" applyAlignment="1">
      <alignment horizontal="left" indent="1"/>
    </xf>
    <xf numFmtId="0" fontId="22" fillId="9" borderId="18" xfId="0" applyFont="1" applyFill="1" applyBorder="1" applyAlignment="1">
      <alignment horizontal="left"/>
    </xf>
    <xf numFmtId="0" fontId="22" fillId="9" borderId="18" xfId="0" applyFont="1" applyFill="1" applyBorder="1"/>
    <xf numFmtId="3" fontId="6" fillId="9" borderId="18" xfId="0" applyNumberFormat="1" applyFont="1" applyFill="1" applyBorder="1"/>
    <xf numFmtId="167" fontId="6" fillId="9" borderId="18" xfId="0" applyNumberFormat="1" applyFont="1" applyFill="1" applyBorder="1"/>
    <xf numFmtId="0" fontId="6" fillId="0" borderId="18" xfId="0" applyFont="1" applyBorder="1" applyAlignment="1">
      <alignment horizontal="left" vertical="center" indent="1"/>
    </xf>
    <xf numFmtId="0" fontId="6" fillId="0" borderId="18" xfId="0" applyFont="1" applyBorder="1"/>
    <xf numFmtId="2" fontId="6" fillId="0" borderId="18" xfId="0" applyNumberFormat="1" applyFont="1" applyBorder="1"/>
    <xf numFmtId="0" fontId="6" fillId="0" borderId="0" xfId="0" applyFont="1"/>
    <xf numFmtId="14" fontId="6" fillId="0" borderId="0" xfId="0" applyNumberFormat="1" applyFont="1"/>
    <xf numFmtId="14" fontId="24" fillId="0" borderId="0" xfId="0" applyNumberFormat="1" applyFont="1"/>
    <xf numFmtId="165" fontId="6" fillId="0" borderId="0" xfId="0" applyNumberFormat="1" applyFont="1"/>
    <xf numFmtId="14" fontId="32" fillId="0" borderId="1" xfId="0" applyNumberFormat="1" applyFont="1" applyBorder="1" applyAlignment="1">
      <alignment horizontal="right"/>
    </xf>
    <xf numFmtId="0" fontId="32" fillId="0" borderId="1" xfId="0" applyFont="1" applyBorder="1" applyAlignment="1">
      <alignment horizontal="left" vertical="center"/>
    </xf>
    <xf numFmtId="3" fontId="30" fillId="0" borderId="1" xfId="0" applyNumberFormat="1" applyFont="1" applyBorder="1" applyAlignment="1">
      <alignment horizontal="right" vertical="center"/>
    </xf>
    <xf numFmtId="3" fontId="33" fillId="0" borderId="1" xfId="0" applyNumberFormat="1" applyFont="1" applyBorder="1" applyAlignment="1">
      <alignment horizontal="right" vertical="center"/>
    </xf>
    <xf numFmtId="3" fontId="33" fillId="0" borderId="1" xfId="1" applyNumberFormat="1" applyFont="1" applyFill="1" applyBorder="1" applyAlignment="1">
      <alignment vertical="center"/>
    </xf>
    <xf numFmtId="0" fontId="33" fillId="0" borderId="1" xfId="0" applyFont="1" applyBorder="1" applyAlignment="1">
      <alignment vertical="center"/>
    </xf>
    <xf numFmtId="165" fontId="33" fillId="0" borderId="1" xfId="0" applyNumberFormat="1" applyFont="1" applyBorder="1" applyAlignment="1">
      <alignment vertical="center"/>
    </xf>
    <xf numFmtId="0" fontId="6" fillId="10" borderId="0" xfId="0" applyFont="1" applyFill="1"/>
    <xf numFmtId="3" fontId="32" fillId="0" borderId="1" xfId="0" applyNumberFormat="1" applyFont="1" applyBorder="1" applyAlignment="1">
      <alignment horizontal="right" vertical="center"/>
    </xf>
    <xf numFmtId="3" fontId="32" fillId="0" borderId="1" xfId="1" applyNumberFormat="1" applyFont="1" applyFill="1" applyBorder="1" applyAlignment="1">
      <alignment vertical="center"/>
    </xf>
    <xf numFmtId="0" fontId="32" fillId="0" borderId="1" xfId="0" applyFont="1" applyBorder="1" applyAlignment="1">
      <alignment vertical="center"/>
    </xf>
    <xf numFmtId="165" fontId="32" fillId="0" borderId="1" xfId="0" applyNumberFormat="1" applyFont="1" applyBorder="1" applyAlignment="1">
      <alignment vertical="center"/>
    </xf>
    <xf numFmtId="0" fontId="24" fillId="0" borderId="0" xfId="0" applyFont="1"/>
    <xf numFmtId="0" fontId="24" fillId="10" borderId="0" xfId="0" applyFont="1" applyFill="1"/>
    <xf numFmtId="14" fontId="32" fillId="0" borderId="3" xfId="0" applyNumberFormat="1" applyFont="1" applyBorder="1" applyAlignment="1">
      <alignment horizontal="right"/>
    </xf>
    <xf numFmtId="14" fontId="10" fillId="4" borderId="9" xfId="0" applyNumberFormat="1" applyFont="1" applyFill="1" applyBorder="1" applyAlignment="1">
      <alignment vertical="top" wrapText="1"/>
    </xf>
    <xf numFmtId="1" fontId="10" fillId="4" borderId="9" xfId="0" applyNumberFormat="1" applyFont="1" applyFill="1" applyBorder="1" applyAlignment="1">
      <alignment horizontal="left" vertical="top" wrapText="1"/>
    </xf>
    <xf numFmtId="1" fontId="10" fillId="4" borderId="9" xfId="0" applyNumberFormat="1" applyFont="1" applyFill="1" applyBorder="1" applyAlignment="1">
      <alignment horizontal="left" wrapText="1"/>
    </xf>
    <xf numFmtId="1" fontId="10" fillId="4" borderId="9" xfId="4" applyNumberFormat="1" applyFont="1" applyFill="1" applyBorder="1" applyAlignment="1">
      <alignment horizontal="left" wrapText="1"/>
    </xf>
    <xf numFmtId="165" fontId="10" fillId="4" borderId="9" xfId="0" applyNumberFormat="1" applyFont="1" applyFill="1" applyBorder="1" applyAlignment="1">
      <alignment horizontal="left" wrapText="1"/>
    </xf>
    <xf numFmtId="3" fontId="21" fillId="3" borderId="5" xfId="1" applyNumberFormat="1" applyFont="1" applyFill="1" applyBorder="1" applyAlignment="1">
      <alignment horizontal="right" wrapText="1"/>
    </xf>
    <xf numFmtId="3" fontId="21" fillId="3" borderId="5" xfId="1" applyNumberFormat="1" applyFont="1" applyFill="1" applyBorder="1" applyAlignment="1">
      <alignment horizontal="left" vertical="top" wrapText="1"/>
    </xf>
    <xf numFmtId="3" fontId="10" fillId="3" borderId="5" xfId="1" applyNumberFormat="1" applyFont="1" applyFill="1" applyBorder="1" applyAlignment="1">
      <alignment horizontal="left" vertical="top" wrapText="1"/>
    </xf>
    <xf numFmtId="1" fontId="21" fillId="3" borderId="5" xfId="1" applyNumberFormat="1" applyFont="1" applyFill="1" applyBorder="1" applyAlignment="1">
      <alignment horizontal="left" vertical="top" wrapText="1"/>
    </xf>
    <xf numFmtId="3" fontId="21" fillId="3" borderId="5" xfId="1" applyNumberFormat="1" applyFont="1" applyFill="1" applyBorder="1" applyAlignment="1">
      <alignment vertical="top" wrapText="1"/>
    </xf>
    <xf numFmtId="0" fontId="21" fillId="3" borderId="5" xfId="4" applyFont="1" applyFill="1" applyBorder="1" applyAlignment="1">
      <alignment horizontal="left" vertical="top" wrapText="1"/>
    </xf>
    <xf numFmtId="0" fontId="21" fillId="3" borderId="5" xfId="4" applyFont="1" applyFill="1" applyBorder="1" applyAlignment="1">
      <alignment vertical="top" wrapText="1"/>
    </xf>
    <xf numFmtId="165" fontId="21" fillId="3" borderId="5" xfId="4" applyNumberFormat="1" applyFont="1" applyFill="1" applyBorder="1" applyAlignment="1">
      <alignment horizontal="left" vertical="top" wrapText="1"/>
    </xf>
    <xf numFmtId="3" fontId="21" fillId="3" borderId="1" xfId="1" applyNumberFormat="1" applyFont="1" applyFill="1" applyBorder="1" applyAlignment="1">
      <alignment vertical="top" wrapText="1"/>
    </xf>
    <xf numFmtId="0" fontId="21" fillId="3" borderId="1" xfId="4" applyFont="1" applyFill="1" applyBorder="1" applyAlignment="1">
      <alignment vertical="top" wrapText="1"/>
    </xf>
    <xf numFmtId="165" fontId="21" fillId="3" borderId="1" xfId="4" applyNumberFormat="1" applyFont="1" applyFill="1" applyBorder="1" applyAlignment="1">
      <alignment vertical="top" wrapText="1"/>
    </xf>
    <xf numFmtId="0" fontId="34" fillId="0" borderId="0" xfId="0" applyFont="1"/>
    <xf numFmtId="0" fontId="35" fillId="2" borderId="0" xfId="0" applyFont="1" applyFill="1" applyAlignment="1">
      <alignment vertical="center"/>
    </xf>
    <xf numFmtId="165" fontId="35" fillId="2" borderId="0" xfId="0" applyNumberFormat="1" applyFont="1" applyFill="1" applyAlignment="1">
      <alignment vertical="center"/>
    </xf>
    <xf numFmtId="0" fontId="35" fillId="2" borderId="19"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4" fontId="10"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0" fillId="0" borderId="20" xfId="0" applyBorder="1"/>
    <xf numFmtId="0" fontId="37" fillId="0" borderId="20" xfId="0" applyFont="1" applyBorder="1" applyAlignment="1">
      <alignment horizontal="left"/>
    </xf>
    <xf numFmtId="1" fontId="0" fillId="0" borderId="20" xfId="0" applyNumberFormat="1" applyBorder="1"/>
    <xf numFmtId="0" fontId="37" fillId="0" borderId="20" xfId="0" applyFont="1" applyBorder="1" applyAlignment="1">
      <alignment horizontal="left" vertical="center" wrapText="1"/>
    </xf>
    <xf numFmtId="164" fontId="0" fillId="2" borderId="21" xfId="1" applyNumberFormat="1" applyFont="1" applyFill="1" applyBorder="1" applyAlignment="1">
      <alignment horizontal="left"/>
    </xf>
    <xf numFmtId="164" fontId="37" fillId="2" borderId="22" xfId="1" applyNumberFormat="1" applyFont="1" applyFill="1" applyBorder="1" applyAlignment="1">
      <alignment horizontal="right"/>
    </xf>
    <xf numFmtId="164" fontId="0" fillId="0" borderId="0" xfId="0" applyNumberFormat="1"/>
    <xf numFmtId="164" fontId="0" fillId="2" borderId="23" xfId="1" applyNumberFormat="1" applyFont="1" applyFill="1" applyBorder="1" applyAlignment="1">
      <alignment horizontal="left"/>
    </xf>
    <xf numFmtId="164" fontId="37" fillId="2" borderId="24" xfId="1" applyNumberFormat="1" applyFont="1" applyFill="1" applyBorder="1" applyAlignment="1">
      <alignment horizontal="right"/>
    </xf>
    <xf numFmtId="164" fontId="27" fillId="5" borderId="17" xfId="1" applyNumberFormat="1" applyFont="1" applyFill="1" applyBorder="1" applyAlignment="1">
      <alignment horizontal="left"/>
    </xf>
    <xf numFmtId="164" fontId="27" fillId="5" borderId="25" xfId="1" applyNumberFormat="1" applyFont="1" applyFill="1" applyBorder="1" applyAlignment="1">
      <alignment horizontal="left" vertical="center"/>
    </xf>
    <xf numFmtId="164" fontId="27" fillId="0" borderId="17" xfId="1" applyNumberFormat="1" applyFont="1" applyFill="1" applyBorder="1"/>
    <xf numFmtId="0" fontId="27" fillId="0" borderId="25" xfId="0" applyFont="1" applyBorder="1" applyAlignment="1">
      <alignment horizontal="left" vertical="center"/>
    </xf>
    <xf numFmtId="0" fontId="14" fillId="3" borderId="11"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8" fillId="0" borderId="0" xfId="0" applyFont="1" applyAlignment="1">
      <alignment horizontal="left" vertical="center" wrapText="1"/>
    </xf>
    <xf numFmtId="0" fontId="27" fillId="11" borderId="27" xfId="0" applyFont="1" applyFill="1" applyBorder="1"/>
    <xf numFmtId="0" fontId="0" fillId="0" borderId="1" xfId="0" applyBorder="1"/>
    <xf numFmtId="0" fontId="38" fillId="11" borderId="11" xfId="0" applyFont="1" applyFill="1" applyBorder="1" applyAlignment="1">
      <alignment horizontal="center" vertical="center" wrapText="1"/>
    </xf>
    <xf numFmtId="0" fontId="38" fillId="11" borderId="10" xfId="0" applyFont="1" applyFill="1" applyBorder="1" applyAlignment="1">
      <alignment horizontal="center" vertical="center" wrapText="1"/>
    </xf>
    <xf numFmtId="0" fontId="39" fillId="12" borderId="26" xfId="0" applyFont="1" applyFill="1" applyBorder="1" applyAlignment="1">
      <alignment vertical="top" wrapText="1"/>
    </xf>
    <xf numFmtId="0" fontId="39" fillId="12" borderId="7" xfId="0" applyFont="1" applyFill="1" applyBorder="1" applyAlignment="1">
      <alignment vertical="top" wrapText="1"/>
    </xf>
    <xf numFmtId="0" fontId="27" fillId="11" borderId="1" xfId="0" applyFont="1" applyFill="1" applyBorder="1"/>
    <xf numFmtId="0" fontId="38" fillId="11" borderId="12" xfId="0" applyFont="1" applyFill="1" applyBorder="1" applyAlignment="1">
      <alignment horizontal="center" vertical="center" wrapText="1"/>
    </xf>
    <xf numFmtId="0" fontId="38" fillId="11" borderId="2" xfId="0" applyFont="1" applyFill="1" applyBorder="1" applyAlignment="1">
      <alignment horizontal="center" vertical="center" wrapText="1"/>
    </xf>
    <xf numFmtId="0" fontId="38" fillId="2" borderId="0" xfId="0" applyFont="1" applyFill="1" applyAlignment="1">
      <alignment horizontal="center" vertical="center" wrapText="1"/>
    </xf>
    <xf numFmtId="0" fontId="27" fillId="13" borderId="1" xfId="0" applyFont="1" applyFill="1" applyBorder="1"/>
    <xf numFmtId="0" fontId="27" fillId="13" borderId="1" xfId="0" applyFont="1" applyFill="1" applyBorder="1" applyAlignment="1">
      <alignment horizontal="left"/>
    </xf>
    <xf numFmtId="0" fontId="19" fillId="0" borderId="0" xfId="2" applyFont="1" applyAlignment="1">
      <alignment vertical="top"/>
    </xf>
    <xf numFmtId="0" fontId="34"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7" fillId="0" borderId="0" xfId="0" applyFont="1"/>
    <xf numFmtId="2" fontId="41" fillId="14" borderId="30" xfId="0" applyNumberFormat="1" applyFont="1" applyFill="1" applyBorder="1" applyAlignment="1">
      <alignment horizontal="right" vertical="center"/>
    </xf>
    <xf numFmtId="0" fontId="41" fillId="14" borderId="30" xfId="0" applyFont="1" applyFill="1" applyBorder="1" applyAlignment="1">
      <alignment horizontal="right" vertical="center"/>
    </xf>
    <xf numFmtId="0" fontId="41" fillId="14" borderId="31" xfId="0" applyFont="1" applyFill="1" applyBorder="1" applyAlignment="1">
      <alignment vertical="center"/>
    </xf>
    <xf numFmtId="2" fontId="42" fillId="0" borderId="30" xfId="0" applyNumberFormat="1" applyFont="1" applyBorder="1" applyAlignment="1">
      <alignment horizontal="right" vertical="center"/>
    </xf>
    <xf numFmtId="0" fontId="42" fillId="0" borderId="30" xfId="0" applyFont="1" applyBorder="1" applyAlignment="1">
      <alignment horizontal="right" vertical="center"/>
    </xf>
    <xf numFmtId="0" fontId="42" fillId="0" borderId="31" xfId="0" applyFont="1" applyBorder="1" applyAlignment="1">
      <alignment vertical="center"/>
    </xf>
    <xf numFmtId="0" fontId="42" fillId="0" borderId="31" xfId="0" applyFont="1" applyBorder="1" applyAlignment="1">
      <alignment vertical="center" wrapText="1"/>
    </xf>
    <xf numFmtId="0" fontId="41" fillId="14" borderId="32" xfId="0" applyFont="1" applyFill="1" applyBorder="1" applyAlignment="1">
      <alignment vertical="center" wrapText="1"/>
    </xf>
    <xf numFmtId="0" fontId="41" fillId="14" borderId="18" xfId="0" applyFont="1" applyFill="1" applyBorder="1" applyAlignment="1">
      <alignment vertical="center"/>
    </xf>
    <xf numFmtId="0" fontId="37" fillId="0" borderId="0" xfId="0" applyFont="1" applyAlignment="1">
      <alignment horizontal="left" vertical="center"/>
    </xf>
    <xf numFmtId="0" fontId="41" fillId="0" borderId="0" xfId="0" applyFont="1" applyAlignment="1">
      <alignment horizontal="left" vertical="center"/>
    </xf>
    <xf numFmtId="0" fontId="41" fillId="0" borderId="6" xfId="0" applyFont="1" applyBorder="1" applyAlignment="1">
      <alignment horizontal="left" vertical="center"/>
    </xf>
    <xf numFmtId="0" fontId="0" fillId="0" borderId="0" xfId="0" applyAlignment="1">
      <alignment vertical="center"/>
    </xf>
    <xf numFmtId="0" fontId="41" fillId="14" borderId="32" xfId="0" applyFont="1" applyFill="1" applyBorder="1" applyAlignment="1">
      <alignment vertical="center"/>
    </xf>
    <xf numFmtId="0" fontId="41" fillId="14" borderId="33" xfId="0" applyFont="1" applyFill="1" applyBorder="1" applyAlignment="1">
      <alignment vertical="center"/>
    </xf>
    <xf numFmtId="0" fontId="17" fillId="2" borderId="0" xfId="0" applyFont="1" applyFill="1" applyAlignment="1">
      <alignment horizontal="left" wrapText="1"/>
    </xf>
    <xf numFmtId="0" fontId="18" fillId="2" borderId="0" xfId="0" applyFont="1" applyFill="1" applyAlignment="1">
      <alignment horizontal="left" vertical="center" wrapText="1"/>
    </xf>
    <xf numFmtId="0" fontId="19" fillId="0" borderId="0" xfId="2" applyFont="1" applyAlignment="1">
      <alignment horizontal="center" vertical="top"/>
    </xf>
    <xf numFmtId="0" fontId="15" fillId="6" borderId="0" xfId="3" applyFont="1" applyFill="1" applyAlignment="1">
      <alignment horizontal="center" vertical="center" wrapText="1"/>
    </xf>
    <xf numFmtId="0" fontId="19" fillId="5" borderId="0" xfId="2" applyFont="1" applyFill="1" applyAlignment="1">
      <alignment horizontal="center" vertical="top"/>
    </xf>
    <xf numFmtId="0" fontId="31" fillId="0" borderId="0" xfId="0" applyFont="1" applyAlignment="1">
      <alignment horizontal="center"/>
    </xf>
    <xf numFmtId="0" fontId="28" fillId="0" borderId="0" xfId="0" applyFont="1" applyAlignment="1">
      <alignment horizontal="left"/>
    </xf>
    <xf numFmtId="0" fontId="27" fillId="0" borderId="0" xfId="0" applyFont="1" applyAlignment="1">
      <alignment horizontal="center" wrapText="1"/>
    </xf>
    <xf numFmtId="0" fontId="27" fillId="0" borderId="0" xfId="0" applyFont="1" applyAlignment="1">
      <alignment horizontal="center"/>
    </xf>
    <xf numFmtId="0" fontId="17" fillId="2" borderId="0" xfId="0" applyFont="1" applyFill="1" applyAlignment="1">
      <alignment horizontal="left" vertical="center" wrapText="1"/>
    </xf>
    <xf numFmtId="0" fontId="36" fillId="0" borderId="0" xfId="2" applyFont="1" applyAlignment="1">
      <alignment horizontal="left" vertical="top"/>
    </xf>
    <xf numFmtId="0" fontId="36" fillId="6" borderId="0" xfId="3" applyFont="1" applyFill="1" applyAlignment="1">
      <alignment horizontal="left" vertical="center" wrapText="1"/>
    </xf>
    <xf numFmtId="0" fontId="36" fillId="5" borderId="0" xfId="2" applyFont="1" applyFill="1" applyAlignment="1">
      <alignment horizontal="left" vertical="top"/>
    </xf>
    <xf numFmtId="0" fontId="21" fillId="3" borderId="1" xfId="4" applyFont="1" applyFill="1" applyBorder="1" applyAlignment="1">
      <alignment horizontal="left" vertical="top" wrapText="1"/>
    </xf>
    <xf numFmtId="3" fontId="21" fillId="3" borderId="1" xfId="1" applyNumberFormat="1" applyFont="1" applyFill="1" applyBorder="1" applyAlignment="1">
      <alignment horizontal="left" vertical="top" wrapText="1"/>
    </xf>
    <xf numFmtId="0" fontId="19" fillId="0" borderId="0" xfId="2" applyFont="1" applyAlignment="1">
      <alignment horizontal="left" vertical="top"/>
    </xf>
    <xf numFmtId="0" fontId="2" fillId="0" borderId="0" xfId="0" applyFont="1" applyAlignment="1">
      <alignment vertical="top" wrapText="1"/>
    </xf>
    <xf numFmtId="0" fontId="31" fillId="0" borderId="0" xfId="0" applyFont="1" applyAlignment="1">
      <alignment horizontal="left" vertical="center"/>
    </xf>
    <xf numFmtId="0" fontId="31" fillId="0" borderId="26" xfId="0" applyFont="1" applyBorder="1" applyAlignment="1">
      <alignment horizontal="left" vertical="center"/>
    </xf>
    <xf numFmtId="0" fontId="39" fillId="12" borderId="29" xfId="0" applyFont="1" applyFill="1" applyBorder="1" applyAlignment="1">
      <alignment vertical="top" wrapText="1"/>
    </xf>
    <xf numFmtId="0" fontId="39" fillId="12" borderId="28" xfId="0" applyFont="1" applyFill="1" applyBorder="1" applyAlignment="1">
      <alignment vertical="top" wrapText="1"/>
    </xf>
    <xf numFmtId="0" fontId="19" fillId="0" borderId="26" xfId="2" applyFont="1" applyBorder="1" applyAlignment="1">
      <alignment horizontal="center" vertical="top"/>
    </xf>
    <xf numFmtId="0" fontId="39" fillId="12" borderId="22" xfId="0" applyFont="1" applyFill="1" applyBorder="1" applyAlignment="1">
      <alignment horizontal="left" vertical="top" wrapText="1"/>
    </xf>
    <xf numFmtId="0" fontId="39" fillId="12" borderId="21" xfId="0" applyFont="1" applyFill="1" applyBorder="1" applyAlignment="1">
      <alignment horizontal="left" vertical="top" wrapText="1"/>
    </xf>
    <xf numFmtId="0" fontId="41" fillId="14" borderId="29" xfId="0" applyFont="1" applyFill="1" applyBorder="1" applyAlignment="1">
      <alignment horizontal="center" vertical="center"/>
    </xf>
    <xf numFmtId="0" fontId="41" fillId="14" borderId="33" xfId="0" applyFont="1" applyFill="1" applyBorder="1" applyAlignment="1">
      <alignment horizontal="center" vertical="center"/>
    </xf>
    <xf numFmtId="0" fontId="41" fillId="14" borderId="32" xfId="0" applyFont="1" applyFill="1" applyBorder="1" applyAlignment="1">
      <alignment horizontal="center" vertical="center"/>
    </xf>
    <xf numFmtId="0" fontId="0" fillId="0" borderId="29" xfId="0" applyBorder="1" applyAlignment="1">
      <alignment horizontal="left" vertical="top" wrapText="1"/>
    </xf>
    <xf numFmtId="0" fontId="0" fillId="0" borderId="33" xfId="0" applyBorder="1" applyAlignment="1">
      <alignment horizontal="left" vertical="top" wrapText="1"/>
    </xf>
    <xf numFmtId="0" fontId="0" fillId="0" borderId="32" xfId="0" applyBorder="1" applyAlignment="1">
      <alignment horizontal="left" vertical="top" wrapText="1"/>
    </xf>
    <xf numFmtId="0" fontId="37" fillId="0" borderId="0" xfId="0" applyFont="1" applyAlignment="1">
      <alignment horizontal="left" vertical="center"/>
    </xf>
    <xf numFmtId="0" fontId="34" fillId="0" borderId="6" xfId="0" applyFont="1" applyBorder="1" applyAlignment="1">
      <alignment horizontal="left" vertical="top" wrapText="1"/>
    </xf>
    <xf numFmtId="0" fontId="34" fillId="0" borderId="0" xfId="0" applyFont="1" applyAlignment="1">
      <alignment horizontal="left" vertical="top" wrapText="1"/>
    </xf>
    <xf numFmtId="0" fontId="41" fillId="14" borderId="6" xfId="0" applyFont="1" applyFill="1" applyBorder="1" applyAlignment="1">
      <alignment horizontal="center" vertical="center"/>
    </xf>
    <xf numFmtId="0" fontId="41" fillId="14"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15" fillId="6" borderId="0" xfId="3" applyFont="1" applyFill="1" applyAlignment="1">
      <alignment horizontal="left" vertical="center" wrapText="1"/>
    </xf>
    <xf numFmtId="0" fontId="6" fillId="0" borderId="4" xfId="0" applyFont="1" applyBorder="1" applyAlignment="1">
      <alignment horizontal="left" vertical="top" wrapText="1"/>
    </xf>
    <xf numFmtId="0" fontId="6" fillId="0" borderId="14" xfId="0" applyFont="1" applyBorder="1" applyAlignment="1">
      <alignment horizontal="center" vertical="top" wrapText="1"/>
    </xf>
    <xf numFmtId="0" fontId="6" fillId="0" borderId="8" xfId="0" applyFont="1" applyBorder="1" applyAlignment="1">
      <alignment horizontal="center" vertical="top" wrapText="1"/>
    </xf>
    <xf numFmtId="0" fontId="2" fillId="2" borderId="0" xfId="0" applyFont="1" applyFill="1"/>
    <xf numFmtId="0" fontId="15" fillId="6" borderId="0" xfId="3" applyFont="1" applyFill="1" applyAlignment="1">
      <alignment vertical="center" wrapText="1"/>
    </xf>
    <xf numFmtId="0" fontId="2" fillId="0" borderId="0" xfId="0" applyFont="1"/>
    <xf numFmtId="0" fontId="19" fillId="5" borderId="0" xfId="2" applyFont="1" applyFill="1" applyAlignment="1">
      <alignment horizontal="left" vertical="top"/>
    </xf>
    <xf numFmtId="0" fontId="5" fillId="5" borderId="0" xfId="3" applyFont="1" applyFill="1" applyAlignment="1">
      <alignment vertical="center" wrapText="1"/>
    </xf>
    <xf numFmtId="0" fontId="43" fillId="2" borderId="0" xfId="0" applyFont="1" applyFill="1" applyAlignment="1">
      <alignment horizontal="left" vertical="center"/>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5" fillId="4" borderId="10" xfId="0" applyFont="1" applyFill="1" applyBorder="1" applyAlignment="1">
      <alignment horizontal="center" vertical="center"/>
    </xf>
    <xf numFmtId="0" fontId="45" fillId="4" borderId="34" xfId="0" applyFont="1" applyFill="1" applyBorder="1" applyAlignment="1">
      <alignment horizontal="center" vertical="center"/>
    </xf>
    <xf numFmtId="0" fontId="45" fillId="4"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5" xfId="0" applyFont="1" applyFill="1" applyBorder="1" applyAlignment="1">
      <alignment horizontal="center" vertical="center"/>
    </xf>
    <xf numFmtId="0" fontId="8" fillId="2" borderId="0" xfId="0" applyFont="1" applyFill="1" applyAlignment="1">
      <alignment horizont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5"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4"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3" borderId="37" xfId="0" applyFont="1" applyFill="1" applyBorder="1" applyAlignment="1">
      <alignment horizontal="center" vertical="center" wrapText="1"/>
    </xf>
    <xf numFmtId="170" fontId="14" fillId="3" borderId="1" xfId="0" applyNumberFormat="1" applyFont="1" applyFill="1" applyBorder="1" applyAlignment="1">
      <alignment horizontal="center" vertical="center" wrapText="1"/>
    </xf>
    <xf numFmtId="170" fontId="14" fillId="0" borderId="0" xfId="0" applyNumberFormat="1" applyFont="1" applyAlignment="1">
      <alignment horizontal="center" vertical="center" wrapText="1"/>
    </xf>
    <xf numFmtId="0" fontId="14" fillId="3" borderId="1" xfId="0" applyFont="1" applyFill="1" applyBorder="1" applyAlignment="1">
      <alignment vertical="center" wrapText="1"/>
    </xf>
    <xf numFmtId="3" fontId="2" fillId="2" borderId="0" xfId="0" applyNumberFormat="1" applyFont="1" applyFill="1"/>
    <xf numFmtId="0" fontId="2" fillId="5" borderId="38" xfId="0" applyFont="1" applyFill="1" applyBorder="1"/>
    <xf numFmtId="164" fontId="2" fillId="5" borderId="39"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5" borderId="36" xfId="0" applyFont="1" applyFill="1" applyBorder="1" applyAlignment="1">
      <alignment horizontal="left"/>
    </xf>
    <xf numFmtId="0" fontId="2" fillId="5" borderId="37" xfId="0" applyFont="1" applyFill="1" applyBorder="1" applyAlignment="1">
      <alignment horizontal="left"/>
    </xf>
    <xf numFmtId="41" fontId="2" fillId="5" borderId="40"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41" xfId="0" applyFont="1" applyFill="1" applyBorder="1"/>
    <xf numFmtId="170" fontId="2" fillId="2" borderId="0" xfId="1" applyNumberFormat="1" applyFont="1" applyFill="1" applyBorder="1"/>
    <xf numFmtId="164" fontId="2" fillId="2" borderId="36" xfId="1" applyNumberFormat="1" applyFont="1" applyFill="1" applyBorder="1" applyAlignment="1">
      <alignment horizontal="left"/>
    </xf>
    <xf numFmtId="164" fontId="2" fillId="2" borderId="37" xfId="1" applyNumberFormat="1" applyFont="1" applyFill="1" applyBorder="1" applyAlignment="1">
      <alignment horizontal="left"/>
    </xf>
    <xf numFmtId="164" fontId="2" fillId="0" borderId="1" xfId="1" applyNumberFormat="1" applyFont="1" applyFill="1" applyBorder="1" applyAlignment="1"/>
    <xf numFmtId="164" fontId="2" fillId="2" borderId="4"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9" xfId="0" applyNumberFormat="1" applyFont="1" applyFill="1" applyBorder="1" applyAlignment="1">
      <alignment horizontal="center"/>
    </xf>
    <xf numFmtId="0" fontId="8" fillId="2" borderId="19" xfId="0" applyFont="1" applyFill="1" applyBorder="1" applyAlignment="1">
      <alignment horizontal="center"/>
    </xf>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42" xfId="0" applyFont="1" applyFill="1" applyBorder="1" applyAlignment="1">
      <alignment horizontal="center" vertical="center"/>
    </xf>
    <xf numFmtId="0" fontId="8" fillId="4" borderId="43" xfId="0" applyFont="1" applyFill="1" applyBorder="1" applyAlignment="1">
      <alignment horizontal="center" vertical="center"/>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5"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9" xfId="5" applyFont="1" applyFill="1" applyBorder="1"/>
    <xf numFmtId="0" fontId="2" fillId="5" borderId="39" xfId="0" applyFont="1" applyFill="1" applyBorder="1"/>
    <xf numFmtId="41" fontId="2" fillId="5" borderId="39" xfId="1" applyNumberFormat="1" applyFont="1" applyFill="1" applyBorder="1"/>
    <xf numFmtId="41" fontId="2" fillId="5" borderId="39" xfId="0" applyNumberFormat="1" applyFont="1" applyFill="1" applyBorder="1"/>
    <xf numFmtId="41" fontId="2" fillId="5" borderId="4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12"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3" xfId="1" applyNumberFormat="1" applyFont="1" applyFill="1" applyBorder="1" applyAlignment="1">
      <alignment horizontal="left"/>
    </xf>
    <xf numFmtId="0" fontId="8" fillId="2" borderId="35" xfId="0" applyFont="1" applyFill="1" applyBorder="1" applyAlignment="1">
      <alignment horizontal="center"/>
    </xf>
    <xf numFmtId="0" fontId="2" fillId="0" borderId="6" xfId="0" applyFont="1" applyBorder="1"/>
    <xf numFmtId="0" fontId="8" fillId="4" borderId="45" xfId="0" applyFont="1" applyFill="1" applyBorder="1" applyAlignment="1">
      <alignment horizontal="center"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5"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4" fillId="3" borderId="1"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7" xfId="0" applyFont="1" applyFill="1" applyBorder="1" applyAlignment="1">
      <alignment horizontal="center" vertical="center" wrapText="1"/>
    </xf>
    <xf numFmtId="0" fontId="14" fillId="3" borderId="48" xfId="0" applyFont="1" applyFill="1" applyBorder="1" applyAlignment="1">
      <alignment vertical="center" wrapText="1"/>
    </xf>
    <xf numFmtId="0" fontId="8" fillId="0" borderId="35" xfId="0" applyFont="1" applyBorder="1" applyAlignment="1">
      <alignment horizontal="center"/>
    </xf>
    <xf numFmtId="0" fontId="2" fillId="5" borderId="39" xfId="0" applyFont="1" applyFill="1" applyBorder="1" applyAlignment="1">
      <alignment horizontal="left"/>
    </xf>
    <xf numFmtId="164" fontId="2" fillId="4" borderId="49" xfId="1" applyNumberFormat="1" applyFont="1" applyFill="1" applyBorder="1" applyAlignment="1"/>
    <xf numFmtId="0" fontId="2" fillId="5" borderId="50" xfId="0" applyFont="1" applyFill="1" applyBorder="1" applyAlignment="1">
      <alignment horizontal="center"/>
    </xf>
    <xf numFmtId="0" fontId="2" fillId="5" borderId="49" xfId="0" applyFont="1" applyFill="1" applyBorder="1" applyAlignment="1">
      <alignment horizontal="center"/>
    </xf>
    <xf numFmtId="164" fontId="2" fillId="0" borderId="49" xfId="1" applyNumberFormat="1" applyFont="1" applyFill="1" applyBorder="1" applyAlignment="1"/>
    <xf numFmtId="3" fontId="8" fillId="0" borderId="35"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7" xfId="1" applyNumberFormat="1" applyFont="1" applyFill="1" applyBorder="1" applyAlignment="1"/>
    <xf numFmtId="0" fontId="8" fillId="2" borderId="51" xfId="0" applyFont="1" applyFill="1" applyBorder="1" applyAlignment="1">
      <alignment horizontal="center"/>
    </xf>
    <xf numFmtId="16" fontId="8" fillId="2" borderId="0" xfId="0" applyNumberFormat="1" applyFont="1" applyFill="1" applyAlignment="1">
      <alignment horizontal="center"/>
    </xf>
    <xf numFmtId="0" fontId="2" fillId="2" borderId="35" xfId="0" applyFont="1" applyFill="1" applyBorder="1"/>
    <xf numFmtId="0" fontId="14" fillId="3" borderId="4" xfId="0" applyFont="1" applyFill="1" applyBorder="1" applyAlignment="1">
      <alignment horizontal="center" vertical="center" wrapText="1"/>
    </xf>
    <xf numFmtId="0" fontId="8" fillId="5" borderId="38" xfId="0" applyFont="1" applyFill="1" applyBorder="1"/>
    <xf numFmtId="41" fontId="2" fillId="5" borderId="39" xfId="0" applyNumberFormat="1" applyFont="1" applyFill="1" applyBorder="1" applyAlignment="1">
      <alignment horizontal="right"/>
    </xf>
    <xf numFmtId="164" fontId="2" fillId="5" borderId="39" xfId="1" applyNumberFormat="1" applyFont="1" applyFill="1" applyBorder="1" applyAlignment="1">
      <alignment horizontal="right"/>
    </xf>
    <xf numFmtId="3" fontId="2" fillId="2" borderId="35" xfId="0" applyNumberFormat="1" applyFont="1" applyFill="1" applyBorder="1"/>
    <xf numFmtId="164" fontId="8" fillId="15" borderId="3" xfId="1" applyNumberFormat="1" applyFont="1" applyFill="1" applyBorder="1" applyAlignment="1">
      <alignment horizontal="left"/>
    </xf>
    <xf numFmtId="164" fontId="2" fillId="15"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7" fillId="15" borderId="1" xfId="1" applyNumberFormat="1" applyFont="1" applyFill="1" applyBorder="1" applyAlignment="1">
      <alignment horizontal="right"/>
    </xf>
    <xf numFmtId="164" fontId="8" fillId="15" borderId="1" xfId="1" applyNumberFormat="1" applyFont="1" applyFill="1" applyBorder="1" applyAlignment="1">
      <alignment horizontal="left"/>
    </xf>
    <xf numFmtId="164" fontId="2" fillId="15" borderId="1" xfId="1" applyNumberFormat="1" applyFont="1" applyFill="1" applyBorder="1" applyAlignment="1">
      <alignment horizontal="right"/>
    </xf>
    <xf numFmtId="164" fontId="48"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2" xfId="0" applyFont="1" applyFill="1" applyBorder="1" applyAlignment="1">
      <alignment horizontal="center"/>
    </xf>
    <xf numFmtId="0" fontId="2" fillId="4" borderId="36"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37" xfId="0" applyFont="1" applyFill="1" applyBorder="1" applyAlignment="1">
      <alignment horizontal="center" vertical="center"/>
    </xf>
    <xf numFmtId="0" fontId="8" fillId="0" borderId="15" xfId="0" applyFont="1" applyBorder="1" applyAlignment="1">
      <alignment horizontal="left" vertical="center"/>
    </xf>
    <xf numFmtId="0" fontId="8" fillId="0" borderId="47" xfId="0" applyFont="1" applyBorder="1" applyAlignment="1">
      <alignment horizontal="left" vertical="center"/>
    </xf>
    <xf numFmtId="16" fontId="8" fillId="2" borderId="35"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5"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0" fontId="2" fillId="4" borderId="42" xfId="0" applyFont="1" applyFill="1" applyBorder="1" applyAlignment="1">
      <alignment horizontal="center" vertical="center"/>
    </xf>
    <xf numFmtId="0" fontId="2" fillId="4" borderId="4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5" xfId="0" applyNumberFormat="1" applyFont="1" applyFill="1" applyBorder="1"/>
    <xf numFmtId="4" fontId="2" fillId="2" borderId="0" xfId="0" applyNumberFormat="1" applyFont="1" applyFill="1"/>
    <xf numFmtId="16" fontId="2" fillId="0" borderId="35" xfId="0" applyNumberFormat="1" applyFont="1" applyBorder="1"/>
    <xf numFmtId="166" fontId="2" fillId="2" borderId="0" xfId="1" applyNumberFormat="1" applyFont="1" applyFill="1" applyBorder="1" applyAlignment="1">
      <alignment horizontal="left"/>
    </xf>
    <xf numFmtId="0" fontId="2" fillId="0" borderId="35"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4"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2" fillId="4" borderId="53" xfId="0" applyFont="1" applyFill="1" applyBorder="1" applyAlignment="1">
      <alignment horizontal="center" vertical="center"/>
    </xf>
    <xf numFmtId="0" fontId="2" fillId="4" borderId="54"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4" fillId="3" borderId="34" xfId="0" applyFont="1" applyFill="1" applyBorder="1" applyAlignment="1">
      <alignment horizontal="center" vertical="center" wrapText="1"/>
    </xf>
    <xf numFmtId="16" fontId="14" fillId="3" borderId="11" xfId="0" applyNumberFormat="1" applyFont="1" applyFill="1" applyBorder="1" applyAlignment="1">
      <alignment horizontal="center" vertical="center" wrapText="1"/>
    </xf>
    <xf numFmtId="164" fontId="8" fillId="4" borderId="38" xfId="1" applyNumberFormat="1" applyFont="1" applyFill="1" applyBorder="1" applyAlignment="1">
      <alignment horizontal="left"/>
    </xf>
    <xf numFmtId="164" fontId="8" fillId="4" borderId="39" xfId="1" applyNumberFormat="1" applyFont="1" applyFill="1" applyBorder="1" applyAlignment="1">
      <alignment horizontal="left"/>
    </xf>
    <xf numFmtId="164" fontId="8" fillId="4" borderId="44"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5" xfId="1" applyNumberFormat="1" applyFont="1" applyFill="1" applyBorder="1" applyAlignment="1">
      <alignment horizontal="left"/>
    </xf>
    <xf numFmtId="0" fontId="2" fillId="0" borderId="1" xfId="0" applyFont="1" applyBorder="1" applyAlignment="1">
      <alignment horizontal="left"/>
    </xf>
    <xf numFmtId="0" fontId="2" fillId="0" borderId="1" xfId="0" applyFont="1" applyBorder="1"/>
    <xf numFmtId="0" fontId="2" fillId="0" borderId="27" xfId="0" applyFont="1" applyBorder="1" applyAlignment="1">
      <alignment horizontal="left"/>
    </xf>
    <xf numFmtId="0" fontId="2" fillId="0" borderId="27" xfId="0" applyFont="1" applyBorder="1"/>
    <xf numFmtId="0" fontId="22" fillId="0" borderId="0" xfId="0" applyFont="1"/>
    <xf numFmtId="0" fontId="49" fillId="4" borderId="1" xfId="0" applyFont="1" applyFill="1" applyBorder="1" applyAlignment="1">
      <alignment horizontal="center" vertical="center"/>
    </xf>
    <xf numFmtId="0" fontId="50" fillId="16" borderId="36" xfId="0" applyFont="1" applyFill="1" applyBorder="1"/>
    <xf numFmtId="0" fontId="50" fillId="16" borderId="43" xfId="0" applyFont="1" applyFill="1" applyBorder="1"/>
    <xf numFmtId="0" fontId="50" fillId="16" borderId="37" xfId="0" applyFont="1" applyFill="1" applyBorder="1"/>
    <xf numFmtId="0" fontId="50" fillId="17" borderId="43" xfId="0" applyFont="1" applyFill="1" applyBorder="1"/>
    <xf numFmtId="0" fontId="50" fillId="17" borderId="37" xfId="0" applyFont="1" applyFill="1" applyBorder="1"/>
    <xf numFmtId="0" fontId="50" fillId="16" borderId="46" xfId="0" applyFont="1" applyFill="1" applyBorder="1" applyAlignment="1">
      <alignment horizontal="center"/>
    </xf>
    <xf numFmtId="0" fontId="50" fillId="16" borderId="48" xfId="0" applyFont="1" applyFill="1" applyBorder="1" applyAlignment="1">
      <alignment horizontal="center"/>
    </xf>
    <xf numFmtId="0" fontId="50" fillId="17" borderId="46" xfId="0" applyFont="1" applyFill="1" applyBorder="1" applyAlignment="1">
      <alignment horizontal="center"/>
    </xf>
    <xf numFmtId="0" fontId="50" fillId="17" borderId="48" xfId="0" applyFont="1" applyFill="1" applyBorder="1" applyAlignment="1">
      <alignment horizontal="center"/>
    </xf>
    <xf numFmtId="0" fontId="50" fillId="16" borderId="1" xfId="0" applyFont="1" applyFill="1" applyBorder="1" applyAlignment="1">
      <alignment horizontal="center"/>
    </xf>
    <xf numFmtId="0" fontId="50" fillId="17" borderId="1" xfId="0" applyFont="1" applyFill="1" applyBorder="1" applyAlignment="1">
      <alignment horizontal="center"/>
    </xf>
    <xf numFmtId="0" fontId="50" fillId="0" borderId="1" xfId="0" applyFont="1" applyBorder="1"/>
    <xf numFmtId="171" fontId="51" fillId="2" borderId="1" xfId="1" applyNumberFormat="1" applyFont="1" applyFill="1" applyBorder="1" applyAlignment="1">
      <alignment horizontal="left"/>
    </xf>
    <xf numFmtId="0" fontId="49" fillId="5" borderId="3" xfId="0" applyFont="1" applyFill="1" applyBorder="1"/>
    <xf numFmtId="171" fontId="51" fillId="2" borderId="3" xfId="1" applyNumberFormat="1" applyFont="1" applyFill="1" applyBorder="1" applyAlignment="1">
      <alignment horizontal="left"/>
    </xf>
    <xf numFmtId="0" fontId="27" fillId="0" borderId="0" xfId="0" applyFont="1"/>
    <xf numFmtId="0" fontId="49" fillId="5" borderId="1" xfId="0" applyFont="1" applyFill="1" applyBorder="1" applyAlignment="1">
      <alignment horizontal="center" vertical="center"/>
    </xf>
    <xf numFmtId="0" fontId="49" fillId="5" borderId="0" xfId="0" applyFont="1" applyFill="1"/>
    <xf numFmtId="0" fontId="50" fillId="5" borderId="0" xfId="0" applyFont="1" applyFill="1"/>
    <xf numFmtId="164" fontId="51" fillId="2" borderId="1" xfId="1" applyNumberFormat="1" applyFont="1" applyFill="1" applyBorder="1" applyAlignment="1">
      <alignment horizontal="left"/>
    </xf>
    <xf numFmtId="164" fontId="51" fillId="2" borderId="27" xfId="1" applyNumberFormat="1" applyFont="1" applyFill="1" applyBorder="1" applyAlignment="1">
      <alignment horizontal="left"/>
    </xf>
    <xf numFmtId="164" fontId="51" fillId="2" borderId="3" xfId="1" applyNumberFormat="1" applyFont="1" applyFill="1" applyBorder="1" applyAlignment="1">
      <alignment horizontal="left"/>
    </xf>
    <xf numFmtId="0" fontId="21" fillId="3" borderId="10" xfId="0" applyFont="1" applyFill="1" applyBorder="1" applyAlignment="1">
      <alignment horizontal="center" vertical="center" wrapText="1"/>
    </xf>
    <xf numFmtId="172" fontId="21" fillId="3" borderId="34" xfId="0" applyNumberFormat="1" applyFont="1" applyFill="1" applyBorder="1" applyAlignment="1">
      <alignment horizontal="center" vertical="center" wrapText="1"/>
    </xf>
    <xf numFmtId="172" fontId="21" fillId="3" borderId="11" xfId="0" applyNumberFormat="1" applyFont="1" applyFill="1" applyBorder="1" applyAlignment="1">
      <alignment horizontal="center" vertical="center" wrapText="1"/>
    </xf>
    <xf numFmtId="172" fontId="21" fillId="18" borderId="56" xfId="0" applyNumberFormat="1" applyFont="1" applyFill="1" applyBorder="1" applyAlignment="1">
      <alignment horizontal="center" vertical="center" wrapText="1"/>
    </xf>
    <xf numFmtId="172" fontId="21" fillId="18" borderId="34" xfId="0" applyNumberFormat="1" applyFont="1" applyFill="1" applyBorder="1" applyAlignment="1">
      <alignment horizontal="center" vertical="center" wrapText="1"/>
    </xf>
    <xf numFmtId="172" fontId="21" fillId="18" borderId="11" xfId="0" applyNumberFormat="1" applyFont="1" applyFill="1" applyBorder="1" applyAlignment="1">
      <alignment horizontal="center" vertical="center" wrapText="1"/>
    </xf>
    <xf numFmtId="164" fontId="22" fillId="15"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3" xfId="1" applyNumberFormat="1" applyFont="1" applyFill="1" applyBorder="1" applyAlignment="1">
      <alignment horizontal="right"/>
    </xf>
    <xf numFmtId="41" fontId="6" fillId="2" borderId="37"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3" xfId="1" applyNumberFormat="1" applyFont="1" applyFill="1" applyBorder="1" applyAlignment="1">
      <alignment horizontal="right"/>
    </xf>
    <xf numFmtId="169" fontId="6" fillId="2" borderId="37"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3" xfId="1" applyNumberFormat="1" applyFont="1" applyFill="1" applyBorder="1" applyAlignment="1">
      <alignment horizontal="right"/>
    </xf>
    <xf numFmtId="173" fontId="6" fillId="2" borderId="37" xfId="1" applyNumberFormat="1" applyFont="1" applyFill="1" applyBorder="1" applyAlignment="1">
      <alignment horizontal="right"/>
    </xf>
    <xf numFmtId="164" fontId="22" fillId="15" borderId="25" xfId="1" applyNumberFormat="1" applyFont="1" applyFill="1" applyBorder="1" applyAlignment="1">
      <alignment horizontal="left"/>
    </xf>
    <xf numFmtId="171" fontId="6" fillId="2" borderId="27" xfId="1" applyNumberFormat="1" applyFont="1" applyFill="1" applyBorder="1" applyAlignment="1">
      <alignment horizontal="right"/>
    </xf>
    <xf numFmtId="171" fontId="6" fillId="2" borderId="17" xfId="1" applyNumberFormat="1" applyFont="1" applyFill="1" applyBorder="1" applyAlignment="1">
      <alignment horizontal="right"/>
    </xf>
    <xf numFmtId="171" fontId="6" fillId="2" borderId="57" xfId="1" applyNumberFormat="1" applyFont="1" applyFill="1" applyBorder="1" applyAlignment="1">
      <alignment horizontal="right"/>
    </xf>
    <xf numFmtId="0" fontId="52" fillId="0" borderId="0" xfId="0" applyFont="1" applyAlignment="1">
      <alignment wrapText="1"/>
    </xf>
    <xf numFmtId="0" fontId="22" fillId="0" borderId="0" xfId="0" applyFont="1" applyAlignment="1">
      <alignment wrapText="1"/>
    </xf>
    <xf numFmtId="3" fontId="6" fillId="2" borderId="13" xfId="1" applyNumberFormat="1" applyFont="1" applyFill="1" applyBorder="1" applyAlignment="1">
      <alignment horizontal="right"/>
    </xf>
    <xf numFmtId="3" fontId="6" fillId="2" borderId="17" xfId="1" applyNumberFormat="1" applyFont="1" applyFill="1" applyBorder="1" applyAlignment="1">
      <alignment horizontal="right"/>
    </xf>
    <xf numFmtId="164" fontId="22" fillId="15" borderId="14" xfId="1" applyNumberFormat="1" applyFont="1" applyFill="1" applyBorder="1" applyAlignment="1">
      <alignment horizontal="left"/>
    </xf>
    <xf numFmtId="3" fontId="6" fillId="2" borderId="58"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7" xfId="1" applyNumberFormat="1" applyFont="1" applyFill="1" applyBorder="1" applyAlignment="1">
      <alignment horizontal="right"/>
    </xf>
    <xf numFmtId="41" fontId="6" fillId="19" borderId="1" xfId="1" applyNumberFormat="1" applyFont="1" applyFill="1" applyBorder="1" applyAlignment="1">
      <alignment horizontal="right"/>
    </xf>
    <xf numFmtId="41" fontId="6" fillId="2" borderId="27" xfId="1" applyNumberFormat="1" applyFont="1" applyFill="1" applyBorder="1" applyAlignment="1">
      <alignment horizontal="right"/>
    </xf>
    <xf numFmtId="164" fontId="2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9" fillId="5" borderId="26" xfId="2" applyFont="1" applyFill="1" applyBorder="1" applyAlignment="1">
      <alignment horizontal="center" vertical="top"/>
    </xf>
    <xf numFmtId="0" fontId="6" fillId="0" borderId="35"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5" xfId="0" applyFont="1" applyBorder="1" applyAlignment="1">
      <alignment vertical="center" wrapText="1"/>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3" xfId="0" applyFont="1" applyBorder="1" applyAlignment="1">
      <alignment vertical="center"/>
    </xf>
    <xf numFmtId="49" fontId="24" fillId="0" borderId="13" xfId="0" applyNumberFormat="1" applyFont="1" applyBorder="1" applyAlignment="1">
      <alignment horizontal="left" vertical="top" wrapText="1"/>
    </xf>
    <xf numFmtId="0" fontId="6" fillId="0" borderId="13" xfId="0" applyFont="1" applyBorder="1" applyAlignment="1">
      <alignment wrapText="1"/>
    </xf>
    <xf numFmtId="0" fontId="6" fillId="0" borderId="13" xfId="0" applyFont="1" applyBorder="1" applyAlignment="1">
      <alignment vertical="center" wrapText="1"/>
    </xf>
    <xf numFmtId="0" fontId="50" fillId="0" borderId="14" xfId="0" applyFont="1" applyBorder="1" applyAlignment="1">
      <alignment horizontal="center" vertical="top" wrapText="1"/>
    </xf>
    <xf numFmtId="0" fontId="50" fillId="0" borderId="8" xfId="0" applyFont="1" applyBorder="1" applyAlignment="1">
      <alignment horizontal="center" vertical="top" wrapText="1"/>
    </xf>
    <xf numFmtId="0" fontId="6" fillId="2" borderId="58" xfId="0" applyFont="1" applyFill="1" applyBorder="1" applyAlignment="1">
      <alignment horizontal="left" vertical="top" wrapText="1"/>
    </xf>
    <xf numFmtId="0" fontId="50" fillId="0" borderId="2" xfId="0" applyFont="1" applyBorder="1" applyAlignment="1">
      <alignment horizontal="center" vertical="top" wrapText="1"/>
    </xf>
    <xf numFmtId="0" fontId="50" fillId="0" borderId="14" xfId="0" applyFont="1" applyBorder="1" applyAlignment="1">
      <alignment vertical="top" wrapText="1"/>
    </xf>
    <xf numFmtId="0" fontId="50" fillId="0" borderId="8" xfId="0" applyFont="1" applyBorder="1" applyAlignment="1">
      <alignment vertical="top" wrapText="1"/>
    </xf>
    <xf numFmtId="0" fontId="50" fillId="0" borderId="16" xfId="0" applyFont="1" applyBorder="1" applyAlignment="1">
      <alignment vertical="top" wrapText="1"/>
    </xf>
    <xf numFmtId="0" fontId="6" fillId="2" borderId="17"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C5E99C-D381-4D6B-A564-A09C5CD0EC08}" name="Table_Facility_List_Staging_8_26_2013.accdb_11432" displayName="Table_Facility_List_Staging_8_26_2013.accdb_11432" ref="A7:AB116" headerRowDxfId="32" dataDxfId="30" totalsRowDxfId="28" headerRowBorderDxfId="31" tableBorderDxfId="29">
  <autoFilter ref="A7:AB116" xr:uid="{61BD7780-12DE-4870-B406-61B4C7C077E2}"/>
  <sortState xmlns:xlrd2="http://schemas.microsoft.com/office/spreadsheetml/2017/richdata2" ref="A8:AB116">
    <sortCondition ref="A7:A116"/>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4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4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437</v>
      </c>
    </row>
    <row r="2" spans="1:1" ht="51.75" customHeight="1" x14ac:dyDescent="0.35">
      <c r="A2" s="8" t="s">
        <v>43</v>
      </c>
    </row>
    <row r="3" spans="1:1" ht="76.400000000000006" customHeight="1" x14ac:dyDescent="0.35">
      <c r="A3" s="8" t="s">
        <v>470</v>
      </c>
    </row>
    <row r="4" spans="1:1" ht="22.5" customHeight="1" x14ac:dyDescent="0.35">
      <c r="A4" s="8" t="s">
        <v>436</v>
      </c>
    </row>
    <row r="5" spans="1:1" ht="36.75" customHeight="1" x14ac:dyDescent="0.35">
      <c r="A5" s="8" t="s">
        <v>409</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dimension ref="A1:F235"/>
  <sheetViews>
    <sheetView zoomScaleNormal="100" workbookViewId="0">
      <selection activeCell="F12" sqref="F12"/>
    </sheetView>
  </sheetViews>
  <sheetFormatPr defaultRowHeight="14.5" x14ac:dyDescent="0.35"/>
  <cols>
    <col min="1" max="1" width="52.26953125" customWidth="1"/>
    <col min="2" max="2" width="16.1796875" customWidth="1"/>
  </cols>
  <sheetData>
    <row r="1" spans="1:6" ht="26" x14ac:dyDescent="0.35">
      <c r="A1" s="174" t="s">
        <v>42</v>
      </c>
      <c r="B1" s="174"/>
      <c r="C1" s="152"/>
      <c r="D1" s="152"/>
      <c r="E1" s="152"/>
      <c r="F1" s="152"/>
    </row>
    <row r="2" spans="1:6" ht="15" thickBot="1" x14ac:dyDescent="0.4">
      <c r="A2" s="193"/>
      <c r="B2" s="193"/>
    </row>
    <row r="3" spans="1:6" ht="83.15" customHeight="1" thickBot="1" x14ac:dyDescent="0.4">
      <c r="A3" s="191" t="s">
        <v>668</v>
      </c>
      <c r="B3" s="192"/>
    </row>
    <row r="4" spans="1:6" x14ac:dyDescent="0.35">
      <c r="A4" s="143" t="s">
        <v>660</v>
      </c>
      <c r="B4" s="142" t="s">
        <v>659</v>
      </c>
    </row>
    <row r="5" spans="1:6" x14ac:dyDescent="0.35">
      <c r="A5" s="141" t="s">
        <v>551</v>
      </c>
      <c r="B5" s="141">
        <v>132</v>
      </c>
    </row>
    <row r="6" spans="1:6" x14ac:dyDescent="0.35">
      <c r="A6" s="141" t="s">
        <v>552</v>
      </c>
      <c r="B6" s="141">
        <v>60</v>
      </c>
    </row>
    <row r="7" spans="1:6" x14ac:dyDescent="0.35">
      <c r="A7" s="141" t="s">
        <v>613</v>
      </c>
      <c r="B7" s="141">
        <v>33</v>
      </c>
    </row>
    <row r="8" spans="1:6" x14ac:dyDescent="0.35">
      <c r="A8" s="141" t="s">
        <v>610</v>
      </c>
      <c r="B8" s="141">
        <v>26</v>
      </c>
    </row>
    <row r="9" spans="1:6" x14ac:dyDescent="0.35">
      <c r="A9" s="141" t="s">
        <v>217</v>
      </c>
      <c r="B9" s="141">
        <v>24</v>
      </c>
    </row>
    <row r="10" spans="1:6" x14ac:dyDescent="0.35">
      <c r="A10" s="141" t="s">
        <v>264</v>
      </c>
      <c r="B10" s="141">
        <v>22</v>
      </c>
    </row>
    <row r="11" spans="1:6" x14ac:dyDescent="0.35">
      <c r="A11" s="141" t="s">
        <v>150</v>
      </c>
      <c r="B11" s="141">
        <v>18</v>
      </c>
    </row>
    <row r="12" spans="1:6" x14ac:dyDescent="0.35">
      <c r="A12" s="141" t="s">
        <v>161</v>
      </c>
      <c r="B12" s="141">
        <v>18</v>
      </c>
    </row>
    <row r="13" spans="1:6" x14ac:dyDescent="0.35">
      <c r="A13" s="141" t="s">
        <v>533</v>
      </c>
      <c r="B13" s="141">
        <v>13</v>
      </c>
    </row>
    <row r="14" spans="1:6" x14ac:dyDescent="0.35">
      <c r="A14" s="141" t="s">
        <v>566</v>
      </c>
      <c r="B14" s="141">
        <v>13</v>
      </c>
    </row>
    <row r="15" spans="1:6" x14ac:dyDescent="0.35">
      <c r="A15" s="141" t="s">
        <v>205</v>
      </c>
      <c r="B15" s="141">
        <v>12</v>
      </c>
    </row>
    <row r="16" spans="1:6" x14ac:dyDescent="0.35">
      <c r="A16" s="141" t="s">
        <v>194</v>
      </c>
      <c r="B16" s="141">
        <v>12</v>
      </c>
    </row>
    <row r="17" spans="1:2" x14ac:dyDescent="0.35">
      <c r="A17" s="141" t="s">
        <v>580</v>
      </c>
      <c r="B17" s="141">
        <v>12</v>
      </c>
    </row>
    <row r="18" spans="1:2" x14ac:dyDescent="0.35">
      <c r="A18" s="141" t="s">
        <v>27</v>
      </c>
      <c r="B18" s="141">
        <v>11</v>
      </c>
    </row>
    <row r="19" spans="1:2" x14ac:dyDescent="0.35">
      <c r="A19" s="141" t="s">
        <v>170</v>
      </c>
      <c r="B19" s="141">
        <v>10</v>
      </c>
    </row>
    <row r="20" spans="1:2" x14ac:dyDescent="0.35">
      <c r="A20" s="141" t="s">
        <v>614</v>
      </c>
      <c r="B20" s="141">
        <v>10</v>
      </c>
    </row>
    <row r="21" spans="1:2" x14ac:dyDescent="0.35">
      <c r="A21" s="141" t="s">
        <v>243</v>
      </c>
      <c r="B21" s="141">
        <v>9</v>
      </c>
    </row>
    <row r="22" spans="1:2" x14ac:dyDescent="0.35">
      <c r="A22" s="141" t="s">
        <v>15</v>
      </c>
      <c r="B22" s="141">
        <v>9</v>
      </c>
    </row>
    <row r="23" spans="1:2" x14ac:dyDescent="0.35">
      <c r="A23" s="141" t="s">
        <v>576</v>
      </c>
      <c r="B23" s="141">
        <v>8</v>
      </c>
    </row>
    <row r="24" spans="1:2" x14ac:dyDescent="0.35">
      <c r="A24" s="141" t="s">
        <v>588</v>
      </c>
      <c r="B24" s="141">
        <v>8</v>
      </c>
    </row>
    <row r="25" spans="1:2" x14ac:dyDescent="0.35">
      <c r="A25" s="141" t="s">
        <v>220</v>
      </c>
      <c r="B25" s="141">
        <v>7</v>
      </c>
    </row>
    <row r="26" spans="1:2" x14ac:dyDescent="0.35">
      <c r="A26" s="141" t="s">
        <v>291</v>
      </c>
      <c r="B26" s="141">
        <v>6</v>
      </c>
    </row>
    <row r="27" spans="1:2" x14ac:dyDescent="0.35">
      <c r="A27" s="141" t="s">
        <v>581</v>
      </c>
      <c r="B27" s="141">
        <v>6</v>
      </c>
    </row>
    <row r="28" spans="1:2" x14ac:dyDescent="0.35">
      <c r="A28" s="141" t="s">
        <v>541</v>
      </c>
      <c r="B28" s="141">
        <v>5</v>
      </c>
    </row>
    <row r="29" spans="1:2" x14ac:dyDescent="0.35">
      <c r="A29" s="141" t="s">
        <v>567</v>
      </c>
      <c r="B29" s="141">
        <v>5</v>
      </c>
    </row>
    <row r="30" spans="1:2" x14ac:dyDescent="0.35">
      <c r="A30" s="141" t="s">
        <v>294</v>
      </c>
      <c r="B30" s="141">
        <v>4</v>
      </c>
    </row>
    <row r="31" spans="1:2" x14ac:dyDescent="0.35">
      <c r="A31" s="141" t="s">
        <v>612</v>
      </c>
      <c r="B31" s="141">
        <v>4</v>
      </c>
    </row>
    <row r="32" spans="1:2" x14ac:dyDescent="0.35">
      <c r="A32" s="141" t="s">
        <v>563</v>
      </c>
      <c r="B32" s="141">
        <v>4</v>
      </c>
    </row>
    <row r="33" spans="1:2" x14ac:dyDescent="0.35">
      <c r="A33" s="141" t="s">
        <v>516</v>
      </c>
      <c r="B33" s="141">
        <v>3</v>
      </c>
    </row>
    <row r="34" spans="1:2" x14ac:dyDescent="0.35">
      <c r="A34" s="141" t="s">
        <v>197</v>
      </c>
      <c r="B34" s="141">
        <v>3</v>
      </c>
    </row>
    <row r="35" spans="1:2" x14ac:dyDescent="0.35">
      <c r="A35" s="141" t="s">
        <v>11</v>
      </c>
      <c r="B35" s="141">
        <v>3</v>
      </c>
    </row>
    <row r="36" spans="1:2" x14ac:dyDescent="0.35">
      <c r="A36" s="141" t="s">
        <v>33</v>
      </c>
      <c r="B36" s="141">
        <v>3</v>
      </c>
    </row>
    <row r="37" spans="1:2" x14ac:dyDescent="0.35">
      <c r="A37" s="141" t="s">
        <v>666</v>
      </c>
      <c r="B37" s="141">
        <v>2</v>
      </c>
    </row>
    <row r="38" spans="1:2" x14ac:dyDescent="0.35">
      <c r="A38" s="141" t="s">
        <v>287</v>
      </c>
      <c r="B38" s="141">
        <v>2</v>
      </c>
    </row>
    <row r="39" spans="1:2" x14ac:dyDescent="0.35">
      <c r="A39" s="141" t="s">
        <v>12</v>
      </c>
      <c r="B39" s="141">
        <v>2</v>
      </c>
    </row>
    <row r="40" spans="1:2" x14ac:dyDescent="0.35">
      <c r="A40" s="141" t="s">
        <v>8</v>
      </c>
      <c r="B40" s="141">
        <v>2</v>
      </c>
    </row>
    <row r="41" spans="1:2" x14ac:dyDescent="0.35">
      <c r="A41" s="141" t="s">
        <v>9</v>
      </c>
      <c r="B41" s="141">
        <v>2</v>
      </c>
    </row>
    <row r="42" spans="1:2" x14ac:dyDescent="0.35">
      <c r="A42" s="141" t="s">
        <v>518</v>
      </c>
      <c r="B42" s="141">
        <v>2</v>
      </c>
    </row>
    <row r="43" spans="1:2" x14ac:dyDescent="0.35">
      <c r="A43" s="141" t="s">
        <v>223</v>
      </c>
      <c r="B43" s="141">
        <v>2</v>
      </c>
    </row>
    <row r="44" spans="1:2" x14ac:dyDescent="0.35">
      <c r="A44" s="141" t="s">
        <v>586</v>
      </c>
      <c r="B44" s="141">
        <v>2</v>
      </c>
    </row>
    <row r="45" spans="1:2" x14ac:dyDescent="0.35">
      <c r="A45" s="141" t="s">
        <v>535</v>
      </c>
      <c r="B45" s="141">
        <v>1</v>
      </c>
    </row>
    <row r="46" spans="1:2" x14ac:dyDescent="0.35">
      <c r="A46" s="141" t="s">
        <v>14</v>
      </c>
      <c r="B46" s="141">
        <v>1</v>
      </c>
    </row>
    <row r="47" spans="1:2" x14ac:dyDescent="0.35">
      <c r="A47" s="141" t="s">
        <v>544</v>
      </c>
      <c r="B47" s="141">
        <v>1</v>
      </c>
    </row>
    <row r="48" spans="1:2" x14ac:dyDescent="0.35">
      <c r="A48" s="141" t="s">
        <v>605</v>
      </c>
      <c r="B48" s="141">
        <v>1</v>
      </c>
    </row>
    <row r="49" spans="1:2" x14ac:dyDescent="0.35">
      <c r="A49" s="141" t="s">
        <v>604</v>
      </c>
      <c r="B49" s="141">
        <v>1</v>
      </c>
    </row>
    <row r="50" spans="1:2" x14ac:dyDescent="0.35">
      <c r="A50" s="141" t="s">
        <v>20</v>
      </c>
      <c r="B50" s="141">
        <v>1</v>
      </c>
    </row>
    <row r="51" spans="1:2" x14ac:dyDescent="0.35">
      <c r="A51" s="141" t="s">
        <v>531</v>
      </c>
      <c r="B51" s="141">
        <v>1</v>
      </c>
    </row>
    <row r="52" spans="1:2" x14ac:dyDescent="0.35">
      <c r="A52" s="141" t="s">
        <v>609</v>
      </c>
      <c r="B52" s="141">
        <v>1</v>
      </c>
    </row>
    <row r="53" spans="1:2" x14ac:dyDescent="0.35">
      <c r="A53" s="141" t="s">
        <v>41</v>
      </c>
      <c r="B53" s="141">
        <v>1</v>
      </c>
    </row>
    <row r="54" spans="1:2" x14ac:dyDescent="0.35">
      <c r="A54" s="141" t="s">
        <v>520</v>
      </c>
      <c r="B54" s="141">
        <v>1</v>
      </c>
    </row>
    <row r="55" spans="1:2" x14ac:dyDescent="0.35">
      <c r="A55" s="141" t="s">
        <v>6</v>
      </c>
      <c r="B55" s="141">
        <v>1</v>
      </c>
    </row>
    <row r="56" spans="1:2" x14ac:dyDescent="0.35">
      <c r="A56" s="141" t="s">
        <v>140</v>
      </c>
      <c r="B56" s="141">
        <v>1</v>
      </c>
    </row>
    <row r="57" spans="1:2" x14ac:dyDescent="0.35">
      <c r="A57" s="141" t="s">
        <v>536</v>
      </c>
      <c r="B57" s="141">
        <v>1</v>
      </c>
    </row>
    <row r="58" spans="1:2" x14ac:dyDescent="0.35">
      <c r="A58" s="141" t="s">
        <v>665</v>
      </c>
      <c r="B58" s="141">
        <v>1</v>
      </c>
    </row>
    <row r="59" spans="1:2" x14ac:dyDescent="0.35">
      <c r="A59" s="146" t="s">
        <v>653</v>
      </c>
      <c r="B59" s="146">
        <v>543</v>
      </c>
    </row>
    <row r="61" spans="1:2" ht="15" thickBot="1" x14ac:dyDescent="0.4"/>
    <row r="62" spans="1:2" ht="15" thickBot="1" x14ac:dyDescent="0.4">
      <c r="A62" s="194" t="s">
        <v>667</v>
      </c>
      <c r="B62" s="195"/>
    </row>
    <row r="63" spans="1:2" x14ac:dyDescent="0.35">
      <c r="A63" s="143" t="s">
        <v>660</v>
      </c>
      <c r="B63" s="142" t="s">
        <v>659</v>
      </c>
    </row>
    <row r="64" spans="1:2" x14ac:dyDescent="0.35">
      <c r="A64" s="36" t="s">
        <v>551</v>
      </c>
      <c r="B64" s="141">
        <v>148</v>
      </c>
    </row>
    <row r="65" spans="1:2" x14ac:dyDescent="0.35">
      <c r="A65" s="36" t="s">
        <v>552</v>
      </c>
      <c r="B65" s="141">
        <v>50</v>
      </c>
    </row>
    <row r="66" spans="1:2" x14ac:dyDescent="0.35">
      <c r="A66" s="36" t="s">
        <v>658</v>
      </c>
      <c r="B66" s="141">
        <v>40</v>
      </c>
    </row>
    <row r="67" spans="1:2" x14ac:dyDescent="0.35">
      <c r="A67" s="36" t="s">
        <v>264</v>
      </c>
      <c r="B67" s="141">
        <v>35</v>
      </c>
    </row>
    <row r="68" spans="1:2" x14ac:dyDescent="0.35">
      <c r="A68" s="36" t="s">
        <v>610</v>
      </c>
      <c r="B68" s="141">
        <v>26</v>
      </c>
    </row>
    <row r="69" spans="1:2" x14ac:dyDescent="0.35">
      <c r="A69" s="36" t="s">
        <v>580</v>
      </c>
      <c r="B69" s="141">
        <v>25</v>
      </c>
    </row>
    <row r="70" spans="1:2" x14ac:dyDescent="0.35">
      <c r="A70" s="36" t="s">
        <v>581</v>
      </c>
      <c r="B70" s="141">
        <v>21</v>
      </c>
    </row>
    <row r="71" spans="1:2" x14ac:dyDescent="0.35">
      <c r="A71" s="36" t="s">
        <v>161</v>
      </c>
      <c r="B71" s="141">
        <v>19</v>
      </c>
    </row>
    <row r="72" spans="1:2" x14ac:dyDescent="0.35">
      <c r="A72" s="36" t="s">
        <v>217</v>
      </c>
      <c r="B72" s="141">
        <v>19</v>
      </c>
    </row>
    <row r="73" spans="1:2" x14ac:dyDescent="0.35">
      <c r="A73" s="36" t="s">
        <v>533</v>
      </c>
      <c r="B73" s="141">
        <v>14</v>
      </c>
    </row>
    <row r="74" spans="1:2" x14ac:dyDescent="0.35">
      <c r="A74" s="36" t="s">
        <v>170</v>
      </c>
      <c r="B74" s="141">
        <v>14</v>
      </c>
    </row>
    <row r="75" spans="1:2" x14ac:dyDescent="0.35">
      <c r="A75" s="36" t="s">
        <v>205</v>
      </c>
      <c r="B75" s="141">
        <v>13</v>
      </c>
    </row>
    <row r="76" spans="1:2" x14ac:dyDescent="0.35">
      <c r="A76" s="36" t="s">
        <v>15</v>
      </c>
      <c r="B76" s="141">
        <v>12</v>
      </c>
    </row>
    <row r="77" spans="1:2" x14ac:dyDescent="0.35">
      <c r="A77" s="36" t="s">
        <v>150</v>
      </c>
      <c r="B77" s="141">
        <v>11</v>
      </c>
    </row>
    <row r="78" spans="1:2" x14ac:dyDescent="0.35">
      <c r="A78" s="36" t="s">
        <v>614</v>
      </c>
      <c r="B78" s="141">
        <v>11</v>
      </c>
    </row>
    <row r="79" spans="1:2" x14ac:dyDescent="0.35">
      <c r="A79" s="36" t="s">
        <v>657</v>
      </c>
      <c r="B79" s="141">
        <v>10</v>
      </c>
    </row>
    <row r="80" spans="1:2" x14ac:dyDescent="0.35">
      <c r="A80" s="36" t="s">
        <v>656</v>
      </c>
      <c r="B80" s="141">
        <v>10</v>
      </c>
    </row>
    <row r="81" spans="1:2" x14ac:dyDescent="0.35">
      <c r="A81" s="36" t="s">
        <v>576</v>
      </c>
      <c r="B81" s="141">
        <v>10</v>
      </c>
    </row>
    <row r="82" spans="1:2" x14ac:dyDescent="0.35">
      <c r="A82" s="36" t="s">
        <v>27</v>
      </c>
      <c r="B82" s="141">
        <v>9</v>
      </c>
    </row>
    <row r="83" spans="1:2" x14ac:dyDescent="0.35">
      <c r="A83" s="36" t="s">
        <v>567</v>
      </c>
      <c r="B83" s="141">
        <v>7</v>
      </c>
    </row>
    <row r="84" spans="1:2" x14ac:dyDescent="0.35">
      <c r="A84" s="36" t="s">
        <v>655</v>
      </c>
      <c r="B84" s="141">
        <v>7</v>
      </c>
    </row>
    <row r="85" spans="1:2" x14ac:dyDescent="0.35">
      <c r="A85" s="36" t="s">
        <v>291</v>
      </c>
      <c r="B85" s="141">
        <v>7</v>
      </c>
    </row>
    <row r="86" spans="1:2" x14ac:dyDescent="0.35">
      <c r="A86" s="36" t="s">
        <v>588</v>
      </c>
      <c r="B86" s="141">
        <v>6</v>
      </c>
    </row>
    <row r="87" spans="1:2" x14ac:dyDescent="0.35">
      <c r="A87" s="36" t="s">
        <v>220</v>
      </c>
      <c r="B87" s="141">
        <v>6</v>
      </c>
    </row>
    <row r="88" spans="1:2" x14ac:dyDescent="0.35">
      <c r="A88" s="36" t="s">
        <v>541</v>
      </c>
      <c r="B88" s="141">
        <v>6</v>
      </c>
    </row>
    <row r="89" spans="1:2" x14ac:dyDescent="0.35">
      <c r="A89" s="36" t="s">
        <v>140</v>
      </c>
      <c r="B89" s="141">
        <v>5</v>
      </c>
    </row>
    <row r="90" spans="1:2" x14ac:dyDescent="0.35">
      <c r="A90" s="36" t="s">
        <v>563</v>
      </c>
      <c r="B90" s="141">
        <v>4</v>
      </c>
    </row>
    <row r="91" spans="1:2" x14ac:dyDescent="0.35">
      <c r="A91" s="36" t="s">
        <v>612</v>
      </c>
      <c r="B91" s="141">
        <v>4</v>
      </c>
    </row>
    <row r="92" spans="1:2" x14ac:dyDescent="0.35">
      <c r="A92" s="36" t="s">
        <v>544</v>
      </c>
      <c r="B92" s="141">
        <v>3</v>
      </c>
    </row>
    <row r="93" spans="1:2" x14ac:dyDescent="0.35">
      <c r="A93" s="36" t="s">
        <v>33</v>
      </c>
      <c r="B93" s="141">
        <v>3</v>
      </c>
    </row>
    <row r="94" spans="1:2" x14ac:dyDescent="0.35">
      <c r="A94" s="36" t="s">
        <v>294</v>
      </c>
      <c r="B94" s="141">
        <v>3</v>
      </c>
    </row>
    <row r="95" spans="1:2" x14ac:dyDescent="0.35">
      <c r="A95" s="36" t="s">
        <v>516</v>
      </c>
      <c r="B95" s="141">
        <v>3</v>
      </c>
    </row>
    <row r="96" spans="1:2" x14ac:dyDescent="0.35">
      <c r="A96" s="36" t="s">
        <v>578</v>
      </c>
      <c r="B96" s="141">
        <v>3</v>
      </c>
    </row>
    <row r="97" spans="1:2" x14ac:dyDescent="0.35">
      <c r="A97" s="36" t="s">
        <v>520</v>
      </c>
      <c r="B97" s="141">
        <v>3</v>
      </c>
    </row>
    <row r="98" spans="1:2" x14ac:dyDescent="0.35">
      <c r="A98" s="36" t="s">
        <v>197</v>
      </c>
      <c r="B98" s="141">
        <v>3</v>
      </c>
    </row>
    <row r="99" spans="1:2" x14ac:dyDescent="0.35">
      <c r="A99" s="36" t="s">
        <v>605</v>
      </c>
      <c r="B99" s="141">
        <v>2</v>
      </c>
    </row>
    <row r="100" spans="1:2" x14ac:dyDescent="0.35">
      <c r="A100" s="36" t="s">
        <v>223</v>
      </c>
      <c r="B100" s="141">
        <v>2</v>
      </c>
    </row>
    <row r="101" spans="1:2" x14ac:dyDescent="0.35">
      <c r="A101" s="36" t="s">
        <v>666</v>
      </c>
      <c r="B101" s="141">
        <v>2</v>
      </c>
    </row>
    <row r="102" spans="1:2" x14ac:dyDescent="0.35">
      <c r="A102" s="36" t="s">
        <v>586</v>
      </c>
      <c r="B102" s="141">
        <v>2</v>
      </c>
    </row>
    <row r="103" spans="1:2" x14ac:dyDescent="0.35">
      <c r="A103" s="36" t="s">
        <v>12</v>
      </c>
      <c r="B103" s="141">
        <v>2</v>
      </c>
    </row>
    <row r="104" spans="1:2" x14ac:dyDescent="0.35">
      <c r="A104" s="36" t="s">
        <v>8</v>
      </c>
      <c r="B104" s="141">
        <v>2</v>
      </c>
    </row>
    <row r="105" spans="1:2" x14ac:dyDescent="0.35">
      <c r="A105" s="36" t="s">
        <v>560</v>
      </c>
      <c r="B105" s="141">
        <v>1</v>
      </c>
    </row>
    <row r="106" spans="1:2" x14ac:dyDescent="0.35">
      <c r="A106" s="36" t="s">
        <v>536</v>
      </c>
      <c r="B106" s="141">
        <v>1</v>
      </c>
    </row>
    <row r="107" spans="1:2" x14ac:dyDescent="0.35">
      <c r="A107" s="36" t="s">
        <v>518</v>
      </c>
      <c r="B107" s="141">
        <v>1</v>
      </c>
    </row>
    <row r="108" spans="1:2" x14ac:dyDescent="0.35">
      <c r="A108" s="36" t="s">
        <v>352</v>
      </c>
      <c r="B108" s="141">
        <v>1</v>
      </c>
    </row>
    <row r="109" spans="1:2" x14ac:dyDescent="0.35">
      <c r="A109" s="36" t="s">
        <v>20</v>
      </c>
      <c r="B109" s="141">
        <v>1</v>
      </c>
    </row>
    <row r="110" spans="1:2" x14ac:dyDescent="0.35">
      <c r="A110" s="36" t="s">
        <v>41</v>
      </c>
      <c r="B110" s="141">
        <v>1</v>
      </c>
    </row>
    <row r="111" spans="1:2" x14ac:dyDescent="0.35">
      <c r="A111" s="36" t="s">
        <v>6</v>
      </c>
      <c r="B111" s="141">
        <v>1</v>
      </c>
    </row>
    <row r="112" spans="1:2" x14ac:dyDescent="0.35">
      <c r="A112" s="36" t="s">
        <v>665</v>
      </c>
      <c r="B112" s="141">
        <v>1</v>
      </c>
    </row>
    <row r="113" spans="1:3" x14ac:dyDescent="0.35">
      <c r="A113" s="36" t="s">
        <v>604</v>
      </c>
      <c r="B113" s="141">
        <v>1</v>
      </c>
    </row>
    <row r="114" spans="1:3" x14ac:dyDescent="0.35">
      <c r="A114" s="36" t="s">
        <v>11</v>
      </c>
      <c r="B114" s="141">
        <v>1</v>
      </c>
    </row>
    <row r="115" spans="1:3" x14ac:dyDescent="0.35">
      <c r="A115" s="36" t="s">
        <v>609</v>
      </c>
      <c r="B115" s="141">
        <v>1</v>
      </c>
    </row>
    <row r="116" spans="1:3" x14ac:dyDescent="0.35">
      <c r="A116" s="36" t="s">
        <v>287</v>
      </c>
      <c r="B116" s="141">
        <v>1</v>
      </c>
    </row>
    <row r="117" spans="1:3" x14ac:dyDescent="0.35">
      <c r="A117" s="36" t="s">
        <v>9</v>
      </c>
      <c r="B117" s="141">
        <v>1</v>
      </c>
    </row>
    <row r="118" spans="1:3" x14ac:dyDescent="0.35">
      <c r="A118" s="36" t="s">
        <v>531</v>
      </c>
      <c r="B118" s="141">
        <v>1</v>
      </c>
    </row>
    <row r="119" spans="1:3" x14ac:dyDescent="0.35">
      <c r="A119" s="151" t="s">
        <v>653</v>
      </c>
      <c r="B119" s="150">
        <v>596</v>
      </c>
    </row>
    <row r="120" spans="1:3" s="11" customFormat="1" x14ac:dyDescent="0.35">
      <c r="A120" s="149"/>
      <c r="B120" s="149"/>
    </row>
    <row r="121" spans="1:3" s="11" customFormat="1" ht="15" thickBot="1" x14ac:dyDescent="0.4">
      <c r="A121" s="149"/>
      <c r="B121" s="149"/>
    </row>
    <row r="122" spans="1:3" ht="15" thickBot="1" x14ac:dyDescent="0.4">
      <c r="A122" s="194" t="s">
        <v>664</v>
      </c>
      <c r="B122" s="195"/>
    </row>
    <row r="123" spans="1:3" x14ac:dyDescent="0.35">
      <c r="A123" s="148" t="s">
        <v>660</v>
      </c>
      <c r="B123" s="147" t="s">
        <v>659</v>
      </c>
    </row>
    <row r="124" spans="1:3" x14ac:dyDescent="0.35">
      <c r="A124" s="141" t="s">
        <v>551</v>
      </c>
      <c r="B124" s="141">
        <v>139</v>
      </c>
    </row>
    <row r="125" spans="1:3" x14ac:dyDescent="0.35">
      <c r="A125" s="141" t="s">
        <v>552</v>
      </c>
      <c r="B125" s="141">
        <v>56</v>
      </c>
    </row>
    <row r="126" spans="1:3" x14ac:dyDescent="0.35">
      <c r="A126" s="141" t="s">
        <v>581</v>
      </c>
      <c r="B126" s="141">
        <v>31</v>
      </c>
      <c r="C126" s="130"/>
    </row>
    <row r="127" spans="1:3" x14ac:dyDescent="0.35">
      <c r="A127" s="141" t="s">
        <v>658</v>
      </c>
      <c r="B127" s="141">
        <v>27</v>
      </c>
    </row>
    <row r="128" spans="1:3" x14ac:dyDescent="0.35">
      <c r="A128" s="141" t="s">
        <v>610</v>
      </c>
      <c r="B128" s="141">
        <v>26</v>
      </c>
    </row>
    <row r="129" spans="1:2" x14ac:dyDescent="0.35">
      <c r="A129" s="141" t="s">
        <v>217</v>
      </c>
      <c r="B129" s="141">
        <v>22</v>
      </c>
    </row>
    <row r="130" spans="1:2" x14ac:dyDescent="0.35">
      <c r="A130" s="141" t="s">
        <v>264</v>
      </c>
      <c r="B130" s="141">
        <v>19</v>
      </c>
    </row>
    <row r="131" spans="1:2" x14ac:dyDescent="0.35">
      <c r="A131" s="141" t="s">
        <v>140</v>
      </c>
      <c r="B131" s="141">
        <v>17</v>
      </c>
    </row>
    <row r="132" spans="1:2" x14ac:dyDescent="0.35">
      <c r="A132" s="141" t="s">
        <v>170</v>
      </c>
      <c r="B132" s="141">
        <v>15</v>
      </c>
    </row>
    <row r="133" spans="1:2" x14ac:dyDescent="0.35">
      <c r="A133" s="141" t="s">
        <v>580</v>
      </c>
      <c r="B133" s="141">
        <v>15</v>
      </c>
    </row>
    <row r="134" spans="1:2" x14ac:dyDescent="0.35">
      <c r="A134" s="141" t="s">
        <v>567</v>
      </c>
      <c r="B134" s="141">
        <v>14</v>
      </c>
    </row>
    <row r="135" spans="1:2" x14ac:dyDescent="0.35">
      <c r="A135" s="141" t="s">
        <v>533</v>
      </c>
      <c r="B135" s="141">
        <v>14</v>
      </c>
    </row>
    <row r="136" spans="1:2" x14ac:dyDescent="0.35">
      <c r="A136" s="141" t="s">
        <v>205</v>
      </c>
      <c r="B136" s="141">
        <v>12</v>
      </c>
    </row>
    <row r="137" spans="1:2" x14ac:dyDescent="0.35">
      <c r="A137" s="141" t="s">
        <v>291</v>
      </c>
      <c r="B137" s="141">
        <v>11</v>
      </c>
    </row>
    <row r="138" spans="1:2" x14ac:dyDescent="0.35">
      <c r="A138" s="141" t="s">
        <v>657</v>
      </c>
      <c r="B138" s="141">
        <v>11</v>
      </c>
    </row>
    <row r="139" spans="1:2" x14ac:dyDescent="0.35">
      <c r="A139" s="141" t="s">
        <v>161</v>
      </c>
      <c r="B139" s="141">
        <v>11</v>
      </c>
    </row>
    <row r="140" spans="1:2" x14ac:dyDescent="0.35">
      <c r="A140" s="141" t="s">
        <v>150</v>
      </c>
      <c r="B140" s="141">
        <v>10</v>
      </c>
    </row>
    <row r="141" spans="1:2" x14ac:dyDescent="0.35">
      <c r="A141" s="141" t="s">
        <v>614</v>
      </c>
      <c r="B141" s="141">
        <v>10</v>
      </c>
    </row>
    <row r="142" spans="1:2" x14ac:dyDescent="0.35">
      <c r="A142" s="141" t="s">
        <v>15</v>
      </c>
      <c r="B142" s="141">
        <v>10</v>
      </c>
    </row>
    <row r="143" spans="1:2" x14ac:dyDescent="0.35">
      <c r="A143" s="141" t="s">
        <v>576</v>
      </c>
      <c r="B143" s="141">
        <v>9</v>
      </c>
    </row>
    <row r="144" spans="1:2" x14ac:dyDescent="0.35">
      <c r="A144" s="141" t="s">
        <v>655</v>
      </c>
      <c r="B144" s="141">
        <v>8</v>
      </c>
    </row>
    <row r="145" spans="1:2" x14ac:dyDescent="0.35">
      <c r="A145" s="141" t="s">
        <v>588</v>
      </c>
      <c r="B145" s="141">
        <v>8</v>
      </c>
    </row>
    <row r="146" spans="1:2" x14ac:dyDescent="0.35">
      <c r="A146" s="141" t="s">
        <v>27</v>
      </c>
      <c r="B146" s="141">
        <v>8</v>
      </c>
    </row>
    <row r="147" spans="1:2" x14ac:dyDescent="0.35">
      <c r="A147" s="141" t="s">
        <v>612</v>
      </c>
      <c r="B147" s="141">
        <v>8</v>
      </c>
    </row>
    <row r="148" spans="1:2" x14ac:dyDescent="0.35">
      <c r="A148" s="141" t="s">
        <v>656</v>
      </c>
      <c r="B148" s="141">
        <v>7</v>
      </c>
    </row>
    <row r="149" spans="1:2" x14ac:dyDescent="0.35">
      <c r="A149" s="141" t="s">
        <v>541</v>
      </c>
      <c r="B149" s="141">
        <v>6</v>
      </c>
    </row>
    <row r="150" spans="1:2" x14ac:dyDescent="0.35">
      <c r="A150" s="141" t="s">
        <v>544</v>
      </c>
      <c r="B150" s="141">
        <v>5</v>
      </c>
    </row>
    <row r="151" spans="1:2" x14ac:dyDescent="0.35">
      <c r="A151" s="141" t="s">
        <v>20</v>
      </c>
      <c r="B151" s="141">
        <v>4</v>
      </c>
    </row>
    <row r="152" spans="1:2" x14ac:dyDescent="0.35">
      <c r="A152" s="141" t="s">
        <v>520</v>
      </c>
      <c r="B152" s="141">
        <v>4</v>
      </c>
    </row>
    <row r="153" spans="1:2" x14ac:dyDescent="0.35">
      <c r="A153" s="141" t="s">
        <v>578</v>
      </c>
      <c r="B153" s="141">
        <v>3</v>
      </c>
    </row>
    <row r="154" spans="1:2" x14ac:dyDescent="0.35">
      <c r="A154" s="141" t="s">
        <v>294</v>
      </c>
      <c r="B154" s="141">
        <v>3</v>
      </c>
    </row>
    <row r="155" spans="1:2" x14ac:dyDescent="0.35">
      <c r="A155" s="141" t="s">
        <v>516</v>
      </c>
      <c r="B155" s="141">
        <v>3</v>
      </c>
    </row>
    <row r="156" spans="1:2" x14ac:dyDescent="0.35">
      <c r="A156" s="141" t="s">
        <v>33</v>
      </c>
      <c r="B156" s="141">
        <v>3</v>
      </c>
    </row>
    <row r="157" spans="1:2" x14ac:dyDescent="0.35">
      <c r="A157" s="141" t="s">
        <v>518</v>
      </c>
      <c r="B157" s="141">
        <v>3</v>
      </c>
    </row>
    <row r="158" spans="1:2" x14ac:dyDescent="0.35">
      <c r="A158" s="141" t="s">
        <v>197</v>
      </c>
      <c r="B158" s="141">
        <v>3</v>
      </c>
    </row>
    <row r="159" spans="1:2" x14ac:dyDescent="0.35">
      <c r="A159" s="141" t="s">
        <v>563</v>
      </c>
      <c r="B159" s="141">
        <v>2</v>
      </c>
    </row>
    <row r="160" spans="1:2" x14ac:dyDescent="0.35">
      <c r="A160" s="141" t="s">
        <v>13</v>
      </c>
      <c r="B160" s="141">
        <v>2</v>
      </c>
    </row>
    <row r="161" spans="1:6" x14ac:dyDescent="0.35">
      <c r="A161" s="141" t="s">
        <v>560</v>
      </c>
      <c r="B161" s="141">
        <v>2</v>
      </c>
    </row>
    <row r="162" spans="1:6" x14ac:dyDescent="0.35">
      <c r="A162" s="141" t="s">
        <v>220</v>
      </c>
      <c r="B162" s="141">
        <v>2</v>
      </c>
    </row>
    <row r="163" spans="1:6" x14ac:dyDescent="0.35">
      <c r="A163" s="141" t="s">
        <v>8</v>
      </c>
      <c r="B163" s="141">
        <v>2</v>
      </c>
    </row>
    <row r="164" spans="1:6" x14ac:dyDescent="0.35">
      <c r="A164" s="141" t="s">
        <v>536</v>
      </c>
      <c r="B164" s="141">
        <v>1</v>
      </c>
    </row>
    <row r="165" spans="1:6" x14ac:dyDescent="0.35">
      <c r="A165" s="141" t="s">
        <v>586</v>
      </c>
      <c r="B165" s="141">
        <v>1</v>
      </c>
    </row>
    <row r="166" spans="1:6" x14ac:dyDescent="0.35">
      <c r="A166" s="141" t="s">
        <v>17</v>
      </c>
      <c r="B166" s="141">
        <v>1</v>
      </c>
    </row>
    <row r="167" spans="1:6" x14ac:dyDescent="0.35">
      <c r="A167" s="141" t="s">
        <v>663</v>
      </c>
      <c r="B167" s="141">
        <v>1</v>
      </c>
    </row>
    <row r="168" spans="1:6" x14ac:dyDescent="0.35">
      <c r="A168" s="141" t="s">
        <v>287</v>
      </c>
      <c r="B168" s="141">
        <v>1</v>
      </c>
    </row>
    <row r="169" spans="1:6" x14ac:dyDescent="0.35">
      <c r="A169" s="141" t="s">
        <v>352</v>
      </c>
      <c r="B169" s="141">
        <v>1</v>
      </c>
    </row>
    <row r="170" spans="1:6" x14ac:dyDescent="0.35">
      <c r="A170" s="141" t="s">
        <v>609</v>
      </c>
      <c r="B170" s="141">
        <v>1</v>
      </c>
      <c r="F170" t="s">
        <v>654</v>
      </c>
    </row>
    <row r="171" spans="1:6" x14ac:dyDescent="0.35">
      <c r="A171" s="141" t="s">
        <v>662</v>
      </c>
      <c r="B171" s="141">
        <v>1</v>
      </c>
    </row>
    <row r="172" spans="1:6" x14ac:dyDescent="0.35">
      <c r="A172" s="141" t="s">
        <v>6</v>
      </c>
      <c r="B172" s="141">
        <v>1</v>
      </c>
    </row>
    <row r="173" spans="1:6" x14ac:dyDescent="0.35">
      <c r="A173" s="141" t="s">
        <v>41</v>
      </c>
      <c r="B173" s="141">
        <v>1</v>
      </c>
    </row>
    <row r="174" spans="1:6" x14ac:dyDescent="0.35">
      <c r="A174" s="141" t="s">
        <v>517</v>
      </c>
      <c r="B174" s="141">
        <v>1</v>
      </c>
    </row>
    <row r="175" spans="1:6" x14ac:dyDescent="0.35">
      <c r="A175" s="141" t="s">
        <v>605</v>
      </c>
      <c r="B175" s="141">
        <v>1</v>
      </c>
    </row>
    <row r="176" spans="1:6" x14ac:dyDescent="0.35">
      <c r="A176" s="141" t="s">
        <v>14</v>
      </c>
      <c r="B176" s="141">
        <v>1</v>
      </c>
    </row>
    <row r="177" spans="1:3" x14ac:dyDescent="0.35">
      <c r="A177" s="141" t="s">
        <v>604</v>
      </c>
      <c r="B177" s="141">
        <v>1</v>
      </c>
    </row>
    <row r="178" spans="1:3" x14ac:dyDescent="0.35">
      <c r="A178" s="141" t="s">
        <v>12</v>
      </c>
      <c r="B178" s="141">
        <v>1</v>
      </c>
    </row>
    <row r="179" spans="1:3" x14ac:dyDescent="0.35">
      <c r="A179" s="141" t="s">
        <v>531</v>
      </c>
      <c r="B179" s="141">
        <v>1</v>
      </c>
    </row>
    <row r="180" spans="1:3" ht="15" thickBot="1" x14ac:dyDescent="0.4">
      <c r="A180" s="146" t="s">
        <v>653</v>
      </c>
      <c r="B180" s="146">
        <v>581</v>
      </c>
    </row>
    <row r="181" spans="1:3" x14ac:dyDescent="0.35">
      <c r="A181" s="145"/>
      <c r="B181" s="145"/>
    </row>
    <row r="182" spans="1:3" ht="15" thickBot="1" x14ac:dyDescent="0.4">
      <c r="A182" s="144"/>
      <c r="B182" s="144"/>
    </row>
    <row r="183" spans="1:3" ht="15" thickBot="1" x14ac:dyDescent="0.4">
      <c r="A183" s="191" t="s">
        <v>661</v>
      </c>
      <c r="B183" s="192"/>
    </row>
    <row r="184" spans="1:3" x14ac:dyDescent="0.35">
      <c r="A184" s="143" t="s">
        <v>660</v>
      </c>
      <c r="B184" s="142" t="s">
        <v>659</v>
      </c>
    </row>
    <row r="185" spans="1:3" x14ac:dyDescent="0.35">
      <c r="A185" s="141" t="s">
        <v>551</v>
      </c>
      <c r="B185" s="141">
        <v>125</v>
      </c>
    </row>
    <row r="186" spans="1:3" x14ac:dyDescent="0.35">
      <c r="A186" s="141" t="s">
        <v>183</v>
      </c>
      <c r="B186" s="141">
        <v>51</v>
      </c>
    </row>
    <row r="187" spans="1:3" x14ac:dyDescent="0.35">
      <c r="A187" s="141" t="s">
        <v>658</v>
      </c>
      <c r="B187" s="141">
        <v>32</v>
      </c>
      <c r="C187" s="130"/>
    </row>
    <row r="188" spans="1:3" x14ac:dyDescent="0.35">
      <c r="A188" s="141" t="s">
        <v>217</v>
      </c>
      <c r="B188" s="141">
        <v>22</v>
      </c>
    </row>
    <row r="189" spans="1:3" x14ac:dyDescent="0.35">
      <c r="A189" s="141" t="s">
        <v>610</v>
      </c>
      <c r="B189" s="141">
        <v>18</v>
      </c>
    </row>
    <row r="190" spans="1:3" x14ac:dyDescent="0.35">
      <c r="A190" s="141" t="s">
        <v>580</v>
      </c>
      <c r="B190" s="141">
        <v>15</v>
      </c>
    </row>
    <row r="191" spans="1:3" x14ac:dyDescent="0.35">
      <c r="A191" s="141" t="s">
        <v>170</v>
      </c>
      <c r="B191" s="141">
        <v>15</v>
      </c>
    </row>
    <row r="192" spans="1:3" x14ac:dyDescent="0.35">
      <c r="A192" s="141" t="s">
        <v>581</v>
      </c>
      <c r="B192" s="141">
        <v>15</v>
      </c>
    </row>
    <row r="193" spans="1:2" x14ac:dyDescent="0.35">
      <c r="A193" s="141" t="s">
        <v>15</v>
      </c>
      <c r="B193" s="141">
        <v>14</v>
      </c>
    </row>
    <row r="194" spans="1:2" x14ac:dyDescent="0.35">
      <c r="A194" s="141" t="s">
        <v>264</v>
      </c>
      <c r="B194" s="141">
        <v>14</v>
      </c>
    </row>
    <row r="195" spans="1:2" x14ac:dyDescent="0.35">
      <c r="A195" s="141" t="s">
        <v>576</v>
      </c>
      <c r="B195" s="141">
        <v>14</v>
      </c>
    </row>
    <row r="196" spans="1:2" x14ac:dyDescent="0.35">
      <c r="A196" s="141" t="s">
        <v>612</v>
      </c>
      <c r="B196" s="141">
        <v>12</v>
      </c>
    </row>
    <row r="197" spans="1:2" x14ac:dyDescent="0.35">
      <c r="A197" s="141" t="s">
        <v>657</v>
      </c>
      <c r="B197" s="141">
        <v>12</v>
      </c>
    </row>
    <row r="198" spans="1:2" x14ac:dyDescent="0.35">
      <c r="A198" s="141" t="s">
        <v>150</v>
      </c>
      <c r="B198" s="141">
        <v>11</v>
      </c>
    </row>
    <row r="199" spans="1:2" x14ac:dyDescent="0.35">
      <c r="A199" s="141" t="s">
        <v>208</v>
      </c>
      <c r="B199" s="141">
        <v>10</v>
      </c>
    </row>
    <row r="200" spans="1:2" x14ac:dyDescent="0.35">
      <c r="A200" s="141" t="s">
        <v>161</v>
      </c>
      <c r="B200" s="141">
        <v>10</v>
      </c>
    </row>
    <row r="201" spans="1:2" x14ac:dyDescent="0.35">
      <c r="A201" s="141" t="s">
        <v>588</v>
      </c>
      <c r="B201" s="141">
        <v>9</v>
      </c>
    </row>
    <row r="202" spans="1:2" x14ac:dyDescent="0.35">
      <c r="A202" s="141" t="s">
        <v>27</v>
      </c>
      <c r="B202" s="141">
        <v>9</v>
      </c>
    </row>
    <row r="203" spans="1:2" x14ac:dyDescent="0.35">
      <c r="A203" s="141" t="s">
        <v>656</v>
      </c>
      <c r="B203" s="141">
        <v>8</v>
      </c>
    </row>
    <row r="204" spans="1:2" x14ac:dyDescent="0.35">
      <c r="A204" s="141" t="s">
        <v>267</v>
      </c>
      <c r="B204" s="141">
        <v>8</v>
      </c>
    </row>
    <row r="205" spans="1:2" x14ac:dyDescent="0.35">
      <c r="A205" s="141" t="s">
        <v>140</v>
      </c>
      <c r="B205" s="141">
        <v>8</v>
      </c>
    </row>
    <row r="206" spans="1:2" x14ac:dyDescent="0.35">
      <c r="A206" s="141" t="s">
        <v>205</v>
      </c>
      <c r="B206" s="141">
        <v>8</v>
      </c>
    </row>
    <row r="207" spans="1:2" x14ac:dyDescent="0.35">
      <c r="A207" s="141" t="s">
        <v>20</v>
      </c>
      <c r="B207" s="141">
        <v>8</v>
      </c>
    </row>
    <row r="208" spans="1:2" x14ac:dyDescent="0.35">
      <c r="A208" s="141" t="s">
        <v>655</v>
      </c>
      <c r="B208" s="141">
        <v>7</v>
      </c>
    </row>
    <row r="209" spans="1:2" x14ac:dyDescent="0.35">
      <c r="A209" s="141" t="s">
        <v>567</v>
      </c>
      <c r="B209" s="141">
        <v>7</v>
      </c>
    </row>
    <row r="210" spans="1:2" x14ac:dyDescent="0.35">
      <c r="A210" s="141" t="s">
        <v>278</v>
      </c>
      <c r="B210" s="141">
        <v>6</v>
      </c>
    </row>
    <row r="211" spans="1:2" x14ac:dyDescent="0.35">
      <c r="A211" s="141" t="s">
        <v>541</v>
      </c>
      <c r="B211" s="141">
        <v>5</v>
      </c>
    </row>
    <row r="212" spans="1:2" x14ac:dyDescent="0.35">
      <c r="A212" s="141" t="s">
        <v>333</v>
      </c>
      <c r="B212" s="141">
        <v>5</v>
      </c>
    </row>
    <row r="213" spans="1:2" x14ac:dyDescent="0.35">
      <c r="A213" s="141" t="s">
        <v>202</v>
      </c>
      <c r="B213" s="141">
        <v>4</v>
      </c>
    </row>
    <row r="214" spans="1:2" x14ac:dyDescent="0.35">
      <c r="A214" s="141" t="s">
        <v>11</v>
      </c>
      <c r="B214" s="141">
        <v>4</v>
      </c>
    </row>
    <row r="215" spans="1:2" x14ac:dyDescent="0.35">
      <c r="A215" s="141" t="s">
        <v>336</v>
      </c>
      <c r="B215" s="141">
        <v>4</v>
      </c>
    </row>
    <row r="216" spans="1:2" x14ac:dyDescent="0.35">
      <c r="A216" s="141" t="s">
        <v>13</v>
      </c>
      <c r="B216" s="141">
        <v>3</v>
      </c>
    </row>
    <row r="217" spans="1:2" x14ac:dyDescent="0.35">
      <c r="A217" s="141" t="s">
        <v>178</v>
      </c>
      <c r="B217" s="141">
        <v>3</v>
      </c>
    </row>
    <row r="218" spans="1:2" x14ac:dyDescent="0.35">
      <c r="A218" s="141" t="s">
        <v>33</v>
      </c>
      <c r="B218" s="141">
        <v>3</v>
      </c>
    </row>
    <row r="219" spans="1:2" x14ac:dyDescent="0.35">
      <c r="A219" s="141" t="s">
        <v>220</v>
      </c>
      <c r="B219" s="141">
        <v>2</v>
      </c>
    </row>
    <row r="220" spans="1:2" x14ac:dyDescent="0.35">
      <c r="A220" s="141" t="s">
        <v>8</v>
      </c>
      <c r="B220" s="141">
        <v>2</v>
      </c>
    </row>
    <row r="221" spans="1:2" x14ac:dyDescent="0.35">
      <c r="A221" s="141" t="s">
        <v>321</v>
      </c>
      <c r="B221" s="141">
        <v>2</v>
      </c>
    </row>
    <row r="222" spans="1:2" x14ac:dyDescent="0.35">
      <c r="A222" s="141" t="s">
        <v>352</v>
      </c>
      <c r="B222" s="141">
        <v>2</v>
      </c>
    </row>
    <row r="223" spans="1:2" x14ac:dyDescent="0.35">
      <c r="A223" s="141" t="s">
        <v>544</v>
      </c>
      <c r="B223" s="141">
        <v>2</v>
      </c>
    </row>
    <row r="224" spans="1:2" x14ac:dyDescent="0.35">
      <c r="A224" s="141" t="s">
        <v>294</v>
      </c>
      <c r="B224" s="141">
        <v>2</v>
      </c>
    </row>
    <row r="225" spans="1:6" x14ac:dyDescent="0.35">
      <c r="A225" s="141" t="s">
        <v>251</v>
      </c>
      <c r="B225" s="141">
        <v>2</v>
      </c>
    </row>
    <row r="226" spans="1:6" x14ac:dyDescent="0.35">
      <c r="A226" s="141" t="s">
        <v>197</v>
      </c>
      <c r="B226" s="141">
        <v>2</v>
      </c>
    </row>
    <row r="227" spans="1:6" x14ac:dyDescent="0.35">
      <c r="A227" s="141" t="s">
        <v>41</v>
      </c>
      <c r="B227" s="141">
        <v>1</v>
      </c>
    </row>
    <row r="228" spans="1:6" x14ac:dyDescent="0.35">
      <c r="A228" s="141" t="s">
        <v>291</v>
      </c>
      <c r="B228" s="141">
        <v>1</v>
      </c>
    </row>
    <row r="229" spans="1:6" x14ac:dyDescent="0.35">
      <c r="A229" s="141" t="s">
        <v>517</v>
      </c>
      <c r="B229" s="141">
        <v>1</v>
      </c>
    </row>
    <row r="230" spans="1:6" x14ac:dyDescent="0.35">
      <c r="A230" s="141" t="s">
        <v>298</v>
      </c>
      <c r="B230" s="141">
        <v>1</v>
      </c>
    </row>
    <row r="231" spans="1:6" x14ac:dyDescent="0.35">
      <c r="A231" s="141" t="s">
        <v>516</v>
      </c>
      <c r="B231" s="141">
        <v>1</v>
      </c>
      <c r="F231" t="s">
        <v>654</v>
      </c>
    </row>
    <row r="232" spans="1:6" x14ac:dyDescent="0.35">
      <c r="A232" s="141" t="s">
        <v>187</v>
      </c>
      <c r="B232" s="141">
        <v>1</v>
      </c>
    </row>
    <row r="233" spans="1:6" x14ac:dyDescent="0.35">
      <c r="A233" s="141" t="s">
        <v>12</v>
      </c>
      <c r="B233" s="141">
        <v>1</v>
      </c>
    </row>
    <row r="234" spans="1:6" x14ac:dyDescent="0.35">
      <c r="A234" s="141" t="s">
        <v>560</v>
      </c>
      <c r="B234" s="141">
        <v>1</v>
      </c>
    </row>
    <row r="235" spans="1:6" ht="15" thickBot="1" x14ac:dyDescent="0.4">
      <c r="A235" s="140" t="s">
        <v>653</v>
      </c>
      <c r="B235" s="140">
        <v>523</v>
      </c>
    </row>
  </sheetData>
  <mergeCells count="5">
    <mergeCell ref="A183:B183"/>
    <mergeCell ref="A1:B2"/>
    <mergeCell ref="A3:B3"/>
    <mergeCell ref="A122:B122"/>
    <mergeCell ref="A62:B6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dimension ref="A1:BD259"/>
  <sheetViews>
    <sheetView zoomScale="85" zoomScaleNormal="85" workbookViewId="0">
      <selection activeCell="C99" sqref="C99"/>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96" t="s">
        <v>705</v>
      </c>
      <c r="B1" s="197"/>
      <c r="C1" s="197"/>
      <c r="D1" s="197"/>
      <c r="E1" s="171"/>
      <c r="F1" s="171"/>
      <c r="G1" s="171"/>
      <c r="H1" s="170"/>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99" t="s">
        <v>704</v>
      </c>
      <c r="B2" s="200"/>
      <c r="C2" s="200"/>
      <c r="D2" s="200"/>
      <c r="E2" s="200"/>
      <c r="F2" s="200"/>
      <c r="G2" s="200"/>
      <c r="H2" s="201"/>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69"/>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96" t="s">
        <v>703</v>
      </c>
      <c r="B5" s="197"/>
      <c r="C5" s="197"/>
      <c r="D5" s="198"/>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65" t="s">
        <v>682</v>
      </c>
      <c r="B6" s="164" t="s">
        <v>681</v>
      </c>
      <c r="C6" s="164" t="s">
        <v>680</v>
      </c>
      <c r="D6" s="164" t="s">
        <v>679</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162" t="s">
        <v>678</v>
      </c>
      <c r="B7" s="161">
        <v>41</v>
      </c>
      <c r="C7" s="161">
        <v>14.46</v>
      </c>
      <c r="D7" s="161">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162" t="s">
        <v>677</v>
      </c>
      <c r="B8" s="161">
        <v>10</v>
      </c>
      <c r="C8" s="161">
        <v>26.3</v>
      </c>
      <c r="D8" s="161">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162" t="s">
        <v>687</v>
      </c>
      <c r="B9" s="161">
        <v>231</v>
      </c>
      <c r="C9" s="161">
        <v>10.48</v>
      </c>
      <c r="D9" s="161">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163" t="s">
        <v>675</v>
      </c>
      <c r="B10" s="161">
        <v>12</v>
      </c>
      <c r="C10" s="161">
        <v>20.83</v>
      </c>
      <c r="D10" s="161">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162" t="s">
        <v>674</v>
      </c>
      <c r="B11" s="161">
        <v>2</v>
      </c>
      <c r="C11" s="161">
        <v>11</v>
      </c>
      <c r="D11" s="161">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159" t="s">
        <v>653</v>
      </c>
      <c r="B12" s="158">
        <v>296</v>
      </c>
      <c r="C12" s="158">
        <v>11.99</v>
      </c>
      <c r="D12" s="158">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202" t="s">
        <v>702</v>
      </c>
      <c r="B14" s="202"/>
      <c r="C14" s="202"/>
      <c r="D14" s="202"/>
      <c r="E14" s="202"/>
      <c r="F14" s="202"/>
      <c r="G14" s="202"/>
      <c r="H14" s="202"/>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66"/>
      <c r="B15" s="166"/>
      <c r="C15" s="166"/>
      <c r="D15" s="166"/>
      <c r="E15" s="166"/>
      <c r="F15" s="166"/>
      <c r="G15" s="166"/>
      <c r="H15" s="166"/>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96" t="s">
        <v>701</v>
      </c>
      <c r="B16" s="197"/>
      <c r="C16" s="197"/>
      <c r="D16" s="198"/>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65" t="s">
        <v>682</v>
      </c>
      <c r="B17" s="164" t="s">
        <v>681</v>
      </c>
      <c r="C17" s="164" t="s">
        <v>680</v>
      </c>
      <c r="D17" s="164" t="s">
        <v>679</v>
      </c>
      <c r="E17" s="168"/>
      <c r="F17" s="167"/>
      <c r="G17" s="167"/>
      <c r="H17" s="167"/>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162" t="s">
        <v>678</v>
      </c>
      <c r="B18" s="161">
        <v>52</v>
      </c>
      <c r="C18" s="160">
        <v>9.884615385</v>
      </c>
      <c r="D18" s="160">
        <v>11.42222222</v>
      </c>
      <c r="E18" s="155"/>
      <c r="F18" s="154"/>
      <c r="G18" s="154"/>
      <c r="H18" s="154"/>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162" t="s">
        <v>677</v>
      </c>
      <c r="B19" s="161">
        <v>5</v>
      </c>
      <c r="C19" s="160">
        <v>15.2</v>
      </c>
      <c r="D19" s="160">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162" t="s">
        <v>687</v>
      </c>
      <c r="B20" s="161">
        <v>111</v>
      </c>
      <c r="C20" s="160">
        <v>7.4864864860000004</v>
      </c>
      <c r="D20" s="160">
        <v>7.6944444440000002</v>
      </c>
      <c r="E20" s="168"/>
      <c r="F20" s="167"/>
      <c r="G20" s="167"/>
      <c r="H20" s="167"/>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163" t="s">
        <v>675</v>
      </c>
      <c r="B21" s="161">
        <v>19</v>
      </c>
      <c r="C21" s="160">
        <v>7.0526315789999998</v>
      </c>
      <c r="D21" s="160">
        <v>7.4444444440000002</v>
      </c>
      <c r="E21" s="153"/>
      <c r="F21" s="153"/>
      <c r="G21" s="153"/>
      <c r="H21" s="153"/>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162" t="s">
        <v>674</v>
      </c>
      <c r="B22" s="161">
        <v>39</v>
      </c>
      <c r="C22" s="160">
        <v>17.410256409999999</v>
      </c>
      <c r="D22" s="160">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159" t="s">
        <v>653</v>
      </c>
      <c r="B23" s="158">
        <v>226</v>
      </c>
      <c r="C23" s="157">
        <v>11.406797971999998</v>
      </c>
      <c r="D23" s="157">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202" t="s">
        <v>700</v>
      </c>
      <c r="B25" s="202"/>
      <c r="C25" s="202"/>
      <c r="D25" s="202"/>
      <c r="E25" s="202"/>
      <c r="F25" s="202"/>
      <c r="G25" s="202"/>
      <c r="H25" s="202"/>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66" t="s">
        <v>699</v>
      </c>
      <c r="B26" s="166"/>
      <c r="C26" s="166"/>
      <c r="D26" s="166"/>
      <c r="E26" s="166"/>
      <c r="F26" s="166"/>
      <c r="G26" s="166"/>
      <c r="H26" s="166"/>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66"/>
      <c r="B27" s="166"/>
      <c r="C27" s="166"/>
      <c r="D27" s="166"/>
      <c r="E27" s="166"/>
      <c r="F27" s="166"/>
      <c r="G27" s="166"/>
      <c r="H27" s="166"/>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96" t="s">
        <v>698</v>
      </c>
      <c r="B28" s="197"/>
      <c r="C28" s="197"/>
      <c r="D28" s="198"/>
      <c r="E28" s="166"/>
      <c r="F28" s="166"/>
      <c r="G28" s="166"/>
      <c r="H28" s="166"/>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65" t="s">
        <v>682</v>
      </c>
      <c r="B29" s="164" t="s">
        <v>681</v>
      </c>
      <c r="C29" s="164" t="s">
        <v>680</v>
      </c>
      <c r="D29" s="164" t="s">
        <v>679</v>
      </c>
      <c r="E29" s="166"/>
      <c r="F29" s="166"/>
      <c r="G29" s="166"/>
      <c r="H29" s="166"/>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162" t="s">
        <v>678</v>
      </c>
      <c r="B30" s="161">
        <v>59</v>
      </c>
      <c r="C30" s="160">
        <v>11.78</v>
      </c>
      <c r="D30" s="160">
        <v>35</v>
      </c>
      <c r="E30" s="166"/>
      <c r="F30" s="166"/>
      <c r="G30" s="166"/>
      <c r="H30" s="166"/>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162" t="s">
        <v>677</v>
      </c>
      <c r="B31" s="161">
        <v>13</v>
      </c>
      <c r="C31" s="160">
        <v>17.079999999999998</v>
      </c>
      <c r="D31" s="160">
        <v>64.540000000000006</v>
      </c>
      <c r="E31" s="166"/>
      <c r="F31" s="166"/>
      <c r="G31" s="166"/>
      <c r="H31" s="166"/>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162" t="s">
        <v>687</v>
      </c>
      <c r="B32" s="161">
        <v>146</v>
      </c>
      <c r="C32" s="160">
        <v>10.210000000000001</v>
      </c>
      <c r="D32" s="160">
        <v>18.420000000000002</v>
      </c>
      <c r="E32" s="166"/>
      <c r="F32" s="166"/>
      <c r="G32" s="166"/>
      <c r="H32" s="166"/>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163" t="s">
        <v>675</v>
      </c>
      <c r="B33" s="161">
        <v>32</v>
      </c>
      <c r="C33" s="160">
        <v>4.91</v>
      </c>
      <c r="D33" s="160">
        <v>9.9700000000000006</v>
      </c>
      <c r="E33" s="166"/>
      <c r="F33" s="166"/>
      <c r="G33" s="166"/>
      <c r="H33" s="166"/>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162" t="s">
        <v>674</v>
      </c>
      <c r="B34" s="161">
        <v>61</v>
      </c>
      <c r="C34" s="160">
        <v>50.8</v>
      </c>
      <c r="D34" s="160">
        <v>87.23</v>
      </c>
      <c r="E34" s="166"/>
      <c r="F34" s="166"/>
      <c r="G34" s="166"/>
      <c r="H34" s="166"/>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159" t="s">
        <v>653</v>
      </c>
      <c r="B35" s="158">
        <v>311</v>
      </c>
      <c r="C35" s="157">
        <v>18.21</v>
      </c>
      <c r="D35" s="157">
        <v>36.119999999999997</v>
      </c>
      <c r="E35" s="166"/>
      <c r="F35" s="166"/>
      <c r="G35" s="166"/>
      <c r="H35" s="166"/>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56" t="s">
        <v>697</v>
      </c>
      <c r="B37" s="156"/>
      <c r="C37" s="156"/>
      <c r="D37" s="156"/>
      <c r="E37" s="156"/>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56"/>
      <c r="B38" s="156"/>
      <c r="C38" s="156"/>
      <c r="D38" s="156"/>
      <c r="E38" s="156"/>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56"/>
      <c r="B39" s="156"/>
      <c r="C39" s="156"/>
      <c r="D39" s="156"/>
      <c r="E39" s="156"/>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96" t="s">
        <v>696</v>
      </c>
      <c r="B40" s="197"/>
      <c r="C40" s="197"/>
      <c r="D40" s="198"/>
      <c r="E40" s="156"/>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65" t="s">
        <v>682</v>
      </c>
      <c r="B41" s="164" t="s">
        <v>681</v>
      </c>
      <c r="C41" s="164" t="s">
        <v>680</v>
      </c>
      <c r="D41" s="164" t="s">
        <v>679</v>
      </c>
      <c r="E41" s="156"/>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162" t="s">
        <v>678</v>
      </c>
      <c r="B42" s="161">
        <v>96</v>
      </c>
      <c r="C42" s="160">
        <v>14.614583333333334</v>
      </c>
      <c r="D42" s="160">
        <v>32.385416666666664</v>
      </c>
      <c r="E42" s="156"/>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162" t="s">
        <v>677</v>
      </c>
      <c r="B43" s="161">
        <v>5</v>
      </c>
      <c r="C43" s="160">
        <v>29</v>
      </c>
      <c r="D43" s="160">
        <v>57.6</v>
      </c>
      <c r="E43" s="156"/>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162" t="s">
        <v>687</v>
      </c>
      <c r="B44" s="161">
        <v>200</v>
      </c>
      <c r="C44" s="160">
        <v>12.205</v>
      </c>
      <c r="D44" s="160">
        <v>17.045000000000002</v>
      </c>
      <c r="E44" s="156"/>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163" t="s">
        <v>675</v>
      </c>
      <c r="B45" s="161">
        <v>19</v>
      </c>
      <c r="C45" s="160">
        <v>4.1052631578947372</v>
      </c>
      <c r="D45" s="160">
        <v>26</v>
      </c>
      <c r="E45" s="156"/>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162" t="s">
        <v>674</v>
      </c>
      <c r="B46" s="161">
        <v>57</v>
      </c>
      <c r="C46" s="160">
        <v>43.210526315789473</v>
      </c>
      <c r="D46" s="160">
        <v>73.578947368421055</v>
      </c>
      <c r="E46" s="156"/>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159" t="s">
        <v>653</v>
      </c>
      <c r="B47" s="158">
        <v>377</v>
      </c>
      <c r="C47" s="157">
        <v>17.320954907161802</v>
      </c>
      <c r="D47" s="157">
        <v>30.488063660477454</v>
      </c>
      <c r="E47" s="156"/>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56"/>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56" t="s">
        <v>695</v>
      </c>
      <c r="B49" s="156"/>
      <c r="C49" s="156"/>
      <c r="D49" s="156"/>
      <c r="E49" s="156"/>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56"/>
      <c r="B50" s="156"/>
      <c r="C50" s="156"/>
      <c r="D50" s="156"/>
      <c r="E50" s="156"/>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56"/>
      <c r="B51" s="156"/>
      <c r="C51" s="156"/>
      <c r="D51" s="156"/>
      <c r="E51" s="156"/>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96" t="s">
        <v>694</v>
      </c>
      <c r="B52" s="197"/>
      <c r="C52" s="197"/>
      <c r="D52" s="198"/>
      <c r="E52" s="156"/>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65" t="s">
        <v>682</v>
      </c>
      <c r="B53" s="164" t="s">
        <v>681</v>
      </c>
      <c r="C53" s="164" t="s">
        <v>680</v>
      </c>
      <c r="D53" s="164" t="s">
        <v>679</v>
      </c>
      <c r="E53" s="156"/>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162" t="s">
        <v>678</v>
      </c>
      <c r="B54" s="161">
        <v>110</v>
      </c>
      <c r="C54" s="161">
        <v>14</v>
      </c>
      <c r="D54" s="160">
        <v>34.390909090909091</v>
      </c>
      <c r="E54" s="156"/>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162" t="s">
        <v>677</v>
      </c>
      <c r="B55" s="161">
        <v>13</v>
      </c>
      <c r="C55" s="160">
        <v>20.46153846153846</v>
      </c>
      <c r="D55" s="161">
        <v>31</v>
      </c>
      <c r="E55" s="156"/>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162" t="s">
        <v>687</v>
      </c>
      <c r="B56" s="161">
        <v>178</v>
      </c>
      <c r="C56" s="160">
        <v>10.258426966292134</v>
      </c>
      <c r="D56" s="160">
        <v>18.713483146067414</v>
      </c>
      <c r="E56" s="156"/>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163" t="s">
        <v>675</v>
      </c>
      <c r="B57" s="161">
        <v>17</v>
      </c>
      <c r="C57" s="160">
        <v>8.0588235294117645</v>
      </c>
      <c r="D57" s="160">
        <v>15.647058823529411</v>
      </c>
      <c r="E57" s="156"/>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162" t="s">
        <v>674</v>
      </c>
      <c r="B58" s="161">
        <v>55</v>
      </c>
      <c r="C58" s="160">
        <v>62.18181818181818</v>
      </c>
      <c r="D58" s="160">
        <v>90.618181818181824</v>
      </c>
      <c r="E58" s="156"/>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159" t="s">
        <v>653</v>
      </c>
      <c r="B59" s="158">
        <v>373</v>
      </c>
      <c r="C59" s="157">
        <v>19.273458445040216</v>
      </c>
      <c r="D59" s="157">
        <v>34.227882037533512</v>
      </c>
      <c r="E59" s="156"/>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56"/>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56" t="s">
        <v>693</v>
      </c>
      <c r="B61" s="156"/>
      <c r="C61" s="156"/>
      <c r="D61" s="156"/>
      <c r="E61" s="156"/>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56"/>
      <c r="B62" s="156"/>
      <c r="C62" s="156"/>
      <c r="D62" s="156"/>
      <c r="E62" s="156"/>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56"/>
      <c r="B63" s="156"/>
      <c r="C63" s="156"/>
      <c r="D63" s="156"/>
      <c r="E63" s="156"/>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96" t="s">
        <v>692</v>
      </c>
      <c r="B64" s="197"/>
      <c r="C64" s="197"/>
      <c r="D64" s="198"/>
      <c r="E64" s="156"/>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65" t="s">
        <v>682</v>
      </c>
      <c r="B65" s="164" t="s">
        <v>681</v>
      </c>
      <c r="C65" s="164" t="s">
        <v>680</v>
      </c>
      <c r="D65" s="164" t="s">
        <v>679</v>
      </c>
      <c r="E65" s="156"/>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162" t="s">
        <v>678</v>
      </c>
      <c r="B66" s="161">
        <v>125</v>
      </c>
      <c r="C66" s="160">
        <v>14.151999999999999</v>
      </c>
      <c r="D66" s="160">
        <v>37.479999999999997</v>
      </c>
      <c r="E66" s="156"/>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162" t="s">
        <v>677</v>
      </c>
      <c r="B67" s="161">
        <v>26</v>
      </c>
      <c r="C67" s="160">
        <v>15.76923076923077</v>
      </c>
      <c r="D67" s="160">
        <v>36.538461538461497</v>
      </c>
      <c r="E67" s="156"/>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162" t="s">
        <v>687</v>
      </c>
      <c r="B68" s="161">
        <v>184</v>
      </c>
      <c r="C68" s="160">
        <v>11.804347826086957</v>
      </c>
      <c r="D68" s="160">
        <v>17.815217391304348</v>
      </c>
      <c r="E68" s="156"/>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163" t="s">
        <v>675</v>
      </c>
      <c r="B69" s="161">
        <v>23</v>
      </c>
      <c r="C69" s="160">
        <v>14.478260869565217</v>
      </c>
      <c r="D69" s="160">
        <v>33.478260869565219</v>
      </c>
      <c r="E69" s="156"/>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162" t="s">
        <v>674</v>
      </c>
      <c r="B70" s="161">
        <v>60</v>
      </c>
      <c r="C70" s="160">
        <v>68.38333333333334</v>
      </c>
      <c r="D70" s="160">
        <v>118.1</v>
      </c>
      <c r="E70" s="156"/>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159" t="s">
        <v>653</v>
      </c>
      <c r="B71" s="158">
        <v>418</v>
      </c>
      <c r="C71" s="157">
        <v>21.02153110047847</v>
      </c>
      <c r="D71" s="157">
        <v>40.117224880382778</v>
      </c>
      <c r="E71" s="156"/>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56"/>
      <c r="B72" s="156"/>
      <c r="C72" s="156"/>
      <c r="D72" s="156"/>
      <c r="E72" s="156"/>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56" t="s">
        <v>691</v>
      </c>
      <c r="B73" s="156"/>
      <c r="C73" s="156"/>
      <c r="D73" s="156"/>
      <c r="E73" s="156"/>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56"/>
      <c r="B74" s="156"/>
      <c r="C74" s="156"/>
      <c r="D74" s="156"/>
      <c r="E74" s="15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156"/>
      <c r="B75" s="156"/>
      <c r="C75" s="156"/>
      <c r="D75" s="156"/>
      <c r="E75" s="15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96" t="s">
        <v>690</v>
      </c>
      <c r="B76" s="197"/>
      <c r="C76" s="197"/>
      <c r="D76" s="198"/>
      <c r="E76" s="15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165" t="s">
        <v>682</v>
      </c>
      <c r="B77" s="164" t="s">
        <v>681</v>
      </c>
      <c r="C77" s="164" t="s">
        <v>680</v>
      </c>
      <c r="D77" s="164" t="s">
        <v>679</v>
      </c>
      <c r="E77" s="156"/>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162" t="s">
        <v>678</v>
      </c>
      <c r="B78" s="161">
        <v>126</v>
      </c>
      <c r="C78" s="160">
        <v>13.365079365079366</v>
      </c>
      <c r="D78" s="160">
        <v>43.261904761904759</v>
      </c>
      <c r="E78" s="156"/>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162" t="s">
        <v>677</v>
      </c>
      <c r="B79" s="161">
        <v>12</v>
      </c>
      <c r="C79" s="160">
        <v>15.916666666666666</v>
      </c>
      <c r="D79" s="160">
        <v>19.416666666666668</v>
      </c>
      <c r="E79" s="156"/>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162" t="s">
        <v>687</v>
      </c>
      <c r="B80" s="161">
        <v>95</v>
      </c>
      <c r="C80" s="160">
        <v>14.684210526315789</v>
      </c>
      <c r="D80" s="160">
        <v>24.821052631578947</v>
      </c>
      <c r="E80" s="156"/>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163" t="s">
        <v>675</v>
      </c>
      <c r="B81" s="161">
        <v>40</v>
      </c>
      <c r="C81" s="160">
        <v>7.85</v>
      </c>
      <c r="D81" s="160">
        <v>44.274999999999999</v>
      </c>
      <c r="E81" s="156"/>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162" t="s">
        <v>674</v>
      </c>
      <c r="B82" s="161">
        <v>78</v>
      </c>
      <c r="C82" s="160">
        <v>53.756410256410255</v>
      </c>
      <c r="D82" s="160">
        <v>94.974358974358978</v>
      </c>
      <c r="E82" s="156"/>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159" t="s">
        <v>653</v>
      </c>
      <c r="B83" s="158">
        <v>351</v>
      </c>
      <c r="C83" s="157">
        <v>22.156695156695157</v>
      </c>
      <c r="D83" s="157">
        <v>49.06267806267806</v>
      </c>
      <c r="E83" s="156"/>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56"/>
      <c r="B84" s="156"/>
      <c r="C84" s="156"/>
      <c r="D84" s="156"/>
      <c r="E84" s="156"/>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56" t="s">
        <v>689</v>
      </c>
      <c r="B85" s="156"/>
      <c r="C85" s="156"/>
      <c r="D85" s="156"/>
      <c r="E85" s="156"/>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56"/>
      <c r="B86" s="156"/>
      <c r="C86" s="156"/>
      <c r="D86" s="156"/>
      <c r="E86" s="156"/>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156"/>
      <c r="B87" s="156"/>
      <c r="C87" s="156"/>
      <c r="D87" s="156"/>
      <c r="E87" s="156"/>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96" t="s">
        <v>688</v>
      </c>
      <c r="B88" s="197"/>
      <c r="C88" s="197"/>
      <c r="D88" s="198"/>
      <c r="E88" s="156"/>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165" t="s">
        <v>682</v>
      </c>
      <c r="B89" s="164" t="s">
        <v>681</v>
      </c>
      <c r="C89" s="164" t="s">
        <v>680</v>
      </c>
      <c r="D89" s="164" t="s">
        <v>679</v>
      </c>
      <c r="E89" s="156"/>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162" t="s">
        <v>678</v>
      </c>
      <c r="B90" s="161">
        <v>131</v>
      </c>
      <c r="C90" s="160">
        <v>13.557251908396946</v>
      </c>
      <c r="D90" s="160">
        <v>39.541984732824424</v>
      </c>
      <c r="E90" s="156"/>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162" t="s">
        <v>677</v>
      </c>
      <c r="B91" s="161">
        <v>9</v>
      </c>
      <c r="C91" s="160">
        <v>19.666666666666668</v>
      </c>
      <c r="D91" s="160">
        <v>45.555555555555557</v>
      </c>
      <c r="E91" s="156"/>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162" t="s">
        <v>687</v>
      </c>
      <c r="B92" s="161">
        <v>231</v>
      </c>
      <c r="C92" s="160">
        <v>11.103896103896103</v>
      </c>
      <c r="D92" s="160">
        <v>19.826839826839826</v>
      </c>
      <c r="E92" s="156"/>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163" t="s">
        <v>675</v>
      </c>
      <c r="B93" s="161">
        <v>46</v>
      </c>
      <c r="C93" s="160">
        <v>7.1956521739130439</v>
      </c>
      <c r="D93" s="160">
        <v>28.195652173913043</v>
      </c>
      <c r="E93" s="156"/>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162" t="s">
        <v>674</v>
      </c>
      <c r="B94" s="161">
        <v>80</v>
      </c>
      <c r="C94" s="160">
        <v>65.037499999999994</v>
      </c>
      <c r="D94" s="160">
        <v>105.7625</v>
      </c>
      <c r="E94" s="156"/>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159" t="s">
        <v>653</v>
      </c>
      <c r="B95" s="158">
        <v>497</v>
      </c>
      <c r="C95" s="157">
        <v>20.225352112676056</v>
      </c>
      <c r="D95" s="157">
        <v>40.096579476861166</v>
      </c>
      <c r="E95" s="156"/>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56"/>
      <c r="B96" s="156"/>
      <c r="C96" s="156"/>
      <c r="D96" s="156"/>
      <c r="E96" s="156"/>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56" t="s">
        <v>686</v>
      </c>
      <c r="B97" s="156"/>
      <c r="C97" s="156"/>
      <c r="D97" s="156"/>
      <c r="E97" s="156"/>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56"/>
      <c r="B98" s="156"/>
      <c r="C98" s="156"/>
      <c r="D98" s="156"/>
      <c r="E98" s="156"/>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156"/>
      <c r="B99" s="156"/>
      <c r="C99" s="156"/>
      <c r="D99" s="156"/>
      <c r="E99" s="156"/>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196" t="s">
        <v>685</v>
      </c>
      <c r="B100" s="197"/>
      <c r="C100" s="197"/>
      <c r="D100" s="198"/>
      <c r="E100" s="156"/>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165" t="s">
        <v>682</v>
      </c>
      <c r="B101" s="164" t="s">
        <v>681</v>
      </c>
      <c r="C101" s="164" t="s">
        <v>680</v>
      </c>
      <c r="D101" s="164" t="s">
        <v>679</v>
      </c>
      <c r="E101" s="156"/>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162" t="s">
        <v>678</v>
      </c>
      <c r="B102" s="161">
        <v>140</v>
      </c>
      <c r="C102" s="160">
        <v>30.09054034391535</v>
      </c>
      <c r="D102" s="160">
        <v>52.017708746693103</v>
      </c>
      <c r="E102" s="156"/>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162" t="s">
        <v>677</v>
      </c>
      <c r="B103" s="161">
        <v>13</v>
      </c>
      <c r="C103" s="160">
        <v>84.17749821937322</v>
      </c>
      <c r="D103" s="160">
        <v>136.59158030626779</v>
      </c>
      <c r="E103" s="156"/>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162" t="s">
        <v>676</v>
      </c>
      <c r="B104" s="161">
        <v>96</v>
      </c>
      <c r="C104" s="160">
        <v>13.575856119791666</v>
      </c>
      <c r="D104" s="160">
        <v>19.428074966242285</v>
      </c>
      <c r="E104" s="156"/>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163" t="s">
        <v>675</v>
      </c>
      <c r="B105" s="161">
        <v>51</v>
      </c>
      <c r="C105" s="160">
        <v>20.052869462599855</v>
      </c>
      <c r="D105" s="160">
        <v>34.352804330065361</v>
      </c>
      <c r="E105" s="156"/>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162" t="s">
        <v>674</v>
      </c>
      <c r="B106" s="161">
        <v>91</v>
      </c>
      <c r="C106" s="160">
        <v>117.87915801790803</v>
      </c>
      <c r="D106" s="160">
        <v>145.73506817256822</v>
      </c>
      <c r="E106" s="156"/>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159" t="s">
        <v>653</v>
      </c>
      <c r="B107" s="158">
        <v>391</v>
      </c>
      <c r="C107" s="157">
        <v>46.956432313867566</v>
      </c>
      <c r="D107" s="157">
        <v>66.335419922800014</v>
      </c>
      <c r="E107" s="156"/>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56"/>
      <c r="B108" s="156"/>
      <c r="C108" s="156"/>
      <c r="D108" s="156"/>
      <c r="E108" s="156"/>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56" t="s">
        <v>684</v>
      </c>
      <c r="B109" s="156"/>
      <c r="C109" s="156"/>
      <c r="D109" s="156"/>
      <c r="E109" s="156"/>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56"/>
      <c r="B110" s="156"/>
      <c r="C110" s="156"/>
      <c r="D110" s="156"/>
      <c r="E110" s="156"/>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156"/>
      <c r="B111" s="156"/>
      <c r="C111" s="156"/>
      <c r="D111" s="156"/>
      <c r="E111" s="156"/>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196" t="s">
        <v>683</v>
      </c>
      <c r="B112" s="197"/>
      <c r="C112" s="197"/>
      <c r="D112" s="198"/>
      <c r="E112" s="156"/>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165" t="s">
        <v>682</v>
      </c>
      <c r="B113" s="164" t="s">
        <v>681</v>
      </c>
      <c r="C113" s="164" t="s">
        <v>680</v>
      </c>
      <c r="D113" s="164" t="s">
        <v>679</v>
      </c>
      <c r="E113" s="156"/>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162" t="s">
        <v>678</v>
      </c>
      <c r="B114" s="161">
        <v>167</v>
      </c>
      <c r="C114" s="160">
        <v>30.496791417165674</v>
      </c>
      <c r="D114" s="160">
        <v>43.280074573076057</v>
      </c>
      <c r="E114" s="156"/>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162" t="s">
        <v>677</v>
      </c>
      <c r="B115" s="161">
        <v>28</v>
      </c>
      <c r="C115" s="160">
        <v>53.039998346560843</v>
      </c>
      <c r="D115" s="160">
        <v>79.322636408730162</v>
      </c>
      <c r="E115" s="156"/>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162" t="s">
        <v>676</v>
      </c>
      <c r="B116" s="161">
        <v>76</v>
      </c>
      <c r="C116" s="160">
        <v>17.020504385964916</v>
      </c>
      <c r="D116" s="160">
        <v>22.364155854044846</v>
      </c>
      <c r="E116" s="156"/>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163" t="s">
        <v>675</v>
      </c>
      <c r="B117" s="161">
        <v>63</v>
      </c>
      <c r="C117" s="160">
        <v>24.704727917401531</v>
      </c>
      <c r="D117" s="160">
        <v>37.624253380364486</v>
      </c>
      <c r="E117" s="156"/>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162" t="s">
        <v>674</v>
      </c>
      <c r="B118" s="161">
        <v>112</v>
      </c>
      <c r="C118" s="160">
        <v>86.869546647652129</v>
      </c>
      <c r="D118" s="160">
        <v>97.625310019841308</v>
      </c>
      <c r="E118" s="156"/>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159" t="s">
        <v>653</v>
      </c>
      <c r="B119" s="158">
        <v>446</v>
      </c>
      <c r="C119" s="157">
        <v>42.953877885733277</v>
      </c>
      <c r="D119" s="157">
        <v>54.82700628529318</v>
      </c>
      <c r="E119" s="156"/>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56"/>
      <c r="B120" s="156"/>
      <c r="C120" s="156"/>
      <c r="D120" s="156"/>
      <c r="E120" s="156"/>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56" t="s">
        <v>673</v>
      </c>
      <c r="B121" s="156"/>
      <c r="C121" s="156"/>
      <c r="D121" s="156"/>
      <c r="E121" s="156"/>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56"/>
      <c r="B122" s="156"/>
      <c r="D122" s="156"/>
      <c r="E122" s="156"/>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56"/>
      <c r="B123" s="156"/>
      <c r="C123" s="156"/>
      <c r="D123" s="156"/>
      <c r="E123" s="156"/>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205" t="s">
        <v>672</v>
      </c>
      <c r="B125" s="206"/>
      <c r="C125" s="206"/>
      <c r="D125" s="206"/>
      <c r="E125" s="206"/>
      <c r="F125" s="206"/>
      <c r="G125" s="206"/>
      <c r="H125" s="206"/>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65" customHeight="1" x14ac:dyDescent="0.35">
      <c r="A126" s="207" t="s">
        <v>671</v>
      </c>
      <c r="B126" s="208"/>
      <c r="C126" s="208"/>
      <c r="D126" s="208"/>
      <c r="E126" s="208"/>
      <c r="F126" s="208"/>
      <c r="G126" s="208"/>
      <c r="H126" s="208"/>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205" t="s">
        <v>670</v>
      </c>
      <c r="B128" s="206"/>
      <c r="C128" s="206"/>
      <c r="D128" s="206"/>
      <c r="E128" s="206"/>
      <c r="F128" s="206"/>
      <c r="G128" s="206"/>
      <c r="H128" s="206"/>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203" t="s">
        <v>669</v>
      </c>
      <c r="B129" s="204"/>
      <c r="C129" s="204"/>
      <c r="D129" s="204"/>
      <c r="E129" s="204"/>
      <c r="F129" s="204"/>
      <c r="G129" s="204"/>
      <c r="H129" s="204"/>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53"/>
      <c r="B130" s="153"/>
      <c r="C130" s="153"/>
      <c r="D130" s="153"/>
      <c r="E130" s="153"/>
      <c r="F130" s="153"/>
      <c r="G130" s="153"/>
      <c r="H130" s="15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53"/>
      <c r="B131" s="153"/>
      <c r="C131" s="153"/>
      <c r="D131" s="153"/>
      <c r="E131" s="153"/>
      <c r="F131" s="153"/>
      <c r="G131" s="153"/>
      <c r="H131" s="15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53"/>
      <c r="B132" s="153"/>
      <c r="C132" s="153"/>
      <c r="D132" s="153"/>
      <c r="E132" s="153"/>
      <c r="F132" s="153"/>
      <c r="G132" s="153"/>
      <c r="H132" s="15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19"/>
      <c r="B133" s="119"/>
      <c r="C133" s="119"/>
      <c r="D133" s="119"/>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19"/>
      <c r="B134" s="119"/>
      <c r="C134" s="119"/>
      <c r="D134" s="119"/>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19"/>
      <c r="B135" s="119"/>
      <c r="C135" s="119"/>
      <c r="D135" s="119"/>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19"/>
      <c r="B136" s="119"/>
      <c r="C136" s="119"/>
      <c r="D136" s="119"/>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19"/>
      <c r="B137" s="119"/>
      <c r="C137" s="119"/>
      <c r="D137" s="119"/>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19"/>
      <c r="B138" s="119"/>
      <c r="C138" s="119"/>
      <c r="D138" s="119"/>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19"/>
      <c r="B139" s="119"/>
      <c r="C139" s="119"/>
      <c r="D139" s="119"/>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19"/>
      <c r="B140" s="119"/>
      <c r="C140" s="119"/>
      <c r="D140" s="119"/>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19"/>
      <c r="B141" s="119"/>
      <c r="C141" s="119"/>
      <c r="D141" s="119"/>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19"/>
      <c r="B142" s="119"/>
      <c r="C142" s="119"/>
      <c r="D142" s="119"/>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19"/>
      <c r="B143" s="119"/>
      <c r="C143" s="119"/>
      <c r="D143" s="119"/>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19"/>
      <c r="B144" s="119"/>
      <c r="C144" s="119"/>
      <c r="D144" s="119"/>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19"/>
      <c r="B145" s="119"/>
      <c r="C145" s="119"/>
      <c r="D145" s="119"/>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19"/>
      <c r="B146" s="119"/>
      <c r="C146" s="119"/>
      <c r="D146" s="119"/>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19"/>
      <c r="B147" s="119"/>
      <c r="C147" s="119"/>
      <c r="D147" s="119"/>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19"/>
      <c r="B148" s="119"/>
      <c r="C148" s="119"/>
      <c r="D148" s="119"/>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19"/>
      <c r="B149" s="119"/>
      <c r="C149" s="119"/>
      <c r="D149" s="119"/>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19"/>
      <c r="B150" s="119"/>
      <c r="C150" s="119"/>
      <c r="D150" s="119"/>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19"/>
      <c r="B151" s="119"/>
      <c r="C151" s="119"/>
      <c r="D151" s="119"/>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19"/>
      <c r="B152" s="119"/>
      <c r="C152" s="119"/>
      <c r="D152" s="119"/>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19"/>
      <c r="B153" s="119"/>
      <c r="C153" s="119"/>
      <c r="D153" s="119"/>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19"/>
      <c r="B154" s="119"/>
      <c r="C154" s="119"/>
      <c r="D154" s="119"/>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19"/>
      <c r="B155" s="119"/>
      <c r="C155" s="119"/>
      <c r="D155" s="119"/>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19"/>
      <c r="B156" s="119"/>
      <c r="C156" s="119"/>
      <c r="D156" s="119"/>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19"/>
      <c r="B157" s="119"/>
      <c r="C157" s="119"/>
      <c r="D157" s="119"/>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19"/>
      <c r="B158" s="119"/>
      <c r="C158" s="119"/>
      <c r="D158" s="119"/>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19"/>
      <c r="B159" s="119"/>
      <c r="C159" s="119"/>
      <c r="D159" s="119"/>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19"/>
      <c r="B160" s="119"/>
      <c r="C160" s="119"/>
      <c r="D160" s="119"/>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19"/>
      <c r="B161" s="119"/>
      <c r="C161" s="119"/>
      <c r="D161" s="119"/>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19"/>
      <c r="B162" s="119"/>
      <c r="C162" s="119"/>
      <c r="D162" s="119"/>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19"/>
      <c r="B163" s="119"/>
      <c r="C163" s="119"/>
      <c r="D163" s="119"/>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19"/>
      <c r="B164" s="119"/>
      <c r="C164" s="119"/>
      <c r="D164" s="119"/>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19"/>
      <c r="B165" s="119"/>
      <c r="C165" s="119"/>
      <c r="D165" s="119"/>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19"/>
      <c r="B166" s="119"/>
      <c r="C166" s="119"/>
      <c r="D166" s="119"/>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19"/>
      <c r="B167" s="119"/>
      <c r="C167" s="119"/>
      <c r="D167" s="119"/>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19"/>
      <c r="B168" s="119"/>
      <c r="C168" s="119"/>
      <c r="D168" s="119"/>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19"/>
      <c r="B169" s="119"/>
      <c r="C169" s="119"/>
      <c r="D169" s="119"/>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19"/>
      <c r="B170" s="119"/>
      <c r="C170" s="119"/>
      <c r="D170" s="119"/>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19"/>
      <c r="B171" s="119"/>
      <c r="C171" s="119"/>
      <c r="D171" s="119"/>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19"/>
      <c r="B172" s="119"/>
      <c r="C172" s="119"/>
      <c r="D172" s="119"/>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19"/>
      <c r="B173" s="119"/>
      <c r="C173" s="119"/>
      <c r="D173" s="119"/>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19"/>
      <c r="B174" s="119"/>
      <c r="C174" s="119"/>
      <c r="D174" s="119"/>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19"/>
      <c r="B175" s="119"/>
      <c r="C175" s="119"/>
      <c r="D175" s="119"/>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19"/>
      <c r="B176" s="119"/>
      <c r="C176" s="119"/>
      <c r="D176" s="119"/>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19"/>
      <c r="B177" s="119"/>
      <c r="C177" s="119"/>
      <c r="D177" s="119"/>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19"/>
      <c r="B178" s="119"/>
      <c r="C178" s="119"/>
      <c r="D178" s="119"/>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19"/>
      <c r="B179" s="119"/>
      <c r="C179" s="119"/>
      <c r="D179" s="119"/>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19"/>
      <c r="B180" s="119"/>
      <c r="C180" s="119"/>
      <c r="D180" s="119"/>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19"/>
      <c r="B181" s="119"/>
      <c r="C181" s="119"/>
      <c r="D181" s="119"/>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19"/>
      <c r="B182" s="119"/>
      <c r="C182" s="119"/>
      <c r="D182" s="119"/>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19"/>
      <c r="B183" s="119"/>
      <c r="C183" s="119"/>
      <c r="D183" s="119"/>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19"/>
      <c r="B184" s="119"/>
      <c r="C184" s="119"/>
      <c r="D184" s="119"/>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19"/>
      <c r="B185" s="119"/>
      <c r="C185" s="119"/>
      <c r="D185" s="119"/>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19"/>
      <c r="B186" s="119"/>
      <c r="C186" s="119"/>
      <c r="D186" s="119"/>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19"/>
      <c r="B187" s="119"/>
      <c r="C187" s="119"/>
      <c r="D187" s="119"/>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19"/>
      <c r="B188" s="119"/>
      <c r="C188" s="119"/>
      <c r="D188" s="119"/>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19"/>
      <c r="B189" s="119"/>
      <c r="C189" s="119"/>
      <c r="D189" s="119"/>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19"/>
      <c r="B190" s="119"/>
      <c r="C190" s="119"/>
      <c r="D190" s="119"/>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19"/>
      <c r="B191" s="119"/>
      <c r="C191" s="119"/>
      <c r="D191" s="119"/>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19"/>
      <c r="B192" s="119"/>
      <c r="C192" s="119"/>
      <c r="D192" s="119"/>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19"/>
      <c r="B193" s="119"/>
      <c r="C193" s="119"/>
      <c r="D193" s="119"/>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19"/>
      <c r="B194" s="119"/>
      <c r="C194" s="119"/>
      <c r="D194" s="119"/>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19"/>
      <c r="B195" s="119"/>
      <c r="C195" s="119"/>
      <c r="D195" s="119"/>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19"/>
      <c r="B196" s="119"/>
      <c r="C196" s="119"/>
      <c r="D196" s="119"/>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19"/>
      <c r="B197" s="119"/>
      <c r="C197" s="119"/>
      <c r="D197" s="119"/>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19"/>
      <c r="B198" s="119"/>
      <c r="C198" s="119"/>
      <c r="D198" s="119"/>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19"/>
      <c r="B199" s="119"/>
      <c r="C199" s="119"/>
      <c r="D199" s="119"/>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19"/>
      <c r="B200" s="119"/>
      <c r="C200" s="119"/>
      <c r="D200" s="119"/>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19"/>
      <c r="B201" s="119"/>
      <c r="C201" s="119"/>
      <c r="D201" s="119"/>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19"/>
      <c r="B202" s="119"/>
      <c r="C202" s="119"/>
      <c r="D202" s="119"/>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19"/>
      <c r="B203" s="119"/>
      <c r="C203" s="119"/>
      <c r="D203" s="119"/>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19"/>
      <c r="B204" s="119"/>
      <c r="C204" s="119"/>
      <c r="D204" s="119"/>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19"/>
      <c r="B205" s="119"/>
      <c r="C205" s="119"/>
      <c r="D205" s="119"/>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19"/>
      <c r="B206" s="119"/>
      <c r="C206" s="119"/>
      <c r="D206" s="119"/>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19"/>
      <c r="B207" s="119"/>
      <c r="C207" s="119"/>
      <c r="D207" s="119"/>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19"/>
      <c r="B208" s="119"/>
      <c r="C208" s="119"/>
      <c r="D208" s="119"/>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19"/>
      <c r="B209" s="119"/>
      <c r="C209" s="119"/>
      <c r="D209" s="119"/>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19"/>
      <c r="B210" s="119"/>
      <c r="C210" s="119"/>
      <c r="D210" s="119"/>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19"/>
      <c r="B211" s="119"/>
      <c r="C211" s="119"/>
      <c r="D211" s="119"/>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19"/>
      <c r="B212" s="119"/>
      <c r="C212" s="119"/>
      <c r="D212" s="119"/>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19"/>
      <c r="B213" s="119"/>
      <c r="C213" s="119"/>
      <c r="D213" s="119"/>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19"/>
      <c r="B214" s="119"/>
      <c r="C214" s="119"/>
      <c r="D214" s="119"/>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19"/>
      <c r="B215" s="119"/>
      <c r="C215" s="119"/>
      <c r="D215" s="119"/>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19"/>
      <c r="B216" s="119"/>
      <c r="C216" s="119"/>
      <c r="D216" s="119"/>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19"/>
      <c r="B217" s="119"/>
      <c r="C217" s="119"/>
      <c r="D217" s="119"/>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19"/>
      <c r="B218" s="119"/>
      <c r="C218" s="119"/>
      <c r="D218" s="119"/>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19"/>
      <c r="B219" s="119"/>
      <c r="C219" s="119"/>
      <c r="D219" s="119"/>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19"/>
      <c r="B220" s="119"/>
      <c r="C220" s="119"/>
      <c r="D220" s="119"/>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19"/>
      <c r="B221" s="119"/>
      <c r="C221" s="119"/>
      <c r="D221" s="119"/>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19"/>
      <c r="B222" s="119"/>
      <c r="C222" s="119"/>
      <c r="D222" s="119"/>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19"/>
      <c r="B223" s="119"/>
      <c r="C223" s="119"/>
      <c r="D223" s="119"/>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19"/>
      <c r="B224" s="119"/>
      <c r="C224" s="119"/>
      <c r="D224" s="119"/>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19"/>
      <c r="B225" s="119"/>
      <c r="C225" s="119"/>
      <c r="D225" s="119"/>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19"/>
      <c r="B226" s="119"/>
      <c r="C226" s="119"/>
      <c r="D226" s="119"/>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19"/>
      <c r="B227" s="119"/>
      <c r="C227" s="119"/>
      <c r="D227" s="119"/>
      <c r="M227"/>
    </row>
    <row r="228" spans="1:56" x14ac:dyDescent="0.35">
      <c r="A228" s="119"/>
      <c r="B228" s="119"/>
      <c r="C228" s="119"/>
      <c r="D228" s="119"/>
      <c r="M228"/>
    </row>
    <row r="229" spans="1:56" x14ac:dyDescent="0.35">
      <c r="A229" s="119"/>
      <c r="B229" s="119"/>
      <c r="C229" s="119"/>
      <c r="D229" s="119"/>
    </row>
    <row r="230" spans="1:56" x14ac:dyDescent="0.35">
      <c r="A230" s="119"/>
      <c r="B230" s="119"/>
      <c r="C230" s="119"/>
      <c r="D230" s="119"/>
    </row>
    <row r="231" spans="1:56" x14ac:dyDescent="0.35">
      <c r="A231" s="119"/>
      <c r="B231" s="119"/>
      <c r="C231" s="119"/>
      <c r="D231" s="119"/>
    </row>
    <row r="232" spans="1:56" x14ac:dyDescent="0.35">
      <c r="A232" s="119"/>
      <c r="B232" s="119"/>
      <c r="C232" s="119"/>
      <c r="D232" s="119"/>
    </row>
    <row r="233" spans="1:56" x14ac:dyDescent="0.35">
      <c r="A233" s="119"/>
      <c r="B233" s="119"/>
      <c r="C233" s="119"/>
      <c r="D233" s="119"/>
    </row>
    <row r="234" spans="1:56" x14ac:dyDescent="0.35">
      <c r="A234" s="119"/>
      <c r="B234" s="119"/>
      <c r="C234" s="119"/>
      <c r="D234" s="119"/>
    </row>
    <row r="235" spans="1:56" x14ac:dyDescent="0.35">
      <c r="A235" s="119"/>
      <c r="B235" s="119"/>
      <c r="C235" s="119"/>
      <c r="D235" s="119"/>
    </row>
    <row r="236" spans="1:56" x14ac:dyDescent="0.35">
      <c r="A236" s="119"/>
      <c r="B236" s="119"/>
      <c r="C236" s="119"/>
      <c r="D236" s="119"/>
    </row>
    <row r="237" spans="1:56" x14ac:dyDescent="0.35">
      <c r="A237" s="119"/>
      <c r="B237" s="119"/>
      <c r="C237" s="119"/>
      <c r="D237" s="119"/>
    </row>
    <row r="238" spans="1:56" x14ac:dyDescent="0.35">
      <c r="A238" s="119"/>
      <c r="B238" s="119"/>
      <c r="C238" s="119"/>
      <c r="D238" s="119"/>
    </row>
    <row r="239" spans="1:56" x14ac:dyDescent="0.35">
      <c r="A239" s="119"/>
      <c r="B239" s="119"/>
      <c r="C239" s="119"/>
      <c r="D239" s="119"/>
    </row>
    <row r="240" spans="1:56" x14ac:dyDescent="0.35">
      <c r="A240" s="119"/>
      <c r="B240" s="119"/>
      <c r="C240" s="119"/>
      <c r="D240" s="119"/>
    </row>
    <row r="241" spans="1:4" x14ac:dyDescent="0.35">
      <c r="A241" s="119"/>
      <c r="B241" s="119"/>
      <c r="C241" s="119"/>
      <c r="D241" s="119"/>
    </row>
    <row r="242" spans="1:4" x14ac:dyDescent="0.35">
      <c r="A242" s="119"/>
      <c r="B242" s="119"/>
      <c r="C242" s="119"/>
      <c r="D242" s="119"/>
    </row>
    <row r="243" spans="1:4" x14ac:dyDescent="0.35">
      <c r="A243" s="119"/>
      <c r="B243" s="119"/>
      <c r="C243" s="119"/>
      <c r="D243" s="119"/>
    </row>
    <row r="244" spans="1:4" x14ac:dyDescent="0.35">
      <c r="A244" s="119"/>
      <c r="B244" s="119"/>
      <c r="C244" s="119"/>
      <c r="D244" s="119"/>
    </row>
    <row r="245" spans="1:4" x14ac:dyDescent="0.35">
      <c r="A245" s="119"/>
      <c r="B245" s="119"/>
      <c r="C245" s="119"/>
      <c r="D245" s="119"/>
    </row>
    <row r="246" spans="1:4" x14ac:dyDescent="0.35">
      <c r="A246" s="119"/>
      <c r="B246" s="119"/>
      <c r="C246" s="119"/>
      <c r="D246" s="119"/>
    </row>
    <row r="247" spans="1:4" x14ac:dyDescent="0.35">
      <c r="A247" s="119"/>
      <c r="B247" s="119"/>
      <c r="C247" s="119"/>
      <c r="D247" s="119"/>
    </row>
    <row r="248" spans="1:4" x14ac:dyDescent="0.35">
      <c r="A248" s="119"/>
      <c r="B248" s="119"/>
      <c r="C248" s="119"/>
      <c r="D248" s="119"/>
    </row>
    <row r="249" spans="1:4" x14ac:dyDescent="0.35">
      <c r="A249" s="119"/>
      <c r="B249" s="119"/>
      <c r="C249" s="119"/>
      <c r="D249" s="119"/>
    </row>
    <row r="250" spans="1:4" x14ac:dyDescent="0.35">
      <c r="A250" s="119"/>
      <c r="B250" s="119"/>
      <c r="C250" s="119"/>
      <c r="D250" s="119"/>
    </row>
    <row r="251" spans="1:4" x14ac:dyDescent="0.35">
      <c r="A251" s="119"/>
      <c r="B251" s="119"/>
      <c r="C251" s="119"/>
      <c r="D251" s="119"/>
    </row>
    <row r="252" spans="1:4" x14ac:dyDescent="0.35">
      <c r="A252" s="119"/>
      <c r="B252" s="119"/>
      <c r="C252" s="119"/>
      <c r="D252" s="119"/>
    </row>
    <row r="253" spans="1:4" x14ac:dyDescent="0.35">
      <c r="A253" s="119"/>
      <c r="B253" s="119"/>
      <c r="C253" s="119"/>
      <c r="D253" s="119"/>
    </row>
    <row r="254" spans="1:4" x14ac:dyDescent="0.35">
      <c r="A254" s="119"/>
      <c r="B254" s="119"/>
      <c r="C254" s="119"/>
      <c r="D254" s="119"/>
    </row>
    <row r="255" spans="1:4" x14ac:dyDescent="0.35">
      <c r="A255" s="119"/>
      <c r="B255" s="119"/>
      <c r="C255" s="119"/>
      <c r="D255" s="119"/>
    </row>
    <row r="256" spans="1:4" x14ac:dyDescent="0.35">
      <c r="A256" s="119"/>
      <c r="B256" s="119"/>
      <c r="C256" s="119"/>
      <c r="D256" s="119"/>
    </row>
    <row r="257" spans="1:4" x14ac:dyDescent="0.35">
      <c r="A257" s="119"/>
      <c r="B257" s="119"/>
      <c r="C257" s="119"/>
      <c r="D257" s="119"/>
    </row>
    <row r="258" spans="1:4" x14ac:dyDescent="0.35">
      <c r="A258" s="119"/>
      <c r="B258" s="119"/>
      <c r="C258" s="119"/>
      <c r="D258" s="119"/>
    </row>
    <row r="259" spans="1:4" x14ac:dyDescent="0.35">
      <c r="A259" s="119"/>
      <c r="B259" s="119"/>
      <c r="C259" s="119"/>
      <c r="D259" s="119"/>
    </row>
  </sheetData>
  <mergeCells count="18">
    <mergeCell ref="A112:D112"/>
    <mergeCell ref="A129:H129"/>
    <mergeCell ref="A40:D40"/>
    <mergeCell ref="A52:D52"/>
    <mergeCell ref="A64:D64"/>
    <mergeCell ref="A125:H125"/>
    <mergeCell ref="A126:H126"/>
    <mergeCell ref="A128:H128"/>
    <mergeCell ref="A76:D76"/>
    <mergeCell ref="A88:D88"/>
    <mergeCell ref="A100:D100"/>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9F8F5-794C-47C4-905F-D6C2C0AAE7E6}">
  <sheetPr>
    <pageSetUpPr fitToPage="1"/>
  </sheetPr>
  <dimension ref="A1:D163"/>
  <sheetViews>
    <sheetView showGridLines="0" tabSelected="1" topLeftCell="A104" zoomScale="85" zoomScaleNormal="100" workbookViewId="0">
      <selection activeCell="B109" sqref="B109"/>
    </sheetView>
  </sheetViews>
  <sheetFormatPr defaultRowHeight="14.5" x14ac:dyDescent="0.35"/>
  <cols>
    <col min="1" max="1" width="26.54296875" style="1" customWidth="1"/>
    <col min="2" max="2" width="160.81640625" customWidth="1"/>
  </cols>
  <sheetData>
    <row r="1" spans="1:2" s="2" customFormat="1" ht="26" x14ac:dyDescent="0.35">
      <c r="A1" s="174" t="s">
        <v>42</v>
      </c>
      <c r="B1" s="174"/>
    </row>
    <row r="2" spans="1:2" s="2" customFormat="1" ht="74.25" customHeight="1" x14ac:dyDescent="0.35">
      <c r="A2" s="175" t="s">
        <v>43</v>
      </c>
      <c r="B2" s="175"/>
    </row>
    <row r="3" spans="1:2" s="2" customFormat="1" ht="48.65" customHeight="1" thickBot="1" x14ac:dyDescent="0.4">
      <c r="A3" s="10" t="s">
        <v>441</v>
      </c>
      <c r="B3" s="463"/>
    </row>
    <row r="4" spans="1:2" ht="18" x14ac:dyDescent="0.35">
      <c r="A4" s="14" t="s">
        <v>109</v>
      </c>
      <c r="B4" s="15" t="s">
        <v>110</v>
      </c>
    </row>
    <row r="5" spans="1:2" ht="15.5" x14ac:dyDescent="0.35">
      <c r="A5" s="16" t="s">
        <v>44</v>
      </c>
      <c r="B5" s="17" t="s">
        <v>45</v>
      </c>
    </row>
    <row r="6" spans="1:2" ht="15.5" x14ac:dyDescent="0.35">
      <c r="A6" s="16" t="s">
        <v>46</v>
      </c>
      <c r="B6" s="17" t="s">
        <v>47</v>
      </c>
    </row>
    <row r="7" spans="1:2" ht="15.5" x14ac:dyDescent="0.35">
      <c r="A7" s="16" t="s">
        <v>48</v>
      </c>
      <c r="B7" s="17" t="s">
        <v>49</v>
      </c>
    </row>
    <row r="8" spans="1:2" ht="15.5" x14ac:dyDescent="0.35">
      <c r="A8" s="16" t="s">
        <v>50</v>
      </c>
      <c r="B8" s="17" t="s">
        <v>51</v>
      </c>
    </row>
    <row r="9" spans="1:2" ht="15.5" x14ac:dyDescent="0.35">
      <c r="A9" s="16" t="s">
        <v>3</v>
      </c>
      <c r="B9" s="17" t="s">
        <v>52</v>
      </c>
    </row>
    <row r="10" spans="1:2" ht="15.5" x14ac:dyDescent="0.35">
      <c r="A10" s="16" t="s">
        <v>53</v>
      </c>
      <c r="B10" s="17" t="s">
        <v>54</v>
      </c>
    </row>
    <row r="11" spans="1:2" ht="15.5" x14ac:dyDescent="0.35">
      <c r="A11" s="16" t="s">
        <v>55</v>
      </c>
      <c r="B11" s="17" t="s">
        <v>56</v>
      </c>
    </row>
    <row r="12" spans="1:2" ht="15.5" x14ac:dyDescent="0.35">
      <c r="A12" s="16" t="s">
        <v>57</v>
      </c>
      <c r="B12" s="17" t="s">
        <v>58</v>
      </c>
    </row>
    <row r="13" spans="1:2" ht="46.5" x14ac:dyDescent="0.35">
      <c r="A13" s="16" t="s">
        <v>59</v>
      </c>
      <c r="B13" s="17" t="s">
        <v>60</v>
      </c>
    </row>
    <row r="14" spans="1:2" ht="46.5" x14ac:dyDescent="0.35">
      <c r="A14" s="16" t="s">
        <v>61</v>
      </c>
      <c r="B14" s="17" t="s">
        <v>62</v>
      </c>
    </row>
    <row r="15" spans="1:2" ht="15.5" x14ac:dyDescent="0.35">
      <c r="A15" s="16" t="s">
        <v>63</v>
      </c>
      <c r="B15" s="17" t="s">
        <v>64</v>
      </c>
    </row>
    <row r="16" spans="1:2" ht="47.25" customHeight="1" x14ac:dyDescent="0.35">
      <c r="A16" s="210" t="s">
        <v>65</v>
      </c>
      <c r="B16" s="17" t="s">
        <v>66</v>
      </c>
    </row>
    <row r="17" spans="1:2" ht="46.5" x14ac:dyDescent="0.35">
      <c r="A17" s="210"/>
      <c r="B17" s="17" t="s">
        <v>67</v>
      </c>
    </row>
    <row r="18" spans="1:2" ht="47.15" customHeight="1" x14ac:dyDescent="0.35">
      <c r="A18" s="210" t="s">
        <v>444</v>
      </c>
      <c r="B18" s="17" t="s">
        <v>445</v>
      </c>
    </row>
    <row r="19" spans="1:2" ht="46.5" x14ac:dyDescent="0.35">
      <c r="A19" s="210"/>
      <c r="B19" s="17" t="s">
        <v>446</v>
      </c>
    </row>
    <row r="20" spans="1:2" ht="31" x14ac:dyDescent="0.35">
      <c r="A20" s="16" t="s">
        <v>68</v>
      </c>
      <c r="B20" s="17" t="s">
        <v>860</v>
      </c>
    </row>
    <row r="21" spans="1:2" ht="15.5" x14ac:dyDescent="0.35">
      <c r="A21" s="16" t="s">
        <v>69</v>
      </c>
      <c r="B21" s="17" t="s">
        <v>70</v>
      </c>
    </row>
    <row r="22" spans="1:2" ht="15.5" x14ac:dyDescent="0.35">
      <c r="A22" s="16" t="s">
        <v>71</v>
      </c>
      <c r="B22" s="17" t="s">
        <v>72</v>
      </c>
    </row>
    <row r="23" spans="1:2" ht="15.5" x14ac:dyDescent="0.35">
      <c r="A23" s="16" t="s">
        <v>73</v>
      </c>
      <c r="B23" s="17" t="s">
        <v>74</v>
      </c>
    </row>
    <row r="24" spans="1:2" ht="46.5" x14ac:dyDescent="0.35">
      <c r="A24" s="16" t="s">
        <v>75</v>
      </c>
      <c r="B24" s="17" t="s">
        <v>76</v>
      </c>
    </row>
    <row r="25" spans="1:2" ht="31" x14ac:dyDescent="0.35">
      <c r="A25" s="16" t="s">
        <v>77</v>
      </c>
      <c r="B25" s="17" t="s">
        <v>78</v>
      </c>
    </row>
    <row r="26" spans="1:2" ht="15.5" x14ac:dyDescent="0.35">
      <c r="A26" s="16" t="s">
        <v>79</v>
      </c>
      <c r="B26" s="17" t="s">
        <v>80</v>
      </c>
    </row>
    <row r="27" spans="1:2" ht="15.5" x14ac:dyDescent="0.35">
      <c r="A27" s="16" t="s">
        <v>81</v>
      </c>
      <c r="B27" s="17" t="s">
        <v>82</v>
      </c>
    </row>
    <row r="28" spans="1:2" ht="15.5" x14ac:dyDescent="0.35">
      <c r="A28" s="16" t="s">
        <v>83</v>
      </c>
      <c r="B28" s="17" t="s">
        <v>84</v>
      </c>
    </row>
    <row r="29" spans="1:2" ht="15.5" x14ac:dyDescent="0.35">
      <c r="A29" s="16" t="s">
        <v>85</v>
      </c>
      <c r="B29" s="17" t="s">
        <v>86</v>
      </c>
    </row>
    <row r="30" spans="1:2" ht="15.5" x14ac:dyDescent="0.35">
      <c r="A30" s="16" t="s">
        <v>87</v>
      </c>
      <c r="B30" s="17" t="s">
        <v>88</v>
      </c>
    </row>
    <row r="31" spans="1:2" ht="15.5" x14ac:dyDescent="0.35">
      <c r="A31" s="16" t="s">
        <v>1</v>
      </c>
      <c r="B31" s="17" t="s">
        <v>89</v>
      </c>
    </row>
    <row r="32" spans="1:2" ht="31" x14ac:dyDescent="0.35">
      <c r="A32" s="16" t="s">
        <v>468</v>
      </c>
      <c r="B32" s="17" t="s">
        <v>90</v>
      </c>
    </row>
    <row r="33" spans="1:2" ht="15.5" x14ac:dyDescent="0.35">
      <c r="A33" s="16" t="s">
        <v>2</v>
      </c>
      <c r="B33" s="17" t="s">
        <v>91</v>
      </c>
    </row>
    <row r="34" spans="1:2" ht="31" x14ac:dyDescent="0.35">
      <c r="A34" s="16" t="s">
        <v>92</v>
      </c>
      <c r="B34" s="17" t="s">
        <v>93</v>
      </c>
    </row>
    <row r="35" spans="1:2" ht="15.5" x14ac:dyDescent="0.35">
      <c r="A35" s="16" t="s">
        <v>94</v>
      </c>
      <c r="B35" s="17" t="s">
        <v>95</v>
      </c>
    </row>
    <row r="36" spans="1:2" ht="31" x14ac:dyDescent="0.35">
      <c r="A36" s="16" t="s">
        <v>96</v>
      </c>
      <c r="B36" s="17" t="s">
        <v>97</v>
      </c>
    </row>
    <row r="37" spans="1:2" ht="15.5" x14ac:dyDescent="0.35">
      <c r="A37" s="16" t="s">
        <v>98</v>
      </c>
      <c r="B37" s="17" t="s">
        <v>447</v>
      </c>
    </row>
    <row r="38" spans="1:2" ht="15.5" x14ac:dyDescent="0.35">
      <c r="A38" s="16" t="s">
        <v>19</v>
      </c>
      <c r="B38" s="17" t="s">
        <v>448</v>
      </c>
    </row>
    <row r="39" spans="1:2" ht="15.5" x14ac:dyDescent="0.35">
      <c r="A39" s="210" t="s">
        <v>99</v>
      </c>
      <c r="B39" s="17" t="s">
        <v>100</v>
      </c>
    </row>
    <row r="40" spans="1:2" ht="15.5" x14ac:dyDescent="0.35">
      <c r="A40" s="210"/>
      <c r="B40" s="17" t="s">
        <v>101</v>
      </c>
    </row>
    <row r="41" spans="1:2" ht="46.5" x14ac:dyDescent="0.35">
      <c r="A41" s="210"/>
      <c r="B41" s="17" t="s">
        <v>102</v>
      </c>
    </row>
    <row r="42" spans="1:2" ht="46.5" x14ac:dyDescent="0.35">
      <c r="A42" s="210"/>
      <c r="B42" s="17" t="s">
        <v>103</v>
      </c>
    </row>
    <row r="43" spans="1:2" ht="15.5" x14ac:dyDescent="0.35">
      <c r="A43" s="210"/>
      <c r="B43" s="17" t="s">
        <v>104</v>
      </c>
    </row>
    <row r="44" spans="1:2" ht="15.5" x14ac:dyDescent="0.35">
      <c r="A44" s="210"/>
      <c r="B44" s="17" t="s">
        <v>105</v>
      </c>
    </row>
    <row r="45" spans="1:2" ht="15.5" x14ac:dyDescent="0.35">
      <c r="A45" s="210"/>
      <c r="B45" s="17" t="s">
        <v>106</v>
      </c>
    </row>
    <row r="46" spans="1:2" ht="15.5" x14ac:dyDescent="0.35">
      <c r="A46" s="16" t="s">
        <v>107</v>
      </c>
      <c r="B46" s="17" t="s">
        <v>108</v>
      </c>
    </row>
    <row r="47" spans="1:2" ht="31" x14ac:dyDescent="0.35">
      <c r="A47" s="210" t="s">
        <v>463</v>
      </c>
      <c r="B47" s="17" t="s">
        <v>449</v>
      </c>
    </row>
    <row r="48" spans="1:2" ht="15.5" x14ac:dyDescent="0.35">
      <c r="A48" s="210"/>
      <c r="B48" s="17" t="s">
        <v>450</v>
      </c>
    </row>
    <row r="49" spans="1:2" ht="15.5" x14ac:dyDescent="0.35">
      <c r="A49" s="210"/>
      <c r="B49" s="17" t="s">
        <v>451</v>
      </c>
    </row>
    <row r="50" spans="1:2" ht="15.75" customHeight="1" x14ac:dyDescent="0.35">
      <c r="A50" s="210" t="s">
        <v>861</v>
      </c>
      <c r="B50" s="464" t="s">
        <v>862</v>
      </c>
    </row>
    <row r="51" spans="1:2" ht="15.5" x14ac:dyDescent="0.35">
      <c r="A51" s="210"/>
      <c r="B51" s="17" t="s">
        <v>452</v>
      </c>
    </row>
    <row r="52" spans="1:2" ht="35.5" customHeight="1" x14ac:dyDescent="0.35">
      <c r="A52" s="210"/>
      <c r="B52" s="17" t="s">
        <v>453</v>
      </c>
    </row>
    <row r="53" spans="1:2" ht="86.25" customHeight="1" x14ac:dyDescent="0.35">
      <c r="A53" s="210"/>
      <c r="B53" s="17" t="s">
        <v>863</v>
      </c>
    </row>
    <row r="54" spans="1:2" ht="87.65" customHeight="1" x14ac:dyDescent="0.35">
      <c r="A54" s="210"/>
      <c r="B54" s="17" t="s">
        <v>466</v>
      </c>
    </row>
    <row r="55" spans="1:2" ht="31" x14ac:dyDescent="0.35">
      <c r="A55" s="210"/>
      <c r="B55" s="17" t="s">
        <v>454</v>
      </c>
    </row>
    <row r="56" spans="1:2" ht="77.5" x14ac:dyDescent="0.35">
      <c r="A56" s="210"/>
      <c r="B56" s="17" t="s">
        <v>464</v>
      </c>
    </row>
    <row r="57" spans="1:2" ht="15.5" x14ac:dyDescent="0.35">
      <c r="A57" s="210"/>
      <c r="B57" s="17" t="s">
        <v>455</v>
      </c>
    </row>
    <row r="58" spans="1:2" ht="31" x14ac:dyDescent="0.35">
      <c r="A58" s="210"/>
      <c r="B58" s="17" t="s">
        <v>864</v>
      </c>
    </row>
    <row r="59" spans="1:2" ht="15.5" x14ac:dyDescent="0.35">
      <c r="A59" s="210"/>
      <c r="B59" s="17" t="s">
        <v>865</v>
      </c>
    </row>
    <row r="60" spans="1:2" ht="15.5" x14ac:dyDescent="0.35">
      <c r="A60" s="211" t="s">
        <v>866</v>
      </c>
      <c r="B60" s="465" t="s">
        <v>867</v>
      </c>
    </row>
    <row r="61" spans="1:2" ht="15.5" x14ac:dyDescent="0.35">
      <c r="A61" s="212"/>
      <c r="B61" s="466" t="s">
        <v>868</v>
      </c>
    </row>
    <row r="62" spans="1:2" ht="51" customHeight="1" x14ac:dyDescent="0.35">
      <c r="A62" s="212"/>
      <c r="B62" s="467" t="s">
        <v>869</v>
      </c>
    </row>
    <row r="63" spans="1:2" ht="15.5" x14ac:dyDescent="0.35">
      <c r="A63" s="210" t="s">
        <v>870</v>
      </c>
      <c r="B63" s="468" t="s">
        <v>871</v>
      </c>
    </row>
    <row r="64" spans="1:2" ht="31" x14ac:dyDescent="0.35">
      <c r="A64" s="210"/>
      <c r="B64" s="17" t="s">
        <v>872</v>
      </c>
    </row>
    <row r="65" spans="1:2" ht="15.5" x14ac:dyDescent="0.35">
      <c r="A65" s="210"/>
      <c r="B65" s="17" t="s">
        <v>456</v>
      </c>
    </row>
    <row r="66" spans="1:2" ht="15.5" x14ac:dyDescent="0.35">
      <c r="A66" s="210"/>
      <c r="B66" s="17" t="s">
        <v>873</v>
      </c>
    </row>
    <row r="67" spans="1:2" ht="77.5" x14ac:dyDescent="0.35">
      <c r="A67" s="210"/>
      <c r="B67" s="17" t="s">
        <v>465</v>
      </c>
    </row>
    <row r="68" spans="1:2" ht="15.5" x14ac:dyDescent="0.35">
      <c r="A68" s="210"/>
      <c r="B68" s="17" t="s">
        <v>865</v>
      </c>
    </row>
    <row r="69" spans="1:2" ht="15.5" x14ac:dyDescent="0.35">
      <c r="A69" s="469" t="s">
        <v>874</v>
      </c>
      <c r="B69" s="464" t="s">
        <v>875</v>
      </c>
    </row>
    <row r="70" spans="1:2" ht="15.5" x14ac:dyDescent="0.35">
      <c r="A70" s="469"/>
      <c r="B70" s="17" t="s">
        <v>457</v>
      </c>
    </row>
    <row r="71" spans="1:2" ht="50.5" customHeight="1" x14ac:dyDescent="0.35">
      <c r="A71" s="469"/>
      <c r="B71" s="17" t="s">
        <v>876</v>
      </c>
    </row>
    <row r="72" spans="1:2" ht="62" x14ac:dyDescent="0.35">
      <c r="A72" s="469"/>
      <c r="B72" s="17" t="s">
        <v>877</v>
      </c>
    </row>
    <row r="73" spans="1:2" ht="31" x14ac:dyDescent="0.35">
      <c r="A73" s="469"/>
      <c r="B73" s="17" t="s">
        <v>860</v>
      </c>
    </row>
    <row r="74" spans="1:2" ht="15.5" x14ac:dyDescent="0.35">
      <c r="A74" s="469"/>
      <c r="B74" s="17" t="s">
        <v>878</v>
      </c>
    </row>
    <row r="75" spans="1:2" ht="15.5" x14ac:dyDescent="0.35">
      <c r="A75" s="469" t="s">
        <v>467</v>
      </c>
      <c r="B75" s="464" t="s">
        <v>879</v>
      </c>
    </row>
    <row r="76" spans="1:2" ht="15.5" x14ac:dyDescent="0.35">
      <c r="A76" s="469"/>
      <c r="B76" s="17" t="s">
        <v>458</v>
      </c>
    </row>
    <row r="77" spans="1:2" ht="83.5" customHeight="1" x14ac:dyDescent="0.35">
      <c r="A77" s="469"/>
      <c r="B77" s="17" t="s">
        <v>465</v>
      </c>
    </row>
    <row r="78" spans="1:2" ht="77.5" x14ac:dyDescent="0.35">
      <c r="A78" s="469"/>
      <c r="B78" s="18" t="s">
        <v>464</v>
      </c>
    </row>
    <row r="79" spans="1:2" ht="15.5" x14ac:dyDescent="0.35">
      <c r="A79" s="469"/>
      <c r="B79" s="17" t="s">
        <v>455</v>
      </c>
    </row>
    <row r="80" spans="1:2" ht="31" x14ac:dyDescent="0.35">
      <c r="A80" s="469"/>
      <c r="B80" s="17" t="s">
        <v>880</v>
      </c>
    </row>
    <row r="81" spans="1:2" ht="15.5" x14ac:dyDescent="0.35">
      <c r="A81" s="469"/>
      <c r="B81" s="17" t="s">
        <v>881</v>
      </c>
    </row>
    <row r="82" spans="1:2" ht="15.5" x14ac:dyDescent="0.35">
      <c r="A82" s="469"/>
      <c r="B82" s="17" t="s">
        <v>878</v>
      </c>
    </row>
    <row r="83" spans="1:2" ht="15.5" x14ac:dyDescent="0.35">
      <c r="A83" s="470" t="s">
        <v>882</v>
      </c>
      <c r="B83" s="464" t="s">
        <v>883</v>
      </c>
    </row>
    <row r="84" spans="1:2" ht="15.5" x14ac:dyDescent="0.35">
      <c r="A84" s="470"/>
      <c r="B84" s="17" t="s">
        <v>458</v>
      </c>
    </row>
    <row r="85" spans="1:2" ht="31" x14ac:dyDescent="0.35">
      <c r="A85" s="470"/>
      <c r="B85" s="17" t="s">
        <v>454</v>
      </c>
    </row>
    <row r="86" spans="1:2" ht="15.5" x14ac:dyDescent="0.35">
      <c r="A86" s="470"/>
      <c r="B86" s="17" t="s">
        <v>459</v>
      </c>
    </row>
    <row r="87" spans="1:2" ht="46.5" x14ac:dyDescent="0.35">
      <c r="A87" s="470"/>
      <c r="B87" s="17" t="s">
        <v>460</v>
      </c>
    </row>
    <row r="88" spans="1:2" ht="15.5" x14ac:dyDescent="0.35">
      <c r="A88" s="470"/>
      <c r="B88" s="17" t="s">
        <v>461</v>
      </c>
    </row>
    <row r="89" spans="1:2" ht="15.5" x14ac:dyDescent="0.35">
      <c r="A89" s="470"/>
      <c r="B89" s="17" t="s">
        <v>462</v>
      </c>
    </row>
    <row r="90" spans="1:2" ht="15.5" x14ac:dyDescent="0.35">
      <c r="A90" s="470"/>
      <c r="B90" s="17" t="s">
        <v>455</v>
      </c>
    </row>
    <row r="91" spans="1:2" ht="77.5" x14ac:dyDescent="0.35">
      <c r="A91" s="470"/>
      <c r="B91" s="17" t="s">
        <v>465</v>
      </c>
    </row>
    <row r="92" spans="1:2" ht="15.5" x14ac:dyDescent="0.35">
      <c r="A92" s="470"/>
      <c r="B92" s="17" t="s">
        <v>878</v>
      </c>
    </row>
    <row r="93" spans="1:2" ht="15.65" customHeight="1" x14ac:dyDescent="0.35">
      <c r="A93" s="471" t="s">
        <v>884</v>
      </c>
      <c r="B93" s="19" t="s">
        <v>885</v>
      </c>
    </row>
    <row r="94" spans="1:2" ht="15.5" x14ac:dyDescent="0.35">
      <c r="A94" s="471"/>
      <c r="B94" s="472" t="s">
        <v>886</v>
      </c>
    </row>
    <row r="95" spans="1:2" ht="15.5" x14ac:dyDescent="0.35">
      <c r="A95" s="471"/>
      <c r="B95" s="20" t="s">
        <v>458</v>
      </c>
    </row>
    <row r="96" spans="1:2" ht="15.5" x14ac:dyDescent="0.35">
      <c r="A96" s="471"/>
      <c r="B96" s="19" t="s">
        <v>887</v>
      </c>
    </row>
    <row r="97" spans="1:2" ht="62" x14ac:dyDescent="0.35">
      <c r="A97" s="471"/>
      <c r="B97" s="20" t="s">
        <v>888</v>
      </c>
    </row>
    <row r="98" spans="1:2" ht="31" x14ac:dyDescent="0.35">
      <c r="A98" s="471"/>
      <c r="B98" s="20" t="s">
        <v>889</v>
      </c>
    </row>
    <row r="99" spans="1:2" ht="49" customHeight="1" x14ac:dyDescent="0.35">
      <c r="A99" s="471"/>
      <c r="B99" s="19" t="s">
        <v>890</v>
      </c>
    </row>
    <row r="100" spans="1:2" ht="31" x14ac:dyDescent="0.35">
      <c r="A100" s="471"/>
      <c r="B100" s="20" t="s">
        <v>891</v>
      </c>
    </row>
    <row r="101" spans="1:2" ht="143.5" customHeight="1" x14ac:dyDescent="0.35">
      <c r="A101" s="471"/>
      <c r="B101" s="19" t="s">
        <v>892</v>
      </c>
    </row>
    <row r="102" spans="1:2" ht="66" customHeight="1" x14ac:dyDescent="0.35">
      <c r="A102" s="471"/>
      <c r="B102" s="20" t="s">
        <v>893</v>
      </c>
    </row>
    <row r="103" spans="1:2" ht="31" x14ac:dyDescent="0.35">
      <c r="A103" s="471" t="s">
        <v>894</v>
      </c>
      <c r="B103" s="20" t="s">
        <v>895</v>
      </c>
    </row>
    <row r="104" spans="1:2" ht="148" customHeight="1" x14ac:dyDescent="0.35">
      <c r="A104" s="471"/>
      <c r="B104" s="473" t="s">
        <v>896</v>
      </c>
    </row>
    <row r="105" spans="1:2" ht="15.65" customHeight="1" x14ac:dyDescent="0.35">
      <c r="A105" s="471"/>
      <c r="B105" s="20" t="s">
        <v>897</v>
      </c>
    </row>
    <row r="106" spans="1:2" ht="15.5" x14ac:dyDescent="0.35">
      <c r="A106" s="471"/>
      <c r="B106" s="474" t="s">
        <v>878</v>
      </c>
    </row>
    <row r="107" spans="1:2" ht="31" x14ac:dyDescent="0.35">
      <c r="A107" s="471"/>
      <c r="B107" s="475" t="s">
        <v>898</v>
      </c>
    </row>
    <row r="108" spans="1:2" ht="15.5" x14ac:dyDescent="0.35">
      <c r="A108" s="471"/>
      <c r="B108" s="20" t="s">
        <v>899</v>
      </c>
    </row>
    <row r="109" spans="1:2" ht="15.5" x14ac:dyDescent="0.35">
      <c r="A109" s="470" t="s">
        <v>900</v>
      </c>
      <c r="B109" s="20" t="s">
        <v>901</v>
      </c>
    </row>
    <row r="110" spans="1:2" ht="15.5" x14ac:dyDescent="0.35">
      <c r="A110" s="470"/>
      <c r="B110" s="468" t="s">
        <v>871</v>
      </c>
    </row>
    <row r="111" spans="1:2" ht="15.5" x14ac:dyDescent="0.35">
      <c r="A111" s="470"/>
      <c r="B111" s="466" t="s">
        <v>868</v>
      </c>
    </row>
    <row r="112" spans="1:2" ht="46.5" x14ac:dyDescent="0.35">
      <c r="A112" s="470"/>
      <c r="B112" s="467" t="s">
        <v>869</v>
      </c>
    </row>
    <row r="113" spans="1:2" ht="31" x14ac:dyDescent="0.35">
      <c r="A113" s="470"/>
      <c r="B113" s="17" t="s">
        <v>902</v>
      </c>
    </row>
    <row r="114" spans="1:2" ht="15.5" x14ac:dyDescent="0.35">
      <c r="A114" s="470"/>
      <c r="B114" s="17" t="s">
        <v>456</v>
      </c>
    </row>
    <row r="115" spans="1:2" ht="15.5" x14ac:dyDescent="0.35">
      <c r="A115" s="470"/>
      <c r="B115" s="17" t="s">
        <v>873</v>
      </c>
    </row>
    <row r="116" spans="1:2" ht="15.5" x14ac:dyDescent="0.35">
      <c r="A116" s="470"/>
      <c r="B116" s="20" t="s">
        <v>903</v>
      </c>
    </row>
    <row r="117" spans="1:2" ht="15.5" x14ac:dyDescent="0.35">
      <c r="A117" s="470"/>
      <c r="B117" s="20" t="s">
        <v>904</v>
      </c>
    </row>
    <row r="118" spans="1:2" ht="21" customHeight="1" x14ac:dyDescent="0.35">
      <c r="A118" s="470"/>
      <c r="B118" s="20" t="s">
        <v>905</v>
      </c>
    </row>
    <row r="119" spans="1:2" ht="31" x14ac:dyDescent="0.35">
      <c r="A119" s="470"/>
      <c r="B119" s="20" t="s">
        <v>906</v>
      </c>
    </row>
    <row r="120" spans="1:2" ht="31" x14ac:dyDescent="0.35">
      <c r="A120" s="470"/>
      <c r="B120" s="20" t="s">
        <v>907</v>
      </c>
    </row>
    <row r="121" spans="1:2" ht="15.65" customHeight="1" x14ac:dyDescent="0.35">
      <c r="A121" s="469" t="s">
        <v>908</v>
      </c>
      <c r="B121" s="18" t="s">
        <v>909</v>
      </c>
    </row>
    <row r="122" spans="1:2" ht="15.5" x14ac:dyDescent="0.35">
      <c r="A122" s="469"/>
      <c r="B122" s="19" t="s">
        <v>910</v>
      </c>
    </row>
    <row r="123" spans="1:2" ht="15.5" x14ac:dyDescent="0.35">
      <c r="A123" s="469"/>
      <c r="B123" s="19" t="s">
        <v>911</v>
      </c>
    </row>
    <row r="124" spans="1:2" ht="15.5" x14ac:dyDescent="0.35">
      <c r="A124" s="469"/>
      <c r="B124" s="19" t="s">
        <v>912</v>
      </c>
    </row>
    <row r="125" spans="1:2" ht="15.5" x14ac:dyDescent="0.35">
      <c r="A125" s="469"/>
      <c r="B125" s="19" t="s">
        <v>913</v>
      </c>
    </row>
    <row r="126" spans="1:2" ht="15.5" x14ac:dyDescent="0.35">
      <c r="A126" s="476" t="s">
        <v>914</v>
      </c>
      <c r="B126" s="19" t="s">
        <v>915</v>
      </c>
    </row>
    <row r="127" spans="1:2" ht="15.65" customHeight="1" x14ac:dyDescent="0.35">
      <c r="A127" s="477"/>
      <c r="B127" s="18" t="s">
        <v>916</v>
      </c>
    </row>
    <row r="128" spans="1:2" ht="15.5" x14ac:dyDescent="0.35">
      <c r="A128" s="477"/>
      <c r="B128" s="18" t="s">
        <v>917</v>
      </c>
    </row>
    <row r="129" spans="1:4" ht="16.5" customHeight="1" x14ac:dyDescent="0.35">
      <c r="A129" s="477"/>
      <c r="B129" s="18" t="s">
        <v>918</v>
      </c>
    </row>
    <row r="130" spans="1:4" ht="16.5" customHeight="1" x14ac:dyDescent="0.35">
      <c r="A130" s="477"/>
      <c r="B130" s="18" t="s">
        <v>919</v>
      </c>
    </row>
    <row r="131" spans="1:4" ht="16.5" customHeight="1" x14ac:dyDescent="0.35">
      <c r="A131" s="477"/>
      <c r="B131" s="19" t="s">
        <v>920</v>
      </c>
    </row>
    <row r="132" spans="1:4" ht="16.5" customHeight="1" x14ac:dyDescent="0.35">
      <c r="A132" s="477"/>
      <c r="B132" s="18" t="s">
        <v>916</v>
      </c>
    </row>
    <row r="133" spans="1:4" ht="16.5" customHeight="1" x14ac:dyDescent="0.35">
      <c r="A133" s="477"/>
      <c r="B133" s="18" t="s">
        <v>917</v>
      </c>
    </row>
    <row r="134" spans="1:4" ht="16.5" customHeight="1" x14ac:dyDescent="0.35">
      <c r="A134" s="477"/>
      <c r="B134" s="18" t="s">
        <v>918</v>
      </c>
    </row>
    <row r="135" spans="1:4" ht="16.5" customHeight="1" x14ac:dyDescent="0.35">
      <c r="A135" s="477"/>
      <c r="B135" s="18" t="s">
        <v>919</v>
      </c>
    </row>
    <row r="136" spans="1:4" ht="15.5" x14ac:dyDescent="0.35">
      <c r="A136" s="477"/>
      <c r="B136" s="19" t="s">
        <v>921</v>
      </c>
    </row>
    <row r="137" spans="1:4" ht="15.5" x14ac:dyDescent="0.35">
      <c r="A137" s="477"/>
      <c r="B137" s="18" t="s">
        <v>916</v>
      </c>
    </row>
    <row r="138" spans="1:4" ht="15.5" x14ac:dyDescent="0.35">
      <c r="A138" s="477"/>
      <c r="B138" s="18" t="s">
        <v>917</v>
      </c>
      <c r="D138" s="80"/>
    </row>
    <row r="139" spans="1:4" ht="15.5" x14ac:dyDescent="0.35">
      <c r="A139" s="477"/>
      <c r="B139" s="18" t="s">
        <v>918</v>
      </c>
    </row>
    <row r="140" spans="1:4" ht="15.5" x14ac:dyDescent="0.35">
      <c r="A140" s="477"/>
      <c r="B140" s="18" t="s">
        <v>919</v>
      </c>
    </row>
    <row r="141" spans="1:4" ht="15.5" x14ac:dyDescent="0.35">
      <c r="A141" s="477"/>
      <c r="B141" s="19" t="s">
        <v>922</v>
      </c>
    </row>
    <row r="142" spans="1:4" ht="15.5" x14ac:dyDescent="0.35">
      <c r="A142" s="477"/>
      <c r="B142" s="18" t="s">
        <v>916</v>
      </c>
    </row>
    <row r="143" spans="1:4" ht="15.5" x14ac:dyDescent="0.35">
      <c r="A143" s="477"/>
      <c r="B143" s="18" t="s">
        <v>917</v>
      </c>
    </row>
    <row r="144" spans="1:4" ht="15.5" x14ac:dyDescent="0.35">
      <c r="A144" s="477"/>
      <c r="B144" s="18" t="s">
        <v>918</v>
      </c>
    </row>
    <row r="145" spans="1:2" ht="15.5" x14ac:dyDescent="0.35">
      <c r="A145" s="477"/>
      <c r="B145" s="18" t="s">
        <v>919</v>
      </c>
    </row>
    <row r="146" spans="1:2" ht="15.5" x14ac:dyDescent="0.35">
      <c r="A146" s="477"/>
      <c r="B146" s="18" t="s">
        <v>923</v>
      </c>
    </row>
    <row r="147" spans="1:2" ht="15.5" x14ac:dyDescent="0.35">
      <c r="A147" s="477"/>
      <c r="B147" s="18" t="s">
        <v>924</v>
      </c>
    </row>
    <row r="148" spans="1:2" ht="54.65" customHeight="1" x14ac:dyDescent="0.35">
      <c r="A148" s="477"/>
      <c r="B148" s="18" t="s">
        <v>925</v>
      </c>
    </row>
    <row r="149" spans="1:2" ht="15.5" x14ac:dyDescent="0.35">
      <c r="A149" s="477"/>
      <c r="B149" s="18" t="s">
        <v>926</v>
      </c>
    </row>
    <row r="150" spans="1:2" ht="31" x14ac:dyDescent="0.35">
      <c r="A150" s="477"/>
      <c r="B150" s="18" t="s">
        <v>927</v>
      </c>
    </row>
    <row r="151" spans="1:2" ht="15.5" x14ac:dyDescent="0.35">
      <c r="A151" s="477"/>
      <c r="B151" s="18" t="s">
        <v>452</v>
      </c>
    </row>
    <row r="152" spans="1:2" ht="31" x14ac:dyDescent="0.35">
      <c r="A152" s="477"/>
      <c r="B152" s="18" t="s">
        <v>928</v>
      </c>
    </row>
    <row r="153" spans="1:2" ht="93" x14ac:dyDescent="0.35">
      <c r="A153" s="477"/>
      <c r="B153" s="18" t="s">
        <v>929</v>
      </c>
    </row>
    <row r="154" spans="1:2" ht="21.65" customHeight="1" x14ac:dyDescent="0.35">
      <c r="A154" s="477"/>
      <c r="B154" s="18" t="s">
        <v>930</v>
      </c>
    </row>
    <row r="155" spans="1:2" ht="54" customHeight="1" x14ac:dyDescent="0.35">
      <c r="A155" s="477"/>
      <c r="B155" s="478" t="s">
        <v>876</v>
      </c>
    </row>
    <row r="156" spans="1:2" ht="15.5" x14ac:dyDescent="0.35">
      <c r="A156" s="479"/>
      <c r="B156" s="478" t="s">
        <v>931</v>
      </c>
    </row>
    <row r="157" spans="1:2" ht="15.5" x14ac:dyDescent="0.35">
      <c r="A157" s="480" t="s">
        <v>932</v>
      </c>
      <c r="B157" s="18" t="s">
        <v>933</v>
      </c>
    </row>
    <row r="158" spans="1:2" ht="15.5" x14ac:dyDescent="0.35">
      <c r="A158" s="481"/>
      <c r="B158" s="18" t="s">
        <v>934</v>
      </c>
    </row>
    <row r="159" spans="1:2" ht="15.5" x14ac:dyDescent="0.35">
      <c r="A159" s="481"/>
      <c r="B159" s="18" t="s">
        <v>935</v>
      </c>
    </row>
    <row r="160" spans="1:2" ht="15.5" x14ac:dyDescent="0.35">
      <c r="A160" s="481"/>
      <c r="B160" s="18" t="s">
        <v>936</v>
      </c>
    </row>
    <row r="161" spans="1:2" ht="15.5" x14ac:dyDescent="0.35">
      <c r="A161" s="481"/>
      <c r="B161" s="18" t="s">
        <v>937</v>
      </c>
    </row>
    <row r="162" spans="1:2" ht="15.5" x14ac:dyDescent="0.35">
      <c r="A162" s="481"/>
      <c r="B162" s="18" t="s">
        <v>938</v>
      </c>
    </row>
    <row r="163" spans="1:2" ht="16" thickBot="1" x14ac:dyDescent="0.4">
      <c r="A163" s="482"/>
      <c r="B163" s="483" t="s">
        <v>939</v>
      </c>
    </row>
  </sheetData>
  <mergeCells count="18">
    <mergeCell ref="A93:A102"/>
    <mergeCell ref="A103:A108"/>
    <mergeCell ref="A109:A120"/>
    <mergeCell ref="A121:A125"/>
    <mergeCell ref="A126:A156"/>
    <mergeCell ref="A157:A163"/>
    <mergeCell ref="A50:A59"/>
    <mergeCell ref="A60:A62"/>
    <mergeCell ref="A63:A68"/>
    <mergeCell ref="A69:A74"/>
    <mergeCell ref="A75:A82"/>
    <mergeCell ref="A83:A92"/>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80"/>
  <sheetViews>
    <sheetView showGridLines="0" zoomScaleNormal="100"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74" t="s">
        <v>42</v>
      </c>
      <c r="B1" s="174"/>
      <c r="C1" s="174"/>
      <c r="D1" s="174"/>
      <c r="E1" s="174"/>
      <c r="F1" s="174"/>
      <c r="G1" s="174"/>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5" t="s">
        <v>43</v>
      </c>
      <c r="B2" s="175"/>
      <c r="C2" s="175"/>
      <c r="D2" s="175"/>
      <c r="E2" s="175"/>
      <c r="F2" s="175"/>
      <c r="G2" s="175"/>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5"/>
      <c r="B3" s="175"/>
      <c r="C3" s="175"/>
      <c r="D3" s="175"/>
      <c r="E3" s="175"/>
      <c r="F3" s="175"/>
      <c r="G3" s="175"/>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6" t="s">
        <v>490</v>
      </c>
      <c r="B4" s="176"/>
      <c r="C4" s="176"/>
      <c r="D4" s="176"/>
      <c r="E4" s="176"/>
      <c r="F4" s="176"/>
      <c r="G4" s="176"/>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2" t="s">
        <v>474</v>
      </c>
      <c r="B7" s="172"/>
      <c r="C7" s="172"/>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472</v>
      </c>
      <c r="B8" s="21" t="s">
        <v>411</v>
      </c>
      <c r="C8" s="21" t="s">
        <v>473</v>
      </c>
      <c r="D8" s="3"/>
      <c r="E8" s="177" t="s">
        <v>507</v>
      </c>
      <c r="F8" s="177"/>
      <c r="G8" s="177"/>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413</v>
      </c>
      <c r="B9" s="37">
        <v>150648</v>
      </c>
      <c r="C9" s="38">
        <v>144622.08000027022</v>
      </c>
      <c r="D9" s="3"/>
      <c r="E9" s="35" t="s">
        <v>478</v>
      </c>
      <c r="F9" s="41" t="s">
        <v>411</v>
      </c>
      <c r="G9" s="50" t="s">
        <v>479</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501</v>
      </c>
      <c r="B10" s="6">
        <v>15817</v>
      </c>
      <c r="C10" s="22">
        <v>43338.580000000577</v>
      </c>
      <c r="D10" s="3"/>
      <c r="E10" s="36" t="s">
        <v>480</v>
      </c>
      <c r="F10" s="42">
        <v>65932</v>
      </c>
      <c r="G10" s="34">
        <v>0.98662197348337477</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502</v>
      </c>
      <c r="B11" s="37">
        <v>5309</v>
      </c>
      <c r="C11" s="38">
        <v>23890.5</v>
      </c>
      <c r="D11" s="3"/>
      <c r="E11" s="36" t="s">
        <v>481</v>
      </c>
      <c r="F11" s="43">
        <v>894</v>
      </c>
      <c r="G11" s="39">
        <v>1.3378026516625266E-2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476</v>
      </c>
      <c r="B12" s="37">
        <v>2528</v>
      </c>
      <c r="C12" s="38">
        <v>455.04000000001469</v>
      </c>
      <c r="D12" s="3"/>
      <c r="E12" s="5" t="s">
        <v>0</v>
      </c>
      <c r="F12" s="44">
        <v>66826</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488</v>
      </c>
      <c r="B13" s="37">
        <v>370</v>
      </c>
      <c r="C13" s="38">
        <v>1369.0000000000093</v>
      </c>
      <c r="D13" s="58"/>
      <c r="E13" s="59" t="s">
        <v>499</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477</v>
      </c>
      <c r="B14" s="6">
        <v>4</v>
      </c>
      <c r="C14" s="22">
        <v>0</v>
      </c>
      <c r="D14" s="3"/>
      <c r="E14" s="178" t="s">
        <v>482</v>
      </c>
      <c r="F14" s="178"/>
      <c r="G14" s="178"/>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174676</v>
      </c>
      <c r="C15" s="23">
        <v>213675.19999990545</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73" t="s">
        <v>503</v>
      </c>
      <c r="B16" s="173"/>
      <c r="C16" s="17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73" t="s">
        <v>484</v>
      </c>
      <c r="B17" s="173"/>
      <c r="C17" s="173"/>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78"/>
      <c r="F18" s="178"/>
      <c r="G18" s="178"/>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72" t="s">
        <v>491</v>
      </c>
      <c r="B19" s="172"/>
      <c r="C19" s="172"/>
      <c r="D19" s="3"/>
      <c r="E19" s="179" t="s">
        <v>506</v>
      </c>
      <c r="F19" s="180"/>
      <c r="G19" s="180"/>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410</v>
      </c>
      <c r="B20" s="21" t="s">
        <v>411</v>
      </c>
      <c r="C20" s="21" t="s">
        <v>46</v>
      </c>
      <c r="D20" s="3"/>
      <c r="E20" s="35" t="s">
        <v>478</v>
      </c>
      <c r="F20" s="45" t="s">
        <v>411</v>
      </c>
      <c r="G20" s="52" t="s">
        <v>479</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412</v>
      </c>
      <c r="B21" s="6">
        <v>84318</v>
      </c>
      <c r="C21" s="62">
        <v>581.92280414620836</v>
      </c>
      <c r="D21" s="3"/>
      <c r="E21" s="36" t="s">
        <v>480</v>
      </c>
      <c r="F21" s="42">
        <v>8898</v>
      </c>
      <c r="G21" s="34">
        <v>0.90870098039215685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439</v>
      </c>
      <c r="B22" s="6">
        <v>11</v>
      </c>
      <c r="C22" s="62">
        <v>511.81818181818181</v>
      </c>
      <c r="D22" s="3"/>
      <c r="E22" s="36" t="s">
        <v>481</v>
      </c>
      <c r="F22" s="42">
        <v>894</v>
      </c>
      <c r="G22" s="34">
        <v>9.1299019607843132E-2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438</v>
      </c>
      <c r="B23" s="37">
        <v>90341</v>
      </c>
      <c r="C23" s="63">
        <v>583.74363799382343</v>
      </c>
      <c r="D23" s="3"/>
      <c r="E23" s="5" t="s">
        <v>0</v>
      </c>
      <c r="F23" s="44">
        <v>9792</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440</v>
      </c>
      <c r="B24">
        <v>6</v>
      </c>
      <c r="C24" s="63">
        <v>1140</v>
      </c>
      <c r="D24" s="3"/>
      <c r="E24" s="178" t="s">
        <v>500</v>
      </c>
      <c r="F24" s="178"/>
      <c r="G24" s="178"/>
      <c r="H24" s="3"/>
      <c r="I24" s="6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5" t="s">
        <v>0</v>
      </c>
      <c r="B25" s="7">
        <v>174676</v>
      </c>
      <c r="C25" s="64">
        <v>582.87927935148502</v>
      </c>
      <c r="D25" s="3"/>
      <c r="E25" s="178" t="s">
        <v>482</v>
      </c>
      <c r="F25" s="178"/>
      <c r="G25" s="178"/>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3" t="str">
        <f>A16</f>
        <v>Data from BI Inc. Participants Report, 08.10.2024</v>
      </c>
      <c r="B26" s="173"/>
      <c r="C26" s="173"/>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3" t="s">
        <v>504</v>
      </c>
      <c r="B27" s="173"/>
      <c r="C27" s="173"/>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81"/>
      <c r="B28" s="181"/>
      <c r="C28" s="181"/>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81"/>
      <c r="B29" s="181"/>
      <c r="C29" s="181"/>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81" t="s">
        <v>505</v>
      </c>
      <c r="B30" s="181"/>
      <c r="C30" s="181"/>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442</v>
      </c>
      <c r="B31" s="24" t="s">
        <v>411</v>
      </c>
      <c r="C31" s="24" t="s">
        <v>443</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174676</v>
      </c>
      <c r="C32" s="27">
        <v>582.87927935148502</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414</v>
      </c>
      <c r="B33" s="32">
        <v>4976</v>
      </c>
      <c r="C33" s="33">
        <v>606.12640675241153</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413</v>
      </c>
      <c r="B34" s="29">
        <v>4455</v>
      </c>
      <c r="C34" s="30">
        <v>610.99124579124577</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476</v>
      </c>
      <c r="B35" s="29">
        <v>70</v>
      </c>
      <c r="C35" s="30">
        <v>2138.2571428571428</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488</v>
      </c>
      <c r="B36" s="29">
        <v>3</v>
      </c>
      <c r="C36" s="30">
        <v>10.333333333333334</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501</v>
      </c>
      <c r="B37" s="29">
        <v>377</v>
      </c>
      <c r="C37" s="30">
        <v>366.31034482758622</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8" t="s">
        <v>502</v>
      </c>
      <c r="B38" s="29">
        <v>71</v>
      </c>
      <c r="C38" s="30">
        <v>88.887323943661968</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31" t="s">
        <v>415</v>
      </c>
      <c r="B39" s="32">
        <v>3542</v>
      </c>
      <c r="C39" s="33">
        <v>497.66798418972331</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413</v>
      </c>
      <c r="B40" s="29">
        <v>3110</v>
      </c>
      <c r="C40" s="30">
        <v>524.63601286173639</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476</v>
      </c>
      <c r="B41" s="29">
        <v>4</v>
      </c>
      <c r="C41" s="30">
        <v>1683.25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488</v>
      </c>
      <c r="B42" s="29">
        <v>23</v>
      </c>
      <c r="C42" s="30">
        <v>55.695652173913047</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501</v>
      </c>
      <c r="B43" s="29">
        <v>254</v>
      </c>
      <c r="C43" s="30">
        <v>258.0275590551181</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8" t="s">
        <v>502</v>
      </c>
      <c r="B44" s="29">
        <v>151</v>
      </c>
      <c r="C44" s="30">
        <v>381.25165562913907</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31" t="s">
        <v>416</v>
      </c>
      <c r="B45" s="75">
        <v>6913</v>
      </c>
      <c r="C45" s="76">
        <v>617.08317662375237</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413</v>
      </c>
      <c r="B46" s="29">
        <v>6175</v>
      </c>
      <c r="C46" s="30">
        <v>654.6877732793522</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476</v>
      </c>
      <c r="B47" s="29">
        <v>2</v>
      </c>
      <c r="C47" s="30">
        <v>1282</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488</v>
      </c>
      <c r="B48" s="29">
        <v>28</v>
      </c>
      <c r="C48" s="30">
        <v>62.607142857142854</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8" t="s">
        <v>501</v>
      </c>
      <c r="B49" s="29">
        <v>263</v>
      </c>
      <c r="C49" s="30">
        <v>451.15209125475286</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502</v>
      </c>
      <c r="B50" s="29">
        <v>445</v>
      </c>
      <c r="C50" s="30">
        <v>225.23370786516853</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31" t="s">
        <v>417</v>
      </c>
      <c r="B51" s="32">
        <v>766</v>
      </c>
      <c r="C51" s="33">
        <v>837.65926892950392</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413</v>
      </c>
      <c r="B52" s="29">
        <v>531</v>
      </c>
      <c r="C52" s="30">
        <v>435.51224105461392</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8" t="s">
        <v>476</v>
      </c>
      <c r="B53" s="29">
        <v>184</v>
      </c>
      <c r="C53" s="30">
        <v>2207.4510869565215</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501</v>
      </c>
      <c r="B54" s="29">
        <v>38</v>
      </c>
      <c r="C54" s="30">
        <v>89.684210526315795</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502</v>
      </c>
      <c r="B55" s="29">
        <v>13</v>
      </c>
      <c r="C55" s="30">
        <v>62.384615384615387</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31" t="s">
        <v>418</v>
      </c>
      <c r="B56" s="70">
        <v>19060</v>
      </c>
      <c r="C56" s="71">
        <v>660.6625393494229</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77" t="s">
        <v>413</v>
      </c>
      <c r="B57" s="68">
        <v>15709</v>
      </c>
      <c r="C57" s="69">
        <v>686.70590107581643</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476</v>
      </c>
      <c r="B58" s="29">
        <v>442</v>
      </c>
      <c r="C58" s="30">
        <v>2722.968325791855</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8" t="s">
        <v>488</v>
      </c>
      <c r="B59" s="29">
        <v>38</v>
      </c>
      <c r="C59" s="30">
        <v>80.131578947368425</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501</v>
      </c>
      <c r="B60" s="29">
        <v>2654</v>
      </c>
      <c r="C60" s="30">
        <v>214.54898266767145</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502</v>
      </c>
      <c r="B61" s="29">
        <v>217</v>
      </c>
      <c r="C61" s="30">
        <v>132.5115207373272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5.5" thickBot="1" x14ac:dyDescent="0.4">
      <c r="A62" s="31" t="s">
        <v>419</v>
      </c>
      <c r="B62" s="32">
        <v>2282</v>
      </c>
      <c r="C62" s="33">
        <v>452.29360210341804</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413</v>
      </c>
      <c r="B63" s="29">
        <v>1800</v>
      </c>
      <c r="C63" s="30">
        <v>527.51222222222225</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476</v>
      </c>
      <c r="B64" s="29">
        <v>2</v>
      </c>
      <c r="C64" s="30">
        <v>1995</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8" t="s">
        <v>488</v>
      </c>
      <c r="B65" s="29">
        <v>12</v>
      </c>
      <c r="C65" s="30">
        <v>21.166666666666668</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501</v>
      </c>
      <c r="B66" s="29">
        <v>384</v>
      </c>
      <c r="C66" s="30">
        <v>159.64322916666666</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502</v>
      </c>
      <c r="B67" s="29">
        <v>84</v>
      </c>
      <c r="C67" s="30">
        <v>203.1547619047619</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31" t="s">
        <v>420</v>
      </c>
      <c r="B68" s="32">
        <v>3481</v>
      </c>
      <c r="C68" s="33">
        <v>546.87589773053719</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413</v>
      </c>
      <c r="B69" s="29">
        <v>3289</v>
      </c>
      <c r="C69" s="30">
        <v>548.96807540285806</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476</v>
      </c>
      <c r="B70" s="29">
        <v>22</v>
      </c>
      <c r="C70" s="30">
        <v>2468.2272727272725</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8" t="s">
        <v>488</v>
      </c>
      <c r="B71" s="29">
        <v>20</v>
      </c>
      <c r="C71" s="30">
        <v>174</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501</v>
      </c>
      <c r="B72" s="29">
        <v>78</v>
      </c>
      <c r="C72" s="30">
        <v>190.64102564102564</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502</v>
      </c>
      <c r="B73" s="29">
        <v>72</v>
      </c>
      <c r="C73" s="30">
        <v>353.72222222222223</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31" t="s">
        <v>483</v>
      </c>
      <c r="B74" s="70">
        <v>8020</v>
      </c>
      <c r="C74" s="71">
        <v>838.98890274314215</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8" t="s">
        <v>413</v>
      </c>
      <c r="B75" s="29">
        <v>7732</v>
      </c>
      <c r="C75" s="30">
        <v>821.23732540093124</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476</v>
      </c>
      <c r="B76" s="29">
        <v>114</v>
      </c>
      <c r="C76" s="30">
        <v>2762.6052631578946</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488</v>
      </c>
      <c r="B77" s="29">
        <v>3</v>
      </c>
      <c r="C77" s="30">
        <v>29</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501</v>
      </c>
      <c r="B78" s="29">
        <v>159</v>
      </c>
      <c r="C78" s="30">
        <v>385.64779874213838</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502</v>
      </c>
      <c r="B79" s="68">
        <v>12</v>
      </c>
      <c r="C79" s="69">
        <v>211.83333333333334</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74" t="s">
        <v>421</v>
      </c>
      <c r="B80" s="32">
        <v>4452</v>
      </c>
      <c r="C80" s="33">
        <v>183.51864330637915</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413</v>
      </c>
      <c r="B81" s="29">
        <v>1831</v>
      </c>
      <c r="C81" s="30">
        <v>299.23866739486618</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476</v>
      </c>
      <c r="B82" s="29">
        <v>30</v>
      </c>
      <c r="C82" s="30">
        <v>1437.1333333333334</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488</v>
      </c>
      <c r="B83" s="29">
        <v>2</v>
      </c>
      <c r="C83" s="30">
        <v>9</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501</v>
      </c>
      <c r="B84" s="29">
        <v>2122</v>
      </c>
      <c r="C84" s="30">
        <v>93.224787935909518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77" t="s">
        <v>502</v>
      </c>
      <c r="B85" s="68">
        <v>467</v>
      </c>
      <c r="C85" s="69">
        <v>60.308351177730195</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73" t="s">
        <v>471</v>
      </c>
      <c r="B86" s="70">
        <v>4216</v>
      </c>
      <c r="C86" s="71">
        <v>436.36930740037951</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413</v>
      </c>
      <c r="B87" s="29">
        <v>3173</v>
      </c>
      <c r="C87" s="30">
        <v>534.16167664670661</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488</v>
      </c>
      <c r="B88" s="29">
        <v>4</v>
      </c>
      <c r="C88" s="30">
        <v>123.25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501</v>
      </c>
      <c r="B89" s="29">
        <v>697</v>
      </c>
      <c r="C89" s="30">
        <v>176.53658536585365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77" t="s">
        <v>502</v>
      </c>
      <c r="B90" s="68">
        <v>342</v>
      </c>
      <c r="C90" s="69">
        <v>62.277777777777779</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73" t="s">
        <v>422</v>
      </c>
      <c r="B91" s="70">
        <v>3082</v>
      </c>
      <c r="C91" s="71">
        <v>356.54964308890334</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413</v>
      </c>
      <c r="B92" s="29">
        <v>2596</v>
      </c>
      <c r="C92" s="30">
        <v>354.97765793528504</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8" t="s">
        <v>488</v>
      </c>
      <c r="B93" s="29">
        <v>19</v>
      </c>
      <c r="C93" s="30">
        <v>41.10526315789474</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501</v>
      </c>
      <c r="B94" s="29">
        <v>376</v>
      </c>
      <c r="C94" s="30">
        <v>445.72074468085106</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77" t="s">
        <v>502</v>
      </c>
      <c r="B95" s="68">
        <v>91</v>
      </c>
      <c r="C95" s="69">
        <v>98.813186813186817</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73" t="s">
        <v>423</v>
      </c>
      <c r="B96" s="70">
        <v>14812</v>
      </c>
      <c r="C96" s="71">
        <v>466.60282203618686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413</v>
      </c>
      <c r="B97" s="29">
        <v>12929</v>
      </c>
      <c r="C97" s="30">
        <v>441.5126459896357</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476</v>
      </c>
      <c r="B98" s="29">
        <v>436</v>
      </c>
      <c r="C98" s="30">
        <v>1966.1467889908256</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488</v>
      </c>
      <c r="B99" s="29">
        <v>12</v>
      </c>
      <c r="C99" s="30">
        <v>21.25</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501</v>
      </c>
      <c r="B100" s="29">
        <v>844</v>
      </c>
      <c r="C100" s="30">
        <v>261.73341232227489</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77" t="s">
        <v>502</v>
      </c>
      <c r="B101" s="68">
        <v>591</v>
      </c>
      <c r="C101" s="69">
        <v>210.83925549915398</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73" t="s">
        <v>424</v>
      </c>
      <c r="B102" s="70">
        <v>14132</v>
      </c>
      <c r="C102" s="71">
        <v>467.99525898669685</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413</v>
      </c>
      <c r="B103" s="29">
        <v>12982</v>
      </c>
      <c r="C103" s="30">
        <v>485.02187644430751</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476</v>
      </c>
      <c r="B104" s="29">
        <v>1</v>
      </c>
      <c r="C104" s="30">
        <v>1515</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488</v>
      </c>
      <c r="B105" s="29">
        <v>20</v>
      </c>
      <c r="C105" s="30">
        <v>47.65</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501</v>
      </c>
      <c r="B106" s="29">
        <v>970</v>
      </c>
      <c r="C106" s="30">
        <v>289.10721649484537</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8" t="s">
        <v>502</v>
      </c>
      <c r="B107" s="29">
        <v>159</v>
      </c>
      <c r="C107" s="30">
        <v>215.42767295597486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31" t="s">
        <v>425</v>
      </c>
      <c r="B108" s="32">
        <v>5514</v>
      </c>
      <c r="C108" s="33">
        <v>576.38610808850194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413</v>
      </c>
      <c r="B109" s="29">
        <v>4904</v>
      </c>
      <c r="C109" s="30">
        <v>612.13356443719408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476</v>
      </c>
      <c r="B110" s="29">
        <v>19</v>
      </c>
      <c r="C110" s="30">
        <v>2360.9473684210525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488</v>
      </c>
      <c r="B111" s="29">
        <v>13</v>
      </c>
      <c r="C111" s="30">
        <v>23</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8" t="s">
        <v>501</v>
      </c>
      <c r="B112" s="29">
        <v>496</v>
      </c>
      <c r="C112" s="30">
        <v>245.34072580645162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77" t="s">
        <v>502</v>
      </c>
      <c r="B113" s="68">
        <v>82</v>
      </c>
      <c r="C113" s="69">
        <v>115.17073170731707</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73" t="s">
        <v>426</v>
      </c>
      <c r="B114" s="70">
        <v>8504</v>
      </c>
      <c r="C114" s="71">
        <v>563.70425682031987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413</v>
      </c>
      <c r="B115" s="29">
        <v>6959</v>
      </c>
      <c r="C115" s="30">
        <v>579.78186521051873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477</v>
      </c>
      <c r="B116" s="29">
        <v>1</v>
      </c>
      <c r="C116" s="30">
        <v>591</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476</v>
      </c>
      <c r="B117" s="29">
        <v>129</v>
      </c>
      <c r="C117" s="30">
        <v>2474.3875968992247</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8" t="s">
        <v>488</v>
      </c>
      <c r="B118" s="29">
        <v>2</v>
      </c>
      <c r="C118" s="30">
        <v>115</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501</v>
      </c>
      <c r="B119" s="29">
        <v>963</v>
      </c>
      <c r="C119" s="30">
        <v>324.96884735202491</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77" t="s">
        <v>502</v>
      </c>
      <c r="B120" s="68">
        <v>450</v>
      </c>
      <c r="C120" s="69">
        <v>280.17111111111109</v>
      </c>
      <c r="E120" s="61"/>
      <c r="F120" s="40"/>
      <c r="G120" s="49"/>
      <c r="L120"/>
    </row>
    <row r="121" spans="1:55" ht="16" thickBot="1" x14ac:dyDescent="0.4">
      <c r="A121" s="73" t="s">
        <v>427</v>
      </c>
      <c r="B121" s="70">
        <v>12241</v>
      </c>
      <c r="C121" s="71">
        <v>864.22310268768888</v>
      </c>
      <c r="E121" s="61"/>
      <c r="F121" s="40"/>
      <c r="G121" s="49"/>
    </row>
    <row r="122" spans="1:55" ht="16" thickBot="1" x14ac:dyDescent="0.4">
      <c r="A122" s="28" t="s">
        <v>413</v>
      </c>
      <c r="B122" s="29">
        <v>11170</v>
      </c>
      <c r="C122" s="30">
        <v>790.1285586392122</v>
      </c>
      <c r="E122" s="61"/>
      <c r="F122" s="40"/>
    </row>
    <row r="123" spans="1:55" ht="16" thickBot="1" x14ac:dyDescent="0.4">
      <c r="A123" s="28" t="s">
        <v>476</v>
      </c>
      <c r="B123" s="29">
        <v>593</v>
      </c>
      <c r="C123" s="30">
        <v>2670.8954468802699</v>
      </c>
      <c r="E123" s="61"/>
      <c r="F123" s="40"/>
    </row>
    <row r="124" spans="1:55" ht="16" thickBot="1" x14ac:dyDescent="0.4">
      <c r="A124" s="28" t="s">
        <v>488</v>
      </c>
      <c r="B124" s="29">
        <v>34</v>
      </c>
      <c r="C124" s="30">
        <v>43.323529411764703</v>
      </c>
      <c r="E124" s="61"/>
      <c r="F124" s="40"/>
    </row>
    <row r="125" spans="1:55" ht="16" thickBot="1" x14ac:dyDescent="0.4">
      <c r="A125" s="28" t="s">
        <v>501</v>
      </c>
      <c r="B125" s="29">
        <v>317</v>
      </c>
      <c r="C125" s="30">
        <v>427.45425867507885</v>
      </c>
      <c r="E125" s="61"/>
      <c r="F125" s="40"/>
    </row>
    <row r="126" spans="1:55" ht="16" thickBot="1" x14ac:dyDescent="0.4">
      <c r="A126" s="77" t="s">
        <v>502</v>
      </c>
      <c r="B126" s="68">
        <v>127</v>
      </c>
      <c r="C126" s="69">
        <v>255.13385826771653</v>
      </c>
      <c r="E126" s="61"/>
      <c r="F126" s="40"/>
    </row>
    <row r="127" spans="1:55" ht="16" thickBot="1" x14ac:dyDescent="0.4">
      <c r="A127" s="73" t="s">
        <v>428</v>
      </c>
      <c r="B127" s="70">
        <v>6470</v>
      </c>
      <c r="C127" s="71">
        <v>574.1491499227202</v>
      </c>
      <c r="E127" s="61"/>
      <c r="F127" s="40"/>
    </row>
    <row r="128" spans="1:55" ht="16" thickBot="1" x14ac:dyDescent="0.4">
      <c r="A128" s="28" t="s">
        <v>413</v>
      </c>
      <c r="B128" s="29">
        <v>5932</v>
      </c>
      <c r="C128" s="30">
        <v>610.70498988536747</v>
      </c>
      <c r="E128" s="61"/>
      <c r="F128" s="40"/>
    </row>
    <row r="129" spans="1:12" ht="16" thickBot="1" x14ac:dyDescent="0.4">
      <c r="A129" s="28" t="s">
        <v>476</v>
      </c>
      <c r="B129" s="29">
        <v>5</v>
      </c>
      <c r="C129" s="30">
        <v>2056.6</v>
      </c>
      <c r="E129" s="61"/>
      <c r="F129" s="40"/>
    </row>
    <row r="130" spans="1:12" ht="16" thickBot="1" x14ac:dyDescent="0.4">
      <c r="A130" s="28" t="s">
        <v>488</v>
      </c>
      <c r="B130" s="29">
        <v>8</v>
      </c>
      <c r="C130" s="30">
        <v>29.375</v>
      </c>
      <c r="E130" s="61"/>
      <c r="F130" s="40"/>
    </row>
    <row r="131" spans="1:12" ht="16" thickBot="1" x14ac:dyDescent="0.4">
      <c r="A131" s="28" t="s">
        <v>501</v>
      </c>
      <c r="B131" s="29">
        <v>101</v>
      </c>
      <c r="C131" s="30">
        <v>249.26732673267327</v>
      </c>
      <c r="E131" s="61"/>
      <c r="F131" s="40"/>
    </row>
    <row r="132" spans="1:12" ht="16" thickBot="1" x14ac:dyDescent="0.4">
      <c r="A132" s="77" t="s">
        <v>502</v>
      </c>
      <c r="B132" s="68">
        <v>424</v>
      </c>
      <c r="C132" s="69">
        <v>132.89858490566039</v>
      </c>
      <c r="E132" s="61"/>
      <c r="F132" s="40"/>
    </row>
    <row r="133" spans="1:12" ht="16" thickBot="1" x14ac:dyDescent="0.4">
      <c r="A133" s="73" t="s">
        <v>429</v>
      </c>
      <c r="B133" s="70">
        <v>3641</v>
      </c>
      <c r="C133" s="71">
        <v>268.08102169733587</v>
      </c>
      <c r="E133" s="61"/>
      <c r="F133" s="40"/>
    </row>
    <row r="134" spans="1:12" ht="16" thickBot="1" x14ac:dyDescent="0.4">
      <c r="A134" s="28" t="s">
        <v>413</v>
      </c>
      <c r="B134" s="29">
        <v>2920</v>
      </c>
      <c r="C134" s="30">
        <v>311.88732876712328</v>
      </c>
      <c r="E134" s="61"/>
      <c r="F134" s="40"/>
    </row>
    <row r="135" spans="1:12" ht="16" thickBot="1" x14ac:dyDescent="0.4">
      <c r="A135" s="28" t="s">
        <v>477</v>
      </c>
      <c r="B135" s="29">
        <v>2</v>
      </c>
      <c r="C135" s="30">
        <v>259</v>
      </c>
      <c r="E135" s="61"/>
      <c r="F135" s="40"/>
    </row>
    <row r="136" spans="1:12" ht="16" thickBot="1" x14ac:dyDescent="0.4">
      <c r="A136" s="28" t="s">
        <v>488</v>
      </c>
      <c r="B136" s="29">
        <v>34</v>
      </c>
      <c r="C136" s="30">
        <v>17.176470588235293</v>
      </c>
      <c r="E136" s="61"/>
      <c r="F136" s="40"/>
    </row>
    <row r="137" spans="1:12" ht="16" thickBot="1" x14ac:dyDescent="0.4">
      <c r="A137" s="28" t="s">
        <v>501</v>
      </c>
      <c r="B137" s="29">
        <v>676</v>
      </c>
      <c r="C137" s="30">
        <v>94.047337278106511</v>
      </c>
      <c r="E137" s="61"/>
      <c r="F137" s="40"/>
    </row>
    <row r="138" spans="1:12" ht="16" thickBot="1" x14ac:dyDescent="0.4">
      <c r="A138" s="77" t="s">
        <v>502</v>
      </c>
      <c r="B138" s="68">
        <v>9</v>
      </c>
      <c r="C138" s="69">
        <v>77.111111111111114</v>
      </c>
      <c r="E138" s="61"/>
    </row>
    <row r="139" spans="1:12" ht="16" thickBot="1" x14ac:dyDescent="0.4">
      <c r="A139" s="73" t="s">
        <v>430</v>
      </c>
      <c r="B139" s="70">
        <v>6834</v>
      </c>
      <c r="C139" s="71">
        <v>671.98141644717589</v>
      </c>
      <c r="E139" s="61"/>
    </row>
    <row r="140" spans="1:12" ht="16" thickBot="1" x14ac:dyDescent="0.4">
      <c r="A140" s="28" t="s">
        <v>413</v>
      </c>
      <c r="B140" s="29">
        <v>6581</v>
      </c>
      <c r="C140" s="30">
        <v>677.86704148305728</v>
      </c>
      <c r="E140" s="61"/>
    </row>
    <row r="141" spans="1:12" ht="16" thickBot="1" x14ac:dyDescent="0.4">
      <c r="A141" s="28" t="s">
        <v>476</v>
      </c>
      <c r="B141" s="29">
        <v>32</v>
      </c>
      <c r="C141" s="30">
        <v>2554.09375</v>
      </c>
      <c r="E141" s="61"/>
      <c r="J141" s="3"/>
      <c r="L141"/>
    </row>
    <row r="142" spans="1:12" ht="16" thickBot="1" x14ac:dyDescent="0.4">
      <c r="A142" s="28" t="s">
        <v>488</v>
      </c>
      <c r="B142" s="29">
        <v>2</v>
      </c>
      <c r="C142" s="30">
        <v>19.5</v>
      </c>
      <c r="E142" s="61"/>
      <c r="J142" s="3"/>
      <c r="L142"/>
    </row>
    <row r="143" spans="1:12" ht="16" thickBot="1" x14ac:dyDescent="0.4">
      <c r="A143" s="77" t="s">
        <v>501</v>
      </c>
      <c r="B143" s="68">
        <v>183</v>
      </c>
      <c r="C143" s="69">
        <v>245.77595628415301</v>
      </c>
      <c r="E143" s="61"/>
      <c r="G143"/>
      <c r="J143" s="3"/>
      <c r="L143"/>
    </row>
    <row r="144" spans="1:12" ht="16" thickBot="1" x14ac:dyDescent="0.4">
      <c r="A144" s="28" t="s">
        <v>502</v>
      </c>
      <c r="B144" s="29">
        <v>36</v>
      </c>
      <c r="C144" s="30">
        <v>125.86111111111111</v>
      </c>
      <c r="E144" s="61"/>
      <c r="G144"/>
      <c r="J144" s="3"/>
      <c r="L144"/>
    </row>
    <row r="145" spans="1:7" ht="16" thickBot="1" x14ac:dyDescent="0.4">
      <c r="A145" s="73" t="s">
        <v>431</v>
      </c>
      <c r="B145" s="70">
        <v>5100</v>
      </c>
      <c r="C145" s="71">
        <v>300.63529411764705</v>
      </c>
      <c r="E145" s="61"/>
      <c r="G145"/>
    </row>
    <row r="146" spans="1:7" ht="16" thickBot="1" x14ac:dyDescent="0.4">
      <c r="A146" s="28" t="s">
        <v>413</v>
      </c>
      <c r="B146" s="29">
        <v>3350</v>
      </c>
      <c r="C146" s="30">
        <v>403.64656716417909</v>
      </c>
      <c r="E146" s="61"/>
      <c r="G146"/>
    </row>
    <row r="147" spans="1:7" ht="16" thickBot="1" x14ac:dyDescent="0.4">
      <c r="A147" s="28" t="s">
        <v>476</v>
      </c>
      <c r="B147" s="29">
        <v>2</v>
      </c>
      <c r="C147" s="30">
        <v>857</v>
      </c>
      <c r="E147" s="61"/>
    </row>
    <row r="148" spans="1:7" ht="16" thickBot="1" x14ac:dyDescent="0.4">
      <c r="A148" s="28" t="s">
        <v>488</v>
      </c>
      <c r="B148" s="29">
        <v>40</v>
      </c>
      <c r="C148" s="30">
        <v>21.675000000000001</v>
      </c>
      <c r="E148" s="61"/>
    </row>
    <row r="149" spans="1:7" ht="16" thickBot="1" x14ac:dyDescent="0.4">
      <c r="A149" s="28" t="s">
        <v>501</v>
      </c>
      <c r="B149" s="29">
        <v>1475</v>
      </c>
      <c r="C149" s="30">
        <v>108.44203389830508</v>
      </c>
      <c r="E149" s="61"/>
    </row>
    <row r="150" spans="1:7" ht="16" thickBot="1" x14ac:dyDescent="0.4">
      <c r="A150" s="28" t="s">
        <v>502</v>
      </c>
      <c r="B150" s="29">
        <v>233</v>
      </c>
      <c r="C150" s="30">
        <v>79.360515021459221</v>
      </c>
      <c r="D150" s="48"/>
      <c r="E150" s="61"/>
    </row>
    <row r="151" spans="1:7" ht="16" thickBot="1" x14ac:dyDescent="0.4">
      <c r="A151" s="73" t="s">
        <v>432</v>
      </c>
      <c r="B151" s="70">
        <v>1906</v>
      </c>
      <c r="C151" s="71">
        <v>603.73976915005244</v>
      </c>
      <c r="D151" s="48"/>
      <c r="E151" s="61"/>
    </row>
    <row r="152" spans="1:7" ht="16" thickBot="1" x14ac:dyDescent="0.4">
      <c r="A152" s="28" t="s">
        <v>413</v>
      </c>
      <c r="B152" s="29">
        <v>1282</v>
      </c>
      <c r="C152" s="30">
        <v>747.2597503900156</v>
      </c>
      <c r="D152" s="48"/>
      <c r="E152" s="54"/>
      <c r="F152"/>
    </row>
    <row r="153" spans="1:7" ht="16" thickBot="1" x14ac:dyDescent="0.4">
      <c r="A153" s="28" t="s">
        <v>477</v>
      </c>
      <c r="B153" s="29">
        <v>1</v>
      </c>
      <c r="C153" s="30">
        <v>1827</v>
      </c>
      <c r="D153" s="48"/>
      <c r="E153" s="54"/>
      <c r="F153"/>
    </row>
    <row r="154" spans="1:7" ht="16" thickBot="1" x14ac:dyDescent="0.4">
      <c r="A154" s="28" t="s">
        <v>476</v>
      </c>
      <c r="B154" s="29">
        <v>29</v>
      </c>
      <c r="C154" s="30">
        <v>2328.1034482758619</v>
      </c>
      <c r="E154" s="54"/>
      <c r="F154"/>
    </row>
    <row r="155" spans="1:7" ht="16" thickBot="1" x14ac:dyDescent="0.4">
      <c r="A155" s="28" t="s">
        <v>488</v>
      </c>
      <c r="B155" s="29">
        <v>4</v>
      </c>
      <c r="C155" s="30">
        <v>54.5</v>
      </c>
      <c r="E155" s="54"/>
      <c r="F155"/>
    </row>
    <row r="156" spans="1:7" ht="16" thickBot="1" x14ac:dyDescent="0.4">
      <c r="A156" s="77" t="s">
        <v>501</v>
      </c>
      <c r="B156" s="68">
        <v>414</v>
      </c>
      <c r="C156" s="69">
        <v>285.06280193236717</v>
      </c>
    </row>
    <row r="157" spans="1:7" ht="16" thickBot="1" x14ac:dyDescent="0.4">
      <c r="A157" s="28" t="s">
        <v>502</v>
      </c>
      <c r="B157" s="29">
        <v>176</v>
      </c>
      <c r="C157" s="30">
        <v>29.34659090909091</v>
      </c>
    </row>
    <row r="158" spans="1:7" ht="16" thickBot="1" x14ac:dyDescent="0.4">
      <c r="A158" s="73" t="s">
        <v>433</v>
      </c>
      <c r="B158" s="70">
        <v>18511</v>
      </c>
      <c r="C158" s="71">
        <v>621.57857490140998</v>
      </c>
    </row>
    <row r="159" spans="1:7" ht="16" thickBot="1" x14ac:dyDescent="0.4">
      <c r="A159" s="28" t="s">
        <v>413</v>
      </c>
      <c r="B159" s="29">
        <v>17163</v>
      </c>
      <c r="C159" s="30">
        <v>625.78762454116418</v>
      </c>
    </row>
    <row r="160" spans="1:7" ht="16" thickBot="1" x14ac:dyDescent="0.4">
      <c r="A160" s="28" t="s">
        <v>476</v>
      </c>
      <c r="B160" s="29">
        <v>171</v>
      </c>
      <c r="C160" s="30">
        <v>2348.0584795321638</v>
      </c>
    </row>
    <row r="161" spans="1:3" ht="16" thickBot="1" x14ac:dyDescent="0.4">
      <c r="A161" s="28" t="s">
        <v>488</v>
      </c>
      <c r="B161" s="29">
        <v>8</v>
      </c>
      <c r="C161" s="30">
        <v>14.75</v>
      </c>
    </row>
    <row r="162" spans="1:3" ht="16" thickBot="1" x14ac:dyDescent="0.4">
      <c r="A162" s="28" t="s">
        <v>501</v>
      </c>
      <c r="B162" s="29">
        <v>790</v>
      </c>
      <c r="C162" s="30">
        <v>351.64936708860762</v>
      </c>
    </row>
    <row r="163" spans="1:3" ht="16" thickBot="1" x14ac:dyDescent="0.4">
      <c r="A163" s="77" t="s">
        <v>502</v>
      </c>
      <c r="B163" s="68">
        <v>379</v>
      </c>
      <c r="C163" s="69">
        <v>227.46437994722956</v>
      </c>
    </row>
    <row r="164" spans="1:3" ht="16" thickBot="1" x14ac:dyDescent="0.4">
      <c r="A164" s="73" t="s">
        <v>434</v>
      </c>
      <c r="B164" s="70">
        <v>9706</v>
      </c>
      <c r="C164" s="71">
        <v>649.60364722851841</v>
      </c>
    </row>
    <row r="165" spans="1:3" ht="16" thickBot="1" x14ac:dyDescent="0.4">
      <c r="A165" s="28" t="s">
        <v>413</v>
      </c>
      <c r="B165" s="29">
        <v>8288</v>
      </c>
      <c r="C165" s="30">
        <v>655.81636100386095</v>
      </c>
    </row>
    <row r="166" spans="1:3" ht="16" thickBot="1" x14ac:dyDescent="0.4">
      <c r="A166" s="28" t="s">
        <v>476</v>
      </c>
      <c r="B166" s="29">
        <v>164</v>
      </c>
      <c r="C166" s="30">
        <v>2583.3963414634145</v>
      </c>
    </row>
    <row r="167" spans="1:3" ht="16" thickBot="1" x14ac:dyDescent="0.4">
      <c r="A167" s="28" t="s">
        <v>488</v>
      </c>
      <c r="B167" s="29">
        <v>3</v>
      </c>
      <c r="C167" s="30">
        <v>59.666666666666664</v>
      </c>
    </row>
    <row r="168" spans="1:3" ht="16" thickBot="1" x14ac:dyDescent="0.4">
      <c r="A168" s="28" t="s">
        <v>501</v>
      </c>
      <c r="B168" s="29">
        <v>648</v>
      </c>
      <c r="C168" s="30">
        <v>283.21759259259261</v>
      </c>
    </row>
    <row r="169" spans="1:3" ht="16" thickBot="1" x14ac:dyDescent="0.4">
      <c r="A169" s="77" t="s">
        <v>502</v>
      </c>
      <c r="B169" s="68">
        <v>603</v>
      </c>
      <c r="C169" s="69">
        <v>434.93532338308455</v>
      </c>
    </row>
    <row r="170" spans="1:3" ht="16" thickBot="1" x14ac:dyDescent="0.4">
      <c r="A170" s="73" t="s">
        <v>435</v>
      </c>
      <c r="B170" s="70">
        <v>4086</v>
      </c>
      <c r="C170" s="71">
        <v>793.08688203622125</v>
      </c>
    </row>
    <row r="171" spans="1:3" ht="16" thickBot="1" x14ac:dyDescent="0.4">
      <c r="A171" s="28" t="s">
        <v>413</v>
      </c>
      <c r="B171" s="29">
        <v>3666</v>
      </c>
      <c r="C171" s="30">
        <v>790.6942171303873</v>
      </c>
    </row>
    <row r="172" spans="1:3" ht="16" thickBot="1" x14ac:dyDescent="0.4">
      <c r="A172" s="28" t="s">
        <v>476</v>
      </c>
      <c r="B172" s="29">
        <v>77</v>
      </c>
      <c r="C172" s="30">
        <v>2802.8701298701299</v>
      </c>
    </row>
    <row r="173" spans="1:3" ht="16" thickBot="1" x14ac:dyDescent="0.4">
      <c r="A173" s="28" t="s">
        <v>488</v>
      </c>
      <c r="B173" s="29">
        <v>11</v>
      </c>
      <c r="C173" s="30">
        <v>23.727272727272727</v>
      </c>
    </row>
    <row r="174" spans="1:3" ht="16" thickBot="1" x14ac:dyDescent="0.4">
      <c r="A174" s="28" t="s">
        <v>501</v>
      </c>
      <c r="B174" s="29">
        <v>304</v>
      </c>
      <c r="C174" s="30">
        <v>397.92105263157896</v>
      </c>
    </row>
    <row r="175" spans="1:3" ht="16" thickBot="1" x14ac:dyDescent="0.4">
      <c r="A175" s="28" t="s">
        <v>502</v>
      </c>
      <c r="B175" s="29">
        <v>28</v>
      </c>
      <c r="C175" s="30">
        <v>172.07142857142858</v>
      </c>
    </row>
    <row r="176" spans="1:3" ht="16" thickBot="1" x14ac:dyDescent="0.4">
      <c r="A176" s="73" t="s">
        <v>469</v>
      </c>
      <c r="B176" s="70">
        <v>2429</v>
      </c>
      <c r="C176" s="71">
        <v>420.58377933305889</v>
      </c>
    </row>
    <row r="177" spans="1:3" ht="16" thickBot="1" x14ac:dyDescent="0.4">
      <c r="A177" s="28" t="s">
        <v>413</v>
      </c>
      <c r="B177" s="78">
        <v>2121</v>
      </c>
      <c r="C177" s="79">
        <v>460.67468175388967</v>
      </c>
    </row>
    <row r="178" spans="1:3" ht="16" thickBot="1" x14ac:dyDescent="0.4">
      <c r="A178" s="28" t="s">
        <v>488</v>
      </c>
      <c r="B178" s="78">
        <v>27</v>
      </c>
      <c r="C178" s="79">
        <v>112.18518518518519</v>
      </c>
    </row>
    <row r="179" spans="1:3" ht="16" thickBot="1" x14ac:dyDescent="0.4">
      <c r="A179" s="28" t="s">
        <v>501</v>
      </c>
      <c r="B179" s="78">
        <v>234</v>
      </c>
      <c r="C179" s="79">
        <v>152.32051282051282</v>
      </c>
    </row>
    <row r="180" spans="1:3" ht="16" thickBot="1" x14ac:dyDescent="0.4">
      <c r="A180" s="28" t="s">
        <v>502</v>
      </c>
      <c r="B180" s="78">
        <v>47</v>
      </c>
      <c r="C180" s="79">
        <v>124.14893617021276</v>
      </c>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2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74" t="s">
        <v>42</v>
      </c>
      <c r="B1" s="174"/>
      <c r="C1" s="174"/>
      <c r="D1" s="174"/>
      <c r="E1" s="174"/>
      <c r="F1" s="174"/>
      <c r="G1" s="174"/>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5" t="s">
        <v>43</v>
      </c>
      <c r="B2" s="175"/>
      <c r="C2" s="175"/>
      <c r="D2" s="175"/>
      <c r="E2" s="175"/>
      <c r="F2" s="175"/>
      <c r="G2" s="175"/>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5"/>
      <c r="B3" s="175"/>
      <c r="C3" s="175"/>
      <c r="D3" s="175"/>
      <c r="E3" s="175"/>
      <c r="F3" s="175"/>
      <c r="G3" s="175"/>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6" t="s">
        <v>496</v>
      </c>
      <c r="B4" s="176"/>
      <c r="C4" s="176"/>
      <c r="D4" s="176"/>
      <c r="E4" s="176"/>
      <c r="F4" s="176"/>
      <c r="G4" s="176"/>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2" t="s">
        <v>474</v>
      </c>
      <c r="B7" s="172"/>
      <c r="C7" s="172"/>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472</v>
      </c>
      <c r="B8" s="21" t="s">
        <v>411</v>
      </c>
      <c r="C8" s="21" t="s">
        <v>473</v>
      </c>
      <c r="D8" s="3"/>
      <c r="E8" s="180" t="s">
        <v>498</v>
      </c>
      <c r="F8" s="180"/>
      <c r="G8" s="180"/>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69</v>
      </c>
      <c r="B9" s="37">
        <v>12576</v>
      </c>
      <c r="C9" s="38">
        <v>34458.240000007179</v>
      </c>
      <c r="D9" s="3"/>
      <c r="E9" s="35" t="s">
        <v>478</v>
      </c>
      <c r="F9" s="41" t="s">
        <v>411</v>
      </c>
      <c r="G9" s="50" t="s">
        <v>479</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413</v>
      </c>
      <c r="B10" s="6">
        <v>173590</v>
      </c>
      <c r="C10" s="22">
        <v>166646.40000008326</v>
      </c>
      <c r="D10" s="3"/>
      <c r="E10" s="36" t="s">
        <v>480</v>
      </c>
      <c r="F10" s="42">
        <v>78716</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476</v>
      </c>
      <c r="B11" s="37">
        <v>7320</v>
      </c>
      <c r="C11" s="38">
        <v>1317.5999999999785</v>
      </c>
      <c r="D11" s="3"/>
      <c r="E11" s="36" t="s">
        <v>481</v>
      </c>
      <c r="F11" s="43">
        <v>736</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485</v>
      </c>
      <c r="B12" s="37">
        <v>42</v>
      </c>
      <c r="C12" s="38">
        <v>189</v>
      </c>
      <c r="D12" s="3"/>
      <c r="E12" s="5" t="s">
        <v>0</v>
      </c>
      <c r="F12" s="44">
        <v>79452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475</v>
      </c>
      <c r="B13" s="37">
        <v>386</v>
      </c>
      <c r="C13" s="38">
        <v>0</v>
      </c>
      <c r="D13" s="58"/>
      <c r="E13" s="59" t="s">
        <v>489</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487</v>
      </c>
      <c r="B14" s="6">
        <v>513</v>
      </c>
      <c r="C14" s="22">
        <v>1898.1000000000158</v>
      </c>
      <c r="D14" s="3"/>
      <c r="E14" s="178" t="s">
        <v>482</v>
      </c>
      <c r="F14" s="178"/>
      <c r="G14" s="178"/>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3">
        <v>204509.33999977639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73" t="s">
        <v>495</v>
      </c>
      <c r="B16" s="173"/>
      <c r="C16" s="173"/>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73" t="s">
        <v>484</v>
      </c>
      <c r="B17" s="173"/>
      <c r="C17" s="173"/>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78"/>
      <c r="F18" s="178"/>
      <c r="G18" s="178"/>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72" t="s">
        <v>494</v>
      </c>
      <c r="B19" s="172"/>
      <c r="C19" s="172"/>
      <c r="D19" s="3"/>
      <c r="E19" s="180" t="s">
        <v>497</v>
      </c>
      <c r="F19" s="180"/>
      <c r="G19" s="180"/>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410</v>
      </c>
      <c r="B20" s="21" t="s">
        <v>411</v>
      </c>
      <c r="C20" s="21" t="s">
        <v>46</v>
      </c>
      <c r="D20" s="3"/>
      <c r="E20" s="35" t="s">
        <v>478</v>
      </c>
      <c r="F20" s="45" t="s">
        <v>411</v>
      </c>
      <c r="G20" s="52" t="s">
        <v>479</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412</v>
      </c>
      <c r="B21" s="6">
        <v>85009</v>
      </c>
      <c r="C21" s="62">
        <v>568.94445294027696</v>
      </c>
      <c r="D21" s="3"/>
      <c r="E21" s="36" t="s">
        <v>480</v>
      </c>
      <c r="F21" s="42">
        <v>10679</v>
      </c>
      <c r="G21" s="34">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439</v>
      </c>
      <c r="B22" s="6">
        <v>57</v>
      </c>
      <c r="C22" s="62">
        <v>970.15789473684208</v>
      </c>
      <c r="D22" s="3"/>
      <c r="E22" s="36" t="s">
        <v>481</v>
      </c>
      <c r="F22" s="42">
        <v>736</v>
      </c>
      <c r="G22" s="34">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438</v>
      </c>
      <c r="B23" s="37">
        <v>109297</v>
      </c>
      <c r="C23" s="63">
        <v>532.26144358948557</v>
      </c>
      <c r="D23" s="3"/>
      <c r="E23" s="5" t="s">
        <v>0</v>
      </c>
      <c r="F23" s="44">
        <v>11415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440</v>
      </c>
      <c r="B24">
        <v>64</v>
      </c>
      <c r="C24" s="63">
        <v>1006.453125</v>
      </c>
      <c r="D24" s="3"/>
      <c r="E24" s="178" t="s">
        <v>489</v>
      </c>
      <c r="F24" s="178"/>
      <c r="G24" s="178"/>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194427</v>
      </c>
      <c r="C25" s="64">
        <v>548.58476446172597</v>
      </c>
      <c r="D25" s="3"/>
      <c r="E25" s="178" t="s">
        <v>482</v>
      </c>
      <c r="F25" s="178"/>
      <c r="G25" s="178"/>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3" t="str">
        <f>A16</f>
        <v>Data from BI Inc. Participants Report, 9.30.2023</v>
      </c>
      <c r="B26" s="173"/>
      <c r="C26" s="173"/>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3" t="s">
        <v>493</v>
      </c>
      <c r="B27" s="173"/>
      <c r="C27" s="173"/>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81"/>
      <c r="B28" s="181"/>
      <c r="C28" s="181"/>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81"/>
      <c r="B29" s="181"/>
      <c r="C29" s="181"/>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81" t="s">
        <v>492</v>
      </c>
      <c r="B30" s="181"/>
      <c r="C30" s="181"/>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442</v>
      </c>
      <c r="B31" s="24" t="s">
        <v>411</v>
      </c>
      <c r="C31" s="24" t="s">
        <v>443</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194427</v>
      </c>
      <c r="C32" s="27">
        <v>548.58476446172597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414</v>
      </c>
      <c r="B33" s="32">
        <v>5244</v>
      </c>
      <c r="C33" s="33">
        <v>654.05949656750568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69</v>
      </c>
      <c r="B34" s="29">
        <v>309</v>
      </c>
      <c r="C34" s="30">
        <v>485.43042071197414</v>
      </c>
      <c r="E34" s="3"/>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413</v>
      </c>
      <c r="B35" s="29">
        <v>4633</v>
      </c>
      <c r="C35" s="30">
        <v>575.50960500755446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476</v>
      </c>
      <c r="B36" s="29">
        <v>285</v>
      </c>
      <c r="C36" s="30">
        <v>2151.6666666666665</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488</v>
      </c>
      <c r="B37" s="29">
        <v>17</v>
      </c>
      <c r="C37" s="30">
        <v>19.352941176470587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1" t="s">
        <v>415</v>
      </c>
      <c r="B38" s="32">
        <v>3551</v>
      </c>
      <c r="C38" s="33">
        <v>564.00478738383549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8" t="s">
        <v>69</v>
      </c>
      <c r="B39" s="29">
        <v>124</v>
      </c>
      <c r="C39" s="30">
        <v>292.16935483870969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413</v>
      </c>
      <c r="B40" s="29">
        <v>3361</v>
      </c>
      <c r="C40" s="30">
        <v>571.9485272240405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477</v>
      </c>
      <c r="B41" s="29">
        <v>1</v>
      </c>
      <c r="C41" s="30">
        <v>35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476</v>
      </c>
      <c r="B42" s="29">
        <v>27</v>
      </c>
      <c r="C42" s="30">
        <v>1595.4814814814815</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488</v>
      </c>
      <c r="B43" s="29">
        <v>38</v>
      </c>
      <c r="C43" s="30">
        <v>29.473684210526315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1" t="s">
        <v>416</v>
      </c>
      <c r="B44" s="32">
        <v>7048</v>
      </c>
      <c r="C44" s="33">
        <v>482.88351305334845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8" t="s">
        <v>69</v>
      </c>
      <c r="B45" s="29">
        <v>113</v>
      </c>
      <c r="C45" s="30">
        <v>409.69026548672565</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413</v>
      </c>
      <c r="B46" s="29">
        <v>6905</v>
      </c>
      <c r="C46" s="30">
        <v>485.80318609703113</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476</v>
      </c>
      <c r="B47" s="29">
        <v>2</v>
      </c>
      <c r="C47" s="30">
        <v>967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488</v>
      </c>
      <c r="B48" s="29">
        <v>28</v>
      </c>
      <c r="C48" s="30">
        <v>23.678571428571427</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1" t="s">
        <v>417</v>
      </c>
      <c r="B49" s="32">
        <v>602</v>
      </c>
      <c r="C49" s="33">
        <v>947.98172757475083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69</v>
      </c>
      <c r="B50" s="29">
        <v>9</v>
      </c>
      <c r="C50" s="30">
        <v>147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413</v>
      </c>
      <c r="B51" s="29">
        <v>340</v>
      </c>
      <c r="C51" s="30">
        <v>355.90588235294115</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476</v>
      </c>
      <c r="B52" s="29">
        <v>253</v>
      </c>
      <c r="C52" s="30">
        <v>1772.1501976284585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1" t="s">
        <v>418</v>
      </c>
      <c r="B53" s="32">
        <v>13882</v>
      </c>
      <c r="C53" s="33">
        <v>695.04372568794122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69</v>
      </c>
      <c r="B54" s="29">
        <v>430</v>
      </c>
      <c r="C54" s="30">
        <v>306.57674418604654</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413</v>
      </c>
      <c r="B55" s="29">
        <v>12698</v>
      </c>
      <c r="C55" s="30">
        <v>620.19459757442121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477</v>
      </c>
      <c r="B56" s="29">
        <v>3</v>
      </c>
      <c r="C56" s="30">
        <v>277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8" t="s">
        <v>476</v>
      </c>
      <c r="B57" s="29">
        <v>708</v>
      </c>
      <c r="C57" s="30">
        <v>2316.0395480225989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488</v>
      </c>
      <c r="B58" s="29">
        <v>43</v>
      </c>
      <c r="C58" s="30">
        <v>22.11627906976744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1" t="s">
        <v>419</v>
      </c>
      <c r="B59" s="32">
        <v>2358</v>
      </c>
      <c r="C59" s="33">
        <v>471.02417302798983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69</v>
      </c>
      <c r="B60" s="29">
        <v>156</v>
      </c>
      <c r="C60" s="30">
        <v>192.23717948717947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413</v>
      </c>
      <c r="B61" s="29">
        <v>2191</v>
      </c>
      <c r="C61" s="30">
        <v>491.06298493838432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477</v>
      </c>
      <c r="B62" s="29">
        <v>1</v>
      </c>
      <c r="C62" s="30">
        <v>59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476</v>
      </c>
      <c r="B63" s="29">
        <v>3</v>
      </c>
      <c r="C63" s="30">
        <v>1554.3333333333333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488</v>
      </c>
      <c r="B64" s="29">
        <v>7</v>
      </c>
      <c r="C64" s="30">
        <v>6.4285714285714288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1" t="s">
        <v>420</v>
      </c>
      <c r="B65" s="32">
        <v>2924</v>
      </c>
      <c r="C65" s="33">
        <v>511.68125854993161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69</v>
      </c>
      <c r="B66" s="29">
        <v>26</v>
      </c>
      <c r="C66" s="30">
        <v>306.07692307692309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413</v>
      </c>
      <c r="B67" s="29">
        <v>2797</v>
      </c>
      <c r="C67" s="30">
        <v>478.07293528780838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486</v>
      </c>
      <c r="B68" s="29">
        <v>17</v>
      </c>
      <c r="C68" s="30">
        <v>920.76470588235293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476</v>
      </c>
      <c r="B69" s="29">
        <v>61</v>
      </c>
      <c r="C69" s="30">
        <v>2204.7213114754099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488</v>
      </c>
      <c r="B70" s="68">
        <v>23</v>
      </c>
      <c r="C70" s="69">
        <v>38.565217391304351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1" t="s">
        <v>483</v>
      </c>
      <c r="B71" s="70">
        <v>10017</v>
      </c>
      <c r="C71" s="71">
        <v>833.78147149845267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69</v>
      </c>
      <c r="B72" s="29">
        <v>94</v>
      </c>
      <c r="C72" s="30">
        <v>487.39361702127661</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413</v>
      </c>
      <c r="B73" s="29">
        <v>9343</v>
      </c>
      <c r="C73" s="30">
        <v>732.12126725891039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476</v>
      </c>
      <c r="B74" s="29">
        <v>580</v>
      </c>
      <c r="C74" s="30">
        <v>2527.5258620689656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1" t="s">
        <v>421</v>
      </c>
      <c r="B75" s="32">
        <v>2935</v>
      </c>
      <c r="C75" s="33">
        <v>263.14344122657582</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69</v>
      </c>
      <c r="B76" s="29">
        <v>1183</v>
      </c>
      <c r="C76" s="30">
        <v>51.449704142011832</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413</v>
      </c>
      <c r="B77" s="29">
        <v>1558</v>
      </c>
      <c r="C77" s="30">
        <v>280.13414634146341</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476</v>
      </c>
      <c r="B78" s="29">
        <v>192</v>
      </c>
      <c r="C78" s="30">
        <v>1431.8072916666667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488</v>
      </c>
      <c r="B79" s="29">
        <v>2</v>
      </c>
      <c r="C79" s="30">
        <v>52.5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1" t="s">
        <v>471</v>
      </c>
      <c r="B80" s="32">
        <v>13995</v>
      </c>
      <c r="C80" s="33">
        <v>212.84194355126832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69</v>
      </c>
      <c r="B81" s="29">
        <v>2814</v>
      </c>
      <c r="C81" s="30">
        <v>33.760483297796732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413</v>
      </c>
      <c r="B82" s="29">
        <v>11025</v>
      </c>
      <c r="C82" s="30">
        <v>257.81396825396826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477</v>
      </c>
      <c r="B83" s="29">
        <v>122</v>
      </c>
      <c r="C83" s="30">
        <v>331.13934426229508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476</v>
      </c>
      <c r="B84" s="29">
        <v>1</v>
      </c>
      <c r="C84" s="30">
        <v>638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488</v>
      </c>
      <c r="B85" s="29">
        <v>33</v>
      </c>
      <c r="C85" s="30">
        <v>8.6363636363636367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1" t="s">
        <v>422</v>
      </c>
      <c r="B86" s="32">
        <v>2727</v>
      </c>
      <c r="C86" s="33">
        <v>363.58635863586358</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69</v>
      </c>
      <c r="B87" s="29">
        <v>354</v>
      </c>
      <c r="C87" s="30">
        <v>389.16101694915255</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413</v>
      </c>
      <c r="B88" s="29">
        <v>2365</v>
      </c>
      <c r="C88" s="30">
        <v>360.93023255813955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488</v>
      </c>
      <c r="B89" s="29">
        <v>8</v>
      </c>
      <c r="C89" s="30">
        <v>17.125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1" t="s">
        <v>423</v>
      </c>
      <c r="B90" s="32">
        <v>11440</v>
      </c>
      <c r="C90" s="33">
        <v>509.98505244755245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69</v>
      </c>
      <c r="B91" s="29">
        <v>605</v>
      </c>
      <c r="C91" s="30">
        <v>262.33719008264461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413</v>
      </c>
      <c r="B92" s="29">
        <v>9834</v>
      </c>
      <c r="C92" s="30">
        <v>414.74577994712223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8" t="s">
        <v>486</v>
      </c>
      <c r="B93" s="29">
        <v>25</v>
      </c>
      <c r="C93" s="30">
        <v>584.44000000000005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476</v>
      </c>
      <c r="B94" s="29">
        <v>935</v>
      </c>
      <c r="C94" s="30">
        <v>1691.614973262032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488</v>
      </c>
      <c r="B95" s="29">
        <v>41</v>
      </c>
      <c r="C95" s="30">
        <v>15.463414634146341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1" t="s">
        <v>424</v>
      </c>
      <c r="B96" s="32">
        <v>18321</v>
      </c>
      <c r="C96" s="33">
        <v>437.57595109437256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69</v>
      </c>
      <c r="B97" s="29">
        <v>433</v>
      </c>
      <c r="C97" s="30">
        <v>325.32332563510391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413</v>
      </c>
      <c r="B98" s="29">
        <v>17856</v>
      </c>
      <c r="C98" s="30">
        <v>439.99036738351253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477</v>
      </c>
      <c r="B99" s="29">
        <v>1</v>
      </c>
      <c r="C99" s="30">
        <v>297</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476</v>
      </c>
      <c r="B100" s="29">
        <v>15</v>
      </c>
      <c r="C100" s="30">
        <v>1270.0666666666666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488</v>
      </c>
      <c r="B101" s="29">
        <v>16</v>
      </c>
      <c r="C101" s="30">
        <v>9.25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1" t="s">
        <v>425</v>
      </c>
      <c r="B102" s="32">
        <v>4817</v>
      </c>
      <c r="C102" s="33">
        <v>553.03383848868589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69</v>
      </c>
      <c r="B103" s="29">
        <v>215</v>
      </c>
      <c r="C103" s="30">
        <v>263.2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413</v>
      </c>
      <c r="B104" s="29">
        <v>4532</v>
      </c>
      <c r="C104" s="30">
        <v>561.24183583406887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476</v>
      </c>
      <c r="B105" s="29">
        <v>35</v>
      </c>
      <c r="C105" s="30">
        <v>1799.9428571428571</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488</v>
      </c>
      <c r="B106" s="29">
        <v>35</v>
      </c>
      <c r="C106" s="30">
        <v>23.714285714285715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1" t="s">
        <v>426</v>
      </c>
      <c r="B107" s="32">
        <v>8818</v>
      </c>
      <c r="C107" s="33">
        <v>557.04184622363346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69</v>
      </c>
      <c r="B108" s="29">
        <v>362</v>
      </c>
      <c r="C108" s="30">
        <v>525.07182320441984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413</v>
      </c>
      <c r="B109" s="29">
        <v>8279</v>
      </c>
      <c r="C109" s="30">
        <v>525.00555622659738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477</v>
      </c>
      <c r="B110" s="29">
        <v>2</v>
      </c>
      <c r="C110" s="30">
        <v>483.5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476</v>
      </c>
      <c r="B111" s="29">
        <v>175</v>
      </c>
      <c r="C111" s="30">
        <v>2139.6057142857144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1" t="s">
        <v>427</v>
      </c>
      <c r="B112" s="32">
        <v>14081</v>
      </c>
      <c r="C112" s="33">
        <v>813.29365812087212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69</v>
      </c>
      <c r="B113" s="29">
        <v>244</v>
      </c>
      <c r="C113" s="30">
        <v>422.28278688524591</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413</v>
      </c>
      <c r="B114" s="29">
        <v>12587</v>
      </c>
      <c r="C114" s="30">
        <v>669.79820449670297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477</v>
      </c>
      <c r="B115" s="29">
        <v>6</v>
      </c>
      <c r="C115" s="30">
        <v>1111.8333333333333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476</v>
      </c>
      <c r="B116" s="29">
        <v>1177</v>
      </c>
      <c r="C116" s="30">
        <v>2472.1971112999149</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488</v>
      </c>
      <c r="B117" s="29">
        <v>67</v>
      </c>
      <c r="C117" s="30">
        <v>26.17910447761194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1" t="s">
        <v>428</v>
      </c>
      <c r="B118" s="32">
        <v>8413</v>
      </c>
      <c r="C118" s="33">
        <v>499.55877808154048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69</v>
      </c>
      <c r="B119" s="29">
        <v>22</v>
      </c>
      <c r="C119" s="30">
        <v>507.54545454545456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413</v>
      </c>
      <c r="B120" s="29">
        <v>8370</v>
      </c>
      <c r="C120" s="30">
        <v>496.88972520908004</v>
      </c>
      <c r="E120" s="61"/>
      <c r="F120" s="40"/>
      <c r="G120" s="49"/>
      <c r="L120"/>
    </row>
    <row r="121" spans="1:55" ht="16" thickBot="1" x14ac:dyDescent="0.4">
      <c r="A121" s="28" t="s">
        <v>476</v>
      </c>
      <c r="B121" s="29">
        <v>18</v>
      </c>
      <c r="C121" s="30">
        <v>1811.6111111111111</v>
      </c>
      <c r="E121" s="61"/>
      <c r="F121" s="40"/>
      <c r="G121" s="49"/>
    </row>
    <row r="122" spans="1:55" ht="16" thickBot="1" x14ac:dyDescent="0.4">
      <c r="A122" s="28" t="s">
        <v>488</v>
      </c>
      <c r="B122" s="29">
        <v>3</v>
      </c>
      <c r="C122" s="30">
        <v>15.333333333333334</v>
      </c>
      <c r="E122" s="61"/>
      <c r="F122" s="40"/>
      <c r="G122" s="49"/>
    </row>
    <row r="123" spans="1:55" ht="15.5" thickBot="1" x14ac:dyDescent="0.4">
      <c r="A123" s="31" t="s">
        <v>429</v>
      </c>
      <c r="B123" s="32">
        <v>6172</v>
      </c>
      <c r="C123" s="33">
        <v>163.50826312378484</v>
      </c>
      <c r="E123" s="61"/>
      <c r="F123" s="40"/>
    </row>
    <row r="124" spans="1:55" ht="16" thickBot="1" x14ac:dyDescent="0.4">
      <c r="A124" s="28" t="s">
        <v>69</v>
      </c>
      <c r="B124" s="29">
        <v>112</v>
      </c>
      <c r="C124" s="30">
        <v>138.26785714285714</v>
      </c>
      <c r="E124" s="61"/>
      <c r="F124" s="40"/>
    </row>
    <row r="125" spans="1:55" ht="16" thickBot="1" x14ac:dyDescent="0.4">
      <c r="A125" s="28" t="s">
        <v>413</v>
      </c>
      <c r="B125" s="29">
        <v>5957</v>
      </c>
      <c r="C125" s="30">
        <v>165.27060600973644</v>
      </c>
      <c r="E125" s="61"/>
      <c r="F125" s="40"/>
    </row>
    <row r="126" spans="1:55" ht="16" thickBot="1" x14ac:dyDescent="0.4">
      <c r="A126" s="28" t="s">
        <v>477</v>
      </c>
      <c r="B126" s="29">
        <v>28</v>
      </c>
      <c r="C126" s="30">
        <v>309.10714285714283</v>
      </c>
      <c r="E126" s="61"/>
      <c r="F126" s="40"/>
    </row>
    <row r="127" spans="1:55" ht="16" thickBot="1" x14ac:dyDescent="0.4">
      <c r="A127" s="28" t="s">
        <v>488</v>
      </c>
      <c r="B127" s="29">
        <v>75</v>
      </c>
      <c r="C127" s="30">
        <v>6.8666666666666663</v>
      </c>
      <c r="E127" s="61"/>
      <c r="F127" s="40"/>
    </row>
    <row r="128" spans="1:55" ht="15.5" thickBot="1" x14ac:dyDescent="0.4">
      <c r="A128" s="31" t="s">
        <v>430</v>
      </c>
      <c r="B128" s="32">
        <v>7152</v>
      </c>
      <c r="C128" s="33">
        <v>623.78159955257274</v>
      </c>
      <c r="E128" s="61"/>
      <c r="F128" s="40"/>
    </row>
    <row r="129" spans="1:12" ht="16" thickBot="1" x14ac:dyDescent="0.4">
      <c r="A129" s="28" t="s">
        <v>69</v>
      </c>
      <c r="B129" s="29">
        <v>76</v>
      </c>
      <c r="C129" s="30">
        <v>591.77631578947364</v>
      </c>
      <c r="E129" s="61"/>
      <c r="F129" s="40"/>
    </row>
    <row r="130" spans="1:12" ht="16" thickBot="1" x14ac:dyDescent="0.4">
      <c r="A130" s="28" t="s">
        <v>413</v>
      </c>
      <c r="B130" s="29">
        <v>6975</v>
      </c>
      <c r="C130" s="30">
        <v>606.56888888888886</v>
      </c>
      <c r="E130" s="61"/>
      <c r="F130" s="40"/>
    </row>
    <row r="131" spans="1:12" ht="16" thickBot="1" x14ac:dyDescent="0.4">
      <c r="A131" s="28" t="s">
        <v>476</v>
      </c>
      <c r="B131" s="29">
        <v>94</v>
      </c>
      <c r="C131" s="30">
        <v>1972.1914893617022</v>
      </c>
      <c r="E131" s="61"/>
      <c r="F131" s="40"/>
    </row>
    <row r="132" spans="1:12" ht="16" thickBot="1" x14ac:dyDescent="0.4">
      <c r="A132" s="28" t="s">
        <v>488</v>
      </c>
      <c r="B132" s="29">
        <v>7</v>
      </c>
      <c r="C132" s="30">
        <v>15.285714285714286</v>
      </c>
      <c r="E132" s="61"/>
      <c r="F132" s="40"/>
    </row>
    <row r="133" spans="1:12" ht="15.5" thickBot="1" x14ac:dyDescent="0.4">
      <c r="A133" s="31" t="s">
        <v>431</v>
      </c>
      <c r="B133" s="32">
        <v>13088</v>
      </c>
      <c r="C133" s="33">
        <v>183.99258863080684</v>
      </c>
      <c r="E133" s="61"/>
      <c r="F133" s="40"/>
    </row>
    <row r="134" spans="1:12" ht="16" thickBot="1" x14ac:dyDescent="0.4">
      <c r="A134" s="28" t="s">
        <v>69</v>
      </c>
      <c r="B134" s="29">
        <v>3417</v>
      </c>
      <c r="C134" s="30">
        <v>29.441322797775825</v>
      </c>
      <c r="E134" s="61"/>
      <c r="F134" s="40"/>
    </row>
    <row r="135" spans="1:12" ht="16" thickBot="1" x14ac:dyDescent="0.4">
      <c r="A135" s="28" t="s">
        <v>413</v>
      </c>
      <c r="B135" s="29">
        <v>9412</v>
      </c>
      <c r="C135" s="30">
        <v>234.84360390990224</v>
      </c>
      <c r="E135" s="61"/>
      <c r="F135" s="40"/>
    </row>
    <row r="136" spans="1:12" ht="16" thickBot="1" x14ac:dyDescent="0.4">
      <c r="A136" s="28" t="s">
        <v>477</v>
      </c>
      <c r="B136" s="29">
        <v>214</v>
      </c>
      <c r="C136" s="30">
        <v>350.24299065420558</v>
      </c>
      <c r="E136" s="61"/>
      <c r="F136" s="40"/>
    </row>
    <row r="137" spans="1:12" ht="16" thickBot="1" x14ac:dyDescent="0.4">
      <c r="A137" s="28" t="s">
        <v>476</v>
      </c>
      <c r="B137" s="29">
        <v>33</v>
      </c>
      <c r="C137" s="30">
        <v>663.78787878787875</v>
      </c>
      <c r="E137" s="61"/>
      <c r="F137" s="40"/>
    </row>
    <row r="138" spans="1:12" ht="16" thickBot="1" x14ac:dyDescent="0.4">
      <c r="A138" s="28" t="s">
        <v>488</v>
      </c>
      <c r="B138" s="29">
        <v>12</v>
      </c>
      <c r="C138" s="30">
        <v>24.083333333333332</v>
      </c>
      <c r="E138" s="61"/>
      <c r="F138" s="40"/>
    </row>
    <row r="139" spans="1:12" ht="15.5" thickBot="1" x14ac:dyDescent="0.4">
      <c r="A139" s="31" t="s">
        <v>432</v>
      </c>
      <c r="B139" s="32">
        <v>3314</v>
      </c>
      <c r="C139" s="33">
        <v>515.30687990343995</v>
      </c>
      <c r="E139" s="61"/>
    </row>
    <row r="140" spans="1:12" ht="16" thickBot="1" x14ac:dyDescent="0.4">
      <c r="A140" s="28" t="s">
        <v>69</v>
      </c>
      <c r="B140" s="29">
        <v>227</v>
      </c>
      <c r="C140" s="30">
        <v>540.75770925110135</v>
      </c>
      <c r="E140" s="61"/>
    </row>
    <row r="141" spans="1:12" ht="16" thickBot="1" x14ac:dyDescent="0.4">
      <c r="A141" s="28" t="s">
        <v>413</v>
      </c>
      <c r="B141" s="29">
        <v>2997</v>
      </c>
      <c r="C141" s="30">
        <v>466.96162829496166</v>
      </c>
      <c r="E141" s="61"/>
      <c r="J141" s="3"/>
      <c r="L141"/>
    </row>
    <row r="142" spans="1:12" ht="16" thickBot="1" x14ac:dyDescent="0.4">
      <c r="A142" s="28" t="s">
        <v>477</v>
      </c>
      <c r="B142" s="29">
        <v>5</v>
      </c>
      <c r="C142" s="30">
        <v>2113</v>
      </c>
      <c r="E142" s="61"/>
      <c r="J142" s="3"/>
      <c r="L142"/>
    </row>
    <row r="143" spans="1:12" ht="16" thickBot="1" x14ac:dyDescent="0.4">
      <c r="A143" s="28" t="s">
        <v>476</v>
      </c>
      <c r="B143" s="29">
        <v>80</v>
      </c>
      <c r="C143" s="30">
        <v>2185.4499999999998</v>
      </c>
      <c r="E143" s="61"/>
      <c r="J143" s="3"/>
      <c r="L143"/>
    </row>
    <row r="144" spans="1:12" ht="16" thickBot="1" x14ac:dyDescent="0.4">
      <c r="A144" s="28" t="s">
        <v>488</v>
      </c>
      <c r="B144" s="29">
        <v>5</v>
      </c>
      <c r="C144" s="30">
        <v>18</v>
      </c>
      <c r="E144" s="61"/>
      <c r="G144"/>
      <c r="J144" s="3"/>
      <c r="L144"/>
    </row>
    <row r="145" spans="1:7" ht="15.5" thickBot="1" x14ac:dyDescent="0.4">
      <c r="A145" s="31" t="s">
        <v>433</v>
      </c>
      <c r="B145" s="32">
        <v>18765</v>
      </c>
      <c r="C145" s="33">
        <v>762.87370103916862</v>
      </c>
      <c r="E145" s="61"/>
      <c r="G145"/>
    </row>
    <row r="146" spans="1:7" ht="16" thickBot="1" x14ac:dyDescent="0.4">
      <c r="A146" s="28" t="s">
        <v>69</v>
      </c>
      <c r="B146" s="29">
        <v>670</v>
      </c>
      <c r="C146" s="30">
        <v>465.14477611940299</v>
      </c>
      <c r="E146" s="61"/>
      <c r="G146"/>
    </row>
    <row r="147" spans="1:7" ht="16" thickBot="1" x14ac:dyDescent="0.4">
      <c r="A147" s="28" t="s">
        <v>413</v>
      </c>
      <c r="B147" s="29">
        <v>16005</v>
      </c>
      <c r="C147" s="30">
        <v>591.54364261168382</v>
      </c>
      <c r="E147" s="61"/>
      <c r="G147"/>
    </row>
    <row r="148" spans="1:7" ht="16" thickBot="1" x14ac:dyDescent="0.4">
      <c r="A148" s="28" t="s">
        <v>477</v>
      </c>
      <c r="B148" s="29">
        <v>1</v>
      </c>
      <c r="C148" s="30">
        <v>298</v>
      </c>
      <c r="E148" s="61"/>
    </row>
    <row r="149" spans="1:7" ht="16" thickBot="1" x14ac:dyDescent="0.4">
      <c r="A149" s="28" t="s">
        <v>476</v>
      </c>
      <c r="B149" s="29">
        <v>2074</v>
      </c>
      <c r="C149" s="30">
        <v>2186.8297974927677</v>
      </c>
      <c r="E149" s="61"/>
    </row>
    <row r="150" spans="1:7" ht="16" thickBot="1" x14ac:dyDescent="0.4">
      <c r="A150" s="28" t="s">
        <v>488</v>
      </c>
      <c r="B150" s="29">
        <v>15</v>
      </c>
      <c r="C150" s="30">
        <v>15.933333333333334</v>
      </c>
      <c r="D150" s="48"/>
      <c r="E150" s="61"/>
    </row>
    <row r="151" spans="1:7" ht="15.5" thickBot="1" x14ac:dyDescent="0.4">
      <c r="A151" s="31" t="s">
        <v>434</v>
      </c>
      <c r="B151" s="32">
        <v>7216</v>
      </c>
      <c r="C151" s="33">
        <v>739.68472838137473</v>
      </c>
      <c r="D151" s="48"/>
      <c r="E151" s="61"/>
    </row>
    <row r="152" spans="1:7" ht="16" thickBot="1" x14ac:dyDescent="0.4">
      <c r="A152" s="28" t="s">
        <v>69</v>
      </c>
      <c r="B152" s="29">
        <v>129</v>
      </c>
      <c r="C152" s="30">
        <v>279.82945736434107</v>
      </c>
      <c r="D152" s="48"/>
      <c r="E152" s="61"/>
    </row>
    <row r="153" spans="1:7" ht="16" thickBot="1" x14ac:dyDescent="0.4">
      <c r="A153" s="28" t="s">
        <v>413</v>
      </c>
      <c r="B153" s="29">
        <v>6756</v>
      </c>
      <c r="C153" s="30">
        <v>672.70293072824154</v>
      </c>
      <c r="D153" s="48"/>
      <c r="E153" s="54"/>
      <c r="F153"/>
    </row>
    <row r="154" spans="1:7" ht="16" thickBot="1" x14ac:dyDescent="0.4">
      <c r="A154" s="28" t="s">
        <v>476</v>
      </c>
      <c r="B154" s="29">
        <v>322</v>
      </c>
      <c r="C154" s="30">
        <v>2349.6863354037268</v>
      </c>
      <c r="E154" s="54"/>
      <c r="F154"/>
    </row>
    <row r="155" spans="1:7" ht="16" thickBot="1" x14ac:dyDescent="0.4">
      <c r="A155" s="28" t="s">
        <v>488</v>
      </c>
      <c r="B155" s="29">
        <v>9</v>
      </c>
      <c r="C155" s="30">
        <v>9.6666666666666661</v>
      </c>
      <c r="E155" s="54"/>
      <c r="F155"/>
    </row>
    <row r="156" spans="1:7" ht="15.5" thickBot="1" x14ac:dyDescent="0.4">
      <c r="A156" s="31" t="s">
        <v>435</v>
      </c>
      <c r="B156" s="32">
        <v>3467</v>
      </c>
      <c r="C156" s="33">
        <v>926.72050764349581</v>
      </c>
      <c r="E156" s="54"/>
      <c r="F156"/>
    </row>
    <row r="157" spans="1:7" ht="16" thickBot="1" x14ac:dyDescent="0.4">
      <c r="A157" s="28" t="s">
        <v>69</v>
      </c>
      <c r="B157" s="29">
        <v>124</v>
      </c>
      <c r="C157" s="30">
        <v>638.04032258064512</v>
      </c>
    </row>
    <row r="158" spans="1:7" ht="16" thickBot="1" x14ac:dyDescent="0.4">
      <c r="A158" s="28" t="s">
        <v>413</v>
      </c>
      <c r="B158" s="29">
        <v>3094</v>
      </c>
      <c r="C158" s="30">
        <v>813.13510019392368</v>
      </c>
    </row>
    <row r="159" spans="1:7" ht="16" thickBot="1" x14ac:dyDescent="0.4">
      <c r="A159" s="28" t="s">
        <v>476</v>
      </c>
      <c r="B159" s="29">
        <v>242</v>
      </c>
      <c r="C159" s="30">
        <v>2552.7190082644629</v>
      </c>
    </row>
    <row r="160" spans="1:7" ht="16" thickBot="1" x14ac:dyDescent="0.4">
      <c r="A160" s="28" t="s">
        <v>488</v>
      </c>
      <c r="B160" s="29">
        <v>7</v>
      </c>
      <c r="C160" s="30">
        <v>32.142857142857146</v>
      </c>
    </row>
    <row r="161" spans="1:3" ht="15.5" thickBot="1" x14ac:dyDescent="0.4">
      <c r="A161" s="31" t="s">
        <v>469</v>
      </c>
      <c r="B161" s="32">
        <v>4080</v>
      </c>
      <c r="C161" s="33">
        <v>580.66250000000002</v>
      </c>
    </row>
    <row r="162" spans="1:3" ht="16" thickBot="1" x14ac:dyDescent="0.4">
      <c r="A162" s="28" t="s">
        <v>69</v>
      </c>
      <c r="B162" s="29">
        <v>328</v>
      </c>
      <c r="C162" s="30">
        <v>516.29878048780483</v>
      </c>
    </row>
    <row r="163" spans="1:3" ht="16" thickBot="1" x14ac:dyDescent="0.4">
      <c r="A163" s="28" t="s">
        <v>413</v>
      </c>
      <c r="B163" s="29">
        <v>3720</v>
      </c>
      <c r="C163" s="30">
        <v>586.78655913978491</v>
      </c>
    </row>
    <row r="164" spans="1:3" ht="16" thickBot="1" x14ac:dyDescent="0.4">
      <c r="A164" s="28" t="s">
        <v>477</v>
      </c>
      <c r="B164" s="29">
        <v>2</v>
      </c>
      <c r="C164" s="30">
        <v>1803</v>
      </c>
    </row>
    <row r="165" spans="1:3" ht="16" thickBot="1" x14ac:dyDescent="0.4">
      <c r="A165" s="28" t="s">
        <v>476</v>
      </c>
      <c r="B165" s="29">
        <v>8</v>
      </c>
      <c r="C165" s="30">
        <v>1584.75</v>
      </c>
    </row>
    <row r="166" spans="1:3" ht="16" thickBot="1" x14ac:dyDescent="0.4">
      <c r="A166" s="72" t="s">
        <v>488</v>
      </c>
      <c r="B166" s="66">
        <v>22</v>
      </c>
      <c r="C166" s="67">
        <v>28.5</v>
      </c>
    </row>
    <row r="167" spans="1:3" x14ac:dyDescent="0.35">
      <c r="C167" s="61"/>
    </row>
    <row r="168" spans="1:3" x14ac:dyDescent="0.35">
      <c r="C168" s="61"/>
    </row>
    <row r="169" spans="1:3" x14ac:dyDescent="0.35">
      <c r="C169" s="61"/>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A7507-6D1E-4E0A-9A19-8354F3783D2D}">
  <dimension ref="A1:AX170"/>
  <sheetViews>
    <sheetView showGridLines="0" zoomScaleNormal="100" zoomScaleSheetLayoutView="70" zoomScalePageLayoutView="90" workbookViewId="0">
      <selection activeCell="A156" sqref="A156:N156"/>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13" customFormat="1" ht="27.75" customHeight="1" x14ac:dyDescent="0.3">
      <c r="A1" s="187" t="s">
        <v>42</v>
      </c>
      <c r="B1" s="187"/>
      <c r="C1" s="187"/>
      <c r="D1" s="187"/>
    </row>
    <row r="2" spans="1:50" s="215" customFormat="1" ht="45.75" customHeight="1" x14ac:dyDescent="0.3">
      <c r="A2" s="209" t="s">
        <v>43</v>
      </c>
      <c r="B2" s="209"/>
      <c r="C2" s="209"/>
      <c r="D2" s="209"/>
      <c r="E2" s="209"/>
      <c r="F2" s="209"/>
      <c r="G2" s="209"/>
      <c r="H2" s="209"/>
      <c r="I2" s="209"/>
      <c r="J2" s="209"/>
      <c r="K2" s="209"/>
      <c r="L2" s="209"/>
      <c r="M2" s="209"/>
      <c r="N2" s="209"/>
      <c r="O2" s="209"/>
      <c r="P2" s="209"/>
      <c r="Q2" s="214"/>
      <c r="R2" s="214"/>
      <c r="S2" s="214"/>
      <c r="T2" s="214"/>
      <c r="U2" s="214"/>
      <c r="V2" s="214"/>
    </row>
    <row r="3" spans="1:50" ht="31.5" customHeight="1" x14ac:dyDescent="0.35">
      <c r="A3" s="216" t="s">
        <v>706</v>
      </c>
      <c r="B3" s="216"/>
      <c r="C3" s="216"/>
      <c r="D3" s="216"/>
      <c r="E3" s="217"/>
      <c r="F3" s="217"/>
      <c r="G3" s="217"/>
      <c r="H3" s="217"/>
      <c r="I3" s="217"/>
      <c r="J3" s="217"/>
      <c r="K3" s="217"/>
      <c r="L3" s="217"/>
      <c r="M3" s="217"/>
      <c r="N3" s="217"/>
      <c r="O3" s="217"/>
      <c r="P3" s="217"/>
      <c r="Q3" s="217"/>
      <c r="R3" s="217"/>
      <c r="S3" s="217"/>
      <c r="T3" s="217"/>
      <c r="U3" s="217"/>
      <c r="V3" s="217"/>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13" customFormat="1" ht="30.75" customHeight="1" x14ac:dyDescent="0.3">
      <c r="A4" s="218"/>
      <c r="B4" s="218"/>
      <c r="C4" s="218"/>
      <c r="D4" s="218"/>
      <c r="E4" s="218"/>
      <c r="F4" s="218"/>
      <c r="G4" s="218"/>
      <c r="H4" s="218"/>
      <c r="I4" s="218"/>
      <c r="J4" s="218"/>
      <c r="K4" s="218"/>
      <c r="L4" s="218"/>
      <c r="M4" s="218"/>
      <c r="N4" s="218"/>
      <c r="O4" s="218"/>
      <c r="P4" s="218"/>
      <c r="Q4" s="218"/>
      <c r="R4" s="218"/>
      <c r="S4" s="218"/>
      <c r="T4" s="218"/>
      <c r="U4" s="218"/>
      <c r="V4" s="218"/>
      <c r="W4" s="219"/>
      <c r="X4" s="219"/>
      <c r="Y4" s="219"/>
      <c r="Z4" s="219"/>
    </row>
    <row r="5" spans="1:50" s="215" customFormat="1" ht="7.5" customHeight="1" thickBot="1" x14ac:dyDescent="0.35">
      <c r="A5" s="220"/>
      <c r="B5" s="220"/>
      <c r="C5" s="220"/>
      <c r="D5" s="220"/>
      <c r="E5" s="220"/>
      <c r="F5" s="220"/>
      <c r="G5" s="220"/>
      <c r="H5" s="220"/>
      <c r="I5" s="220"/>
      <c r="J5" s="220"/>
      <c r="K5" s="220"/>
      <c r="L5" s="220"/>
      <c r="M5" s="220"/>
      <c r="N5" s="220"/>
      <c r="O5" s="220"/>
      <c r="P5" s="220"/>
      <c r="Q5" s="220"/>
      <c r="R5" s="220"/>
      <c r="S5" s="220"/>
      <c r="T5" s="220"/>
      <c r="U5" s="220"/>
      <c r="V5" s="220"/>
      <c r="W5" s="221"/>
      <c r="X5" s="221"/>
      <c r="Y5" s="221"/>
      <c r="Z5" s="221"/>
    </row>
    <row r="6" spans="1:50" s="215" customFormat="1" ht="16.5" customHeight="1" x14ac:dyDescent="0.3">
      <c r="A6" s="222"/>
      <c r="B6" s="223"/>
      <c r="C6" s="223"/>
      <c r="D6" s="223"/>
      <c r="E6" s="223"/>
      <c r="F6" s="223"/>
      <c r="G6" s="223"/>
      <c r="H6" s="223"/>
      <c r="I6" s="223"/>
      <c r="J6" s="223"/>
      <c r="K6" s="223"/>
      <c r="L6" s="223"/>
      <c r="M6" s="223"/>
      <c r="N6" s="223"/>
      <c r="O6" s="223"/>
      <c r="P6" s="223"/>
      <c r="Q6" s="223"/>
      <c r="R6" s="223"/>
      <c r="S6" s="223"/>
      <c r="T6" s="223"/>
      <c r="U6" s="223"/>
      <c r="V6" s="224"/>
      <c r="W6" s="221"/>
      <c r="X6" s="221"/>
      <c r="Y6" s="221"/>
      <c r="Z6" s="221"/>
    </row>
    <row r="7" spans="1:50" s="213" customFormat="1" ht="16.5" customHeight="1" x14ac:dyDescent="0.3">
      <c r="A7" s="225"/>
      <c r="B7" s="226"/>
      <c r="C7" s="226"/>
      <c r="D7" s="226"/>
      <c r="E7" s="226"/>
      <c r="F7" s="226"/>
      <c r="G7" s="226"/>
      <c r="H7" s="226"/>
      <c r="J7" s="227"/>
      <c r="K7" s="227"/>
      <c r="L7" s="227"/>
      <c r="N7" s="226"/>
      <c r="O7" s="226"/>
      <c r="P7" s="226"/>
      <c r="Q7" s="226"/>
      <c r="R7" s="226"/>
      <c r="S7" s="226"/>
      <c r="T7" s="226"/>
      <c r="U7" s="226"/>
      <c r="V7" s="228"/>
      <c r="W7" s="229"/>
      <c r="X7" s="229"/>
      <c r="Y7" s="229"/>
      <c r="Z7" s="229"/>
    </row>
    <row r="8" spans="1:50" s="233" customFormat="1" ht="30.65" customHeight="1" x14ac:dyDescent="0.3">
      <c r="A8" s="230" t="s">
        <v>707</v>
      </c>
      <c r="B8" s="231"/>
      <c r="C8" s="231"/>
      <c r="D8" s="231"/>
      <c r="E8" s="232"/>
      <c r="F8" s="232"/>
      <c r="G8" s="231" t="s">
        <v>708</v>
      </c>
      <c r="H8" s="231"/>
      <c r="I8" s="231"/>
      <c r="J8" s="231"/>
      <c r="K8" s="231"/>
      <c r="M8" s="231" t="s">
        <v>709</v>
      </c>
      <c r="N8" s="231"/>
      <c r="O8" s="231"/>
      <c r="P8" s="231"/>
      <c r="Q8" s="231"/>
      <c r="T8" s="234"/>
      <c r="U8" s="234"/>
      <c r="V8" s="235"/>
      <c r="W8" s="236"/>
      <c r="X8" s="236"/>
      <c r="Y8" s="236"/>
      <c r="Z8" s="236"/>
      <c r="AB8" s="237"/>
      <c r="AC8" s="237"/>
    </row>
    <row r="9" spans="1:50" s="213" customFormat="1" ht="28.4" customHeight="1" x14ac:dyDescent="0.3">
      <c r="A9" s="238" t="s">
        <v>710</v>
      </c>
      <c r="B9" s="239" t="s">
        <v>711</v>
      </c>
      <c r="C9" s="239" t="s">
        <v>0</v>
      </c>
      <c r="D9" s="226"/>
      <c r="E9" s="226"/>
      <c r="F9" s="226"/>
      <c r="G9" s="240" t="s">
        <v>712</v>
      </c>
      <c r="H9" s="241"/>
      <c r="I9" s="242" t="s">
        <v>711</v>
      </c>
      <c r="J9" s="242" t="s">
        <v>0</v>
      </c>
      <c r="K9" s="243"/>
      <c r="L9" s="243"/>
      <c r="M9" s="240" t="s">
        <v>713</v>
      </c>
      <c r="N9" s="241"/>
      <c r="O9" s="244" t="s">
        <v>714</v>
      </c>
      <c r="P9" s="226"/>
      <c r="Q9" s="226"/>
      <c r="R9" s="226"/>
      <c r="S9" s="226"/>
      <c r="T9" s="226"/>
      <c r="U9" s="229"/>
      <c r="V9" s="235"/>
      <c r="W9" s="229"/>
      <c r="X9" s="229"/>
      <c r="Y9" s="229"/>
      <c r="Z9" s="229"/>
      <c r="AA9" s="229"/>
      <c r="AB9" s="245"/>
      <c r="AC9" s="245"/>
    </row>
    <row r="10" spans="1:50" s="213" customFormat="1" ht="16.5" customHeight="1" thickBot="1" x14ac:dyDescent="0.35">
      <c r="A10" s="246" t="s">
        <v>0</v>
      </c>
      <c r="B10" s="247">
        <f>SUM(B11:B14)</f>
        <v>36326</v>
      </c>
      <c r="C10" s="247">
        <f>SUM(C11:C14)</f>
        <v>36326</v>
      </c>
      <c r="D10" s="226"/>
      <c r="E10" s="226"/>
      <c r="F10" s="226"/>
      <c r="G10" s="248" t="s">
        <v>715</v>
      </c>
      <c r="H10" s="248"/>
      <c r="I10" s="249">
        <v>48.908576627243399</v>
      </c>
      <c r="J10" s="249">
        <v>48.908576627243399</v>
      </c>
      <c r="K10" s="250"/>
      <c r="L10" s="250"/>
      <c r="M10" s="251" t="s">
        <v>0</v>
      </c>
      <c r="N10" s="252"/>
      <c r="O10" s="253">
        <f>SUM(O11)</f>
        <v>937</v>
      </c>
      <c r="P10" s="226"/>
      <c r="Q10" s="226"/>
      <c r="R10" s="226"/>
      <c r="S10" s="226"/>
      <c r="T10" s="226"/>
      <c r="U10" s="254"/>
      <c r="V10" s="235"/>
      <c r="W10" s="229"/>
      <c r="X10" s="229"/>
      <c r="Y10" s="229"/>
      <c r="Z10" s="229"/>
      <c r="AA10" s="229"/>
      <c r="AB10" s="245"/>
      <c r="AC10" s="245"/>
    </row>
    <row r="11" spans="1:50" s="213" customFormat="1" ht="13.4" customHeight="1" thickTop="1" x14ac:dyDescent="0.3">
      <c r="A11" s="255" t="s">
        <v>716</v>
      </c>
      <c r="B11" s="256">
        <v>7720</v>
      </c>
      <c r="C11" s="257">
        <f>SUM(B11)</f>
        <v>7720</v>
      </c>
      <c r="D11" s="226"/>
      <c r="E11" s="226"/>
      <c r="F11" s="258"/>
      <c r="G11" s="259"/>
      <c r="H11" s="260"/>
      <c r="I11" s="260"/>
      <c r="J11" s="260"/>
      <c r="K11" s="260"/>
      <c r="M11" s="261" t="s">
        <v>711</v>
      </c>
      <c r="N11" s="262"/>
      <c r="O11" s="263">
        <v>937</v>
      </c>
      <c r="P11" s="226"/>
      <c r="Q11" s="226"/>
      <c r="R11" s="254"/>
      <c r="S11" s="254"/>
      <c r="T11" s="254"/>
      <c r="U11" s="229"/>
      <c r="V11" s="235"/>
      <c r="W11" s="229"/>
      <c r="X11" s="229"/>
      <c r="Y11" s="245"/>
      <c r="Z11" s="245"/>
    </row>
    <row r="12" spans="1:50" s="213" customFormat="1" ht="13.4" customHeight="1" x14ac:dyDescent="0.3">
      <c r="A12" s="264" t="s">
        <v>717</v>
      </c>
      <c r="B12" s="256">
        <v>11346</v>
      </c>
      <c r="C12" s="257">
        <f t="shared" ref="C12:C14" si="0">SUM(B12)</f>
        <v>11346</v>
      </c>
      <c r="D12" s="226"/>
      <c r="E12" s="226"/>
      <c r="M12" s="265"/>
      <c r="N12" s="265"/>
      <c r="O12" s="266"/>
      <c r="P12" s="226"/>
      <c r="Q12" s="226"/>
      <c r="R12" s="226"/>
      <c r="S12" s="226"/>
      <c r="T12" s="226"/>
      <c r="U12" s="254"/>
      <c r="V12" s="235"/>
      <c r="W12" s="267"/>
      <c r="X12" s="229"/>
      <c r="Y12" s="229"/>
      <c r="Z12" s="229"/>
      <c r="AA12" s="229"/>
      <c r="AB12" s="245"/>
      <c r="AC12" s="245"/>
    </row>
    <row r="13" spans="1:50" s="213" customFormat="1" ht="13.4" customHeight="1" x14ac:dyDescent="0.3">
      <c r="A13" s="264" t="s">
        <v>718</v>
      </c>
      <c r="B13" s="256">
        <v>3679</v>
      </c>
      <c r="C13" s="257">
        <f t="shared" si="0"/>
        <v>3679</v>
      </c>
      <c r="D13" s="226"/>
      <c r="E13" s="226"/>
      <c r="F13" s="226"/>
      <c r="G13" s="226"/>
      <c r="H13" s="226"/>
      <c r="I13" s="226"/>
      <c r="J13" s="226"/>
      <c r="Q13" s="226"/>
      <c r="R13" s="226"/>
      <c r="S13" s="226"/>
      <c r="T13" s="254"/>
      <c r="U13" s="226"/>
      <c r="V13" s="235"/>
      <c r="W13" s="268"/>
      <c r="X13" s="229"/>
      <c r="Y13" s="229"/>
      <c r="Z13" s="229"/>
      <c r="AA13" s="245"/>
      <c r="AB13" s="245"/>
    </row>
    <row r="14" spans="1:50" s="213" customFormat="1" ht="13.4" customHeight="1" x14ac:dyDescent="0.3">
      <c r="A14" s="264" t="s">
        <v>719</v>
      </c>
      <c r="B14" s="256">
        <v>13581</v>
      </c>
      <c r="C14" s="257">
        <f t="shared" si="0"/>
        <v>13581</v>
      </c>
      <c r="D14" s="226"/>
      <c r="E14" s="226"/>
      <c r="F14" s="226"/>
      <c r="G14" s="226"/>
      <c r="H14" s="226"/>
      <c r="I14" s="226"/>
      <c r="J14" s="226"/>
      <c r="K14" s="226"/>
      <c r="L14" s="226"/>
      <c r="M14" s="226"/>
      <c r="N14" s="226"/>
      <c r="O14" s="226"/>
      <c r="P14" s="226"/>
      <c r="Q14" s="226"/>
      <c r="R14" s="226"/>
      <c r="S14" s="226"/>
      <c r="T14" s="254"/>
      <c r="U14" s="226"/>
      <c r="V14" s="235"/>
      <c r="W14" s="268"/>
      <c r="X14" s="229"/>
      <c r="Y14" s="229"/>
      <c r="Z14" s="229"/>
      <c r="AA14" s="245"/>
      <c r="AB14" s="245"/>
    </row>
    <row r="15" spans="1:50" s="213" customFormat="1" ht="16.5" customHeight="1" x14ac:dyDescent="0.3">
      <c r="A15" s="269"/>
      <c r="B15" s="270"/>
      <c r="C15" s="270"/>
      <c r="D15" s="270"/>
      <c r="E15" s="270"/>
      <c r="F15" s="270"/>
      <c r="G15" s="226"/>
      <c r="H15" s="226"/>
      <c r="I15" s="226"/>
      <c r="J15" s="226"/>
      <c r="K15" s="226"/>
      <c r="L15" s="226"/>
      <c r="M15" s="226"/>
      <c r="N15" s="226"/>
      <c r="O15" s="226"/>
      <c r="P15" s="226"/>
      <c r="Q15" s="226"/>
      <c r="R15" s="226"/>
      <c r="S15" s="226"/>
      <c r="T15" s="226"/>
      <c r="U15" s="226"/>
      <c r="V15" s="235"/>
      <c r="W15" s="268"/>
      <c r="X15" s="229"/>
      <c r="Y15" s="229"/>
      <c r="Z15" s="229"/>
      <c r="AA15" s="229"/>
      <c r="AB15" s="245"/>
      <c r="AC15" s="245"/>
      <c r="AK15" s="245"/>
      <c r="AL15" s="245"/>
    </row>
    <row r="16" spans="1:50" s="213" customFormat="1" ht="16.5" customHeight="1" x14ac:dyDescent="0.3">
      <c r="A16" s="271"/>
      <c r="B16" s="272"/>
      <c r="C16" s="272"/>
      <c r="D16" s="272"/>
      <c r="E16" s="272"/>
      <c r="F16" s="272"/>
      <c r="G16" s="272"/>
      <c r="H16" s="272"/>
      <c r="I16" s="272"/>
      <c r="J16" s="272"/>
      <c r="K16" s="272"/>
      <c r="L16" s="272"/>
      <c r="M16" s="272"/>
      <c r="N16" s="272"/>
      <c r="O16" s="272"/>
      <c r="P16" s="272"/>
      <c r="Q16" s="272"/>
      <c r="R16" s="272"/>
      <c r="S16" s="272"/>
      <c r="T16" s="272"/>
      <c r="U16" s="272"/>
      <c r="V16" s="272"/>
      <c r="W16" s="268"/>
      <c r="X16" s="245"/>
      <c r="Y16" s="229"/>
      <c r="Z16" s="229"/>
      <c r="AK16" s="245"/>
    </row>
    <row r="17" spans="1:38" s="213" customFormat="1" ht="16.5" customHeight="1" x14ac:dyDescent="0.3">
      <c r="A17" s="225"/>
      <c r="B17" s="226"/>
      <c r="C17" s="226"/>
      <c r="D17" s="226"/>
      <c r="E17" s="226"/>
      <c r="F17" s="226"/>
      <c r="G17" s="226"/>
      <c r="H17" s="226"/>
      <c r="I17" s="226"/>
      <c r="J17" s="226"/>
      <c r="K17" s="226"/>
      <c r="L17" s="226"/>
      <c r="M17" s="226"/>
      <c r="N17" s="226"/>
      <c r="O17" s="226"/>
      <c r="P17" s="226"/>
      <c r="Q17" s="226"/>
      <c r="R17" s="226"/>
      <c r="S17" s="226"/>
      <c r="T17" s="226"/>
      <c r="U17" s="226"/>
      <c r="V17" s="228"/>
      <c r="W17" s="229"/>
      <c r="X17" s="229"/>
      <c r="Y17" s="229"/>
      <c r="Z17" s="229"/>
      <c r="AF17" s="245"/>
      <c r="AK17" s="245"/>
    </row>
    <row r="18" spans="1:38" s="275" customFormat="1" ht="27.65" customHeight="1" x14ac:dyDescent="0.3">
      <c r="A18" s="273" t="s">
        <v>720</v>
      </c>
      <c r="B18" s="274"/>
      <c r="C18" s="274"/>
      <c r="D18" s="274"/>
      <c r="E18" s="274"/>
      <c r="F18" s="274"/>
      <c r="I18" s="276" t="s">
        <v>721</v>
      </c>
      <c r="J18" s="276"/>
      <c r="K18" s="276"/>
      <c r="L18" s="276"/>
      <c r="M18" s="276"/>
      <c r="N18" s="276"/>
      <c r="O18" s="276"/>
      <c r="P18" s="276"/>
      <c r="Q18" s="276"/>
      <c r="R18" s="276"/>
      <c r="S18" s="276"/>
      <c r="T18" s="276"/>
      <c r="U18" s="276"/>
      <c r="V18" s="277"/>
      <c r="W18" s="278"/>
      <c r="X18" s="278"/>
      <c r="Y18" s="278"/>
      <c r="AE18" s="213"/>
      <c r="AF18" s="245"/>
      <c r="AG18" s="213"/>
      <c r="AH18" s="213"/>
      <c r="AI18" s="213"/>
      <c r="AJ18" s="213"/>
      <c r="AK18" s="213"/>
      <c r="AL18" s="245"/>
    </row>
    <row r="19" spans="1:38" s="215" customFormat="1" ht="28.75" customHeight="1" x14ac:dyDescent="0.3">
      <c r="A19" s="239" t="s">
        <v>722</v>
      </c>
      <c r="B19" s="239" t="s">
        <v>73</v>
      </c>
      <c r="C19" s="239" t="s">
        <v>723</v>
      </c>
      <c r="D19" s="239" t="s">
        <v>57</v>
      </c>
      <c r="E19" s="239" t="s">
        <v>724</v>
      </c>
      <c r="F19" s="239" t="s">
        <v>0</v>
      </c>
      <c r="I19" s="239" t="s">
        <v>725</v>
      </c>
      <c r="J19" s="239" t="s">
        <v>726</v>
      </c>
      <c r="K19" s="239" t="s">
        <v>727</v>
      </c>
      <c r="L19" s="239" t="s">
        <v>728</v>
      </c>
      <c r="M19" s="239" t="s">
        <v>729</v>
      </c>
      <c r="N19" s="239" t="s">
        <v>730</v>
      </c>
      <c r="O19" s="239" t="s">
        <v>731</v>
      </c>
      <c r="P19" s="239" t="s">
        <v>732</v>
      </c>
      <c r="Q19" s="239" t="s">
        <v>733</v>
      </c>
      <c r="R19" s="239" t="s">
        <v>734</v>
      </c>
      <c r="S19" s="239" t="s">
        <v>735</v>
      </c>
      <c r="T19" s="239" t="s">
        <v>736</v>
      </c>
      <c r="U19" s="239" t="s">
        <v>737</v>
      </c>
      <c r="V19" s="239" t="s">
        <v>0</v>
      </c>
      <c r="W19" s="279"/>
      <c r="X19" s="280"/>
      <c r="Y19" s="280"/>
      <c r="Z19" s="281"/>
      <c r="AA19" s="282"/>
      <c r="AB19" s="283"/>
      <c r="AC19" s="283"/>
      <c r="AD19" s="283"/>
      <c r="AE19" s="284"/>
      <c r="AF19" s="283"/>
      <c r="AG19" s="283"/>
      <c r="AH19" s="283"/>
      <c r="AI19" s="283"/>
      <c r="AJ19" s="283"/>
      <c r="AK19" s="283"/>
    </row>
    <row r="20" spans="1:38" s="215" customFormat="1" ht="18" customHeight="1" thickBot="1" x14ac:dyDescent="0.35">
      <c r="A20" s="246" t="s">
        <v>0</v>
      </c>
      <c r="B20" s="247">
        <f>SUM(B21:B23)</f>
        <v>13450</v>
      </c>
      <c r="C20" s="285">
        <f>IF(ISERROR(B20/F20),0,B20/F20)</f>
        <v>0.3702582172548588</v>
      </c>
      <c r="D20" s="247">
        <f>SUM(D21:D23)</f>
        <v>22876</v>
      </c>
      <c r="E20" s="285">
        <f>IF(ISERROR(D20/F20),0,D20/F20)</f>
        <v>0.62974178274514125</v>
      </c>
      <c r="F20" s="247">
        <f>B20+D20</f>
        <v>36326</v>
      </c>
      <c r="I20" s="286" t="s">
        <v>0</v>
      </c>
      <c r="J20" s="287">
        <f t="shared" ref="J20:U20" si="1">SUM(J21:J22)</f>
        <v>24112</v>
      </c>
      <c r="K20" s="288">
        <f t="shared" si="1"/>
        <v>17691</v>
      </c>
      <c r="L20" s="287">
        <f t="shared" si="1"/>
        <v>21084</v>
      </c>
      <c r="M20" s="287">
        <f t="shared" si="1"/>
        <v>20535</v>
      </c>
      <c r="N20" s="287">
        <f t="shared" si="1"/>
        <v>24432</v>
      </c>
      <c r="O20" s="287">
        <f t="shared" si="1"/>
        <v>22102</v>
      </c>
      <c r="P20" s="287">
        <f t="shared" si="1"/>
        <v>23974</v>
      </c>
      <c r="Q20" s="287">
        <f t="shared" si="1"/>
        <v>28575</v>
      </c>
      <c r="R20" s="287">
        <f t="shared" si="1"/>
        <v>25034</v>
      </c>
      <c r="S20" s="287">
        <f t="shared" si="1"/>
        <v>23440</v>
      </c>
      <c r="T20" s="287">
        <f t="shared" si="1"/>
        <v>7777</v>
      </c>
      <c r="U20" s="287">
        <f t="shared" si="1"/>
        <v>0</v>
      </c>
      <c r="V20" s="289">
        <f>SUM(J20:U20)</f>
        <v>238756</v>
      </c>
      <c r="W20" s="279"/>
      <c r="X20" s="279"/>
      <c r="Y20" s="280"/>
      <c r="Z20" s="280"/>
      <c r="AA20" s="283"/>
      <c r="AB20" s="283"/>
      <c r="AC20" s="283"/>
      <c r="AD20" s="283"/>
      <c r="AE20" s="284"/>
      <c r="AF20" s="283"/>
      <c r="AG20" s="283"/>
    </row>
    <row r="21" spans="1:38" s="215" customFormat="1" ht="15" customHeight="1" thickTop="1" x14ac:dyDescent="0.3">
      <c r="A21" s="255" t="s">
        <v>738</v>
      </c>
      <c r="B21" s="290">
        <v>8712</v>
      </c>
      <c r="C21" s="291">
        <f>IF(ISERROR(B21/F21),0,B21/F21)</f>
        <v>0.85900216919739691</v>
      </c>
      <c r="D21" s="290">
        <v>1430</v>
      </c>
      <c r="E21" s="291">
        <f>IF(ISERROR(D21/F21),0,D21/F21)</f>
        <v>0.14099783080260303</v>
      </c>
      <c r="F21" s="292">
        <f>B21+D21</f>
        <v>10142</v>
      </c>
      <c r="I21" s="292" t="s">
        <v>57</v>
      </c>
      <c r="J21" s="293">
        <v>17271</v>
      </c>
      <c r="K21" s="293">
        <v>10921</v>
      </c>
      <c r="L21" s="293">
        <v>13348</v>
      </c>
      <c r="M21" s="293">
        <v>13997</v>
      </c>
      <c r="N21" s="293">
        <v>17046</v>
      </c>
      <c r="O21" s="293">
        <v>14554</v>
      </c>
      <c r="P21" s="293">
        <v>15532</v>
      </c>
      <c r="Q21" s="293">
        <v>20124</v>
      </c>
      <c r="R21" s="293">
        <v>17677</v>
      </c>
      <c r="S21" s="293">
        <v>15428</v>
      </c>
      <c r="T21" s="293">
        <v>5177</v>
      </c>
      <c r="U21" s="293">
        <v>0</v>
      </c>
      <c r="V21" s="294">
        <f>SUM(J21:U21)</f>
        <v>161075</v>
      </c>
      <c r="W21" s="279"/>
      <c r="X21" s="295"/>
      <c r="Y21" s="295"/>
      <c r="Z21" s="280"/>
      <c r="AA21" s="283"/>
      <c r="AB21" s="284"/>
      <c r="AC21" s="284"/>
      <c r="AD21" s="284"/>
      <c r="AE21" s="284"/>
      <c r="AF21" s="284"/>
      <c r="AG21" s="284"/>
      <c r="AH21" s="284"/>
      <c r="AI21" s="284"/>
      <c r="AJ21" s="284"/>
      <c r="AK21" s="284"/>
      <c r="AL21" s="284"/>
    </row>
    <row r="22" spans="1:38" s="215" customFormat="1" ht="15" customHeight="1" x14ac:dyDescent="0.3">
      <c r="A22" s="264" t="s">
        <v>739</v>
      </c>
      <c r="B22" s="296">
        <v>3976</v>
      </c>
      <c r="C22" s="297">
        <f>IF(ISERROR(B22/F22),0,B22/F22)</f>
        <v>0.83670033670033672</v>
      </c>
      <c r="D22" s="296">
        <v>776</v>
      </c>
      <c r="E22" s="297">
        <f>IF(ISERROR(D22/F22),0,D22/F22)</f>
        <v>0.16329966329966331</v>
      </c>
      <c r="F22" s="298">
        <f>B22+D22</f>
        <v>4752</v>
      </c>
      <c r="I22" s="298" t="s">
        <v>740</v>
      </c>
      <c r="J22" s="299">
        <v>6841</v>
      </c>
      <c r="K22" s="293">
        <v>6770</v>
      </c>
      <c r="L22" s="293">
        <v>7736</v>
      </c>
      <c r="M22" s="293">
        <v>6538</v>
      </c>
      <c r="N22" s="293">
        <v>7386</v>
      </c>
      <c r="O22" s="293">
        <v>7548</v>
      </c>
      <c r="P22" s="293">
        <v>8442</v>
      </c>
      <c r="Q22" s="293">
        <v>8451</v>
      </c>
      <c r="R22" s="293">
        <v>7357</v>
      </c>
      <c r="S22" s="293">
        <v>8012</v>
      </c>
      <c r="T22" s="293">
        <v>2600</v>
      </c>
      <c r="U22" s="293">
        <v>0</v>
      </c>
      <c r="V22" s="300">
        <f>SUM(J22:U22)</f>
        <v>77681</v>
      </c>
      <c r="W22" s="279"/>
      <c r="X22" s="295"/>
      <c r="Y22" s="295"/>
      <c r="Z22" s="295"/>
      <c r="AA22" s="284"/>
      <c r="AB22" s="284"/>
      <c r="AC22" s="284"/>
      <c r="AD22" s="284"/>
      <c r="AE22" s="284"/>
      <c r="AF22" s="284"/>
      <c r="AG22" s="284"/>
      <c r="AH22" s="284"/>
      <c r="AI22" s="284"/>
      <c r="AJ22" s="284"/>
      <c r="AK22" s="284"/>
      <c r="AL22" s="284"/>
    </row>
    <row r="23" spans="1:38" s="215" customFormat="1" ht="15" customHeight="1" x14ac:dyDescent="0.3">
      <c r="A23" s="264" t="s">
        <v>741</v>
      </c>
      <c r="B23" s="296">
        <v>762</v>
      </c>
      <c r="C23" s="297">
        <f>IF(ISERROR(B23/F23),0,B23/F23)</f>
        <v>3.5554311310190372E-2</v>
      </c>
      <c r="D23" s="296">
        <v>20670</v>
      </c>
      <c r="E23" s="297">
        <f>IF(ISERROR(D23/F23),0,D23/F23)</f>
        <v>0.96444568868980962</v>
      </c>
      <c r="F23" s="298">
        <f>B23+D23</f>
        <v>21432</v>
      </c>
      <c r="T23" s="229"/>
      <c r="U23" s="229"/>
      <c r="V23" s="301"/>
      <c r="W23" s="279"/>
      <c r="X23" s="295"/>
      <c r="Y23" s="295"/>
      <c r="Z23" s="295"/>
      <c r="AA23" s="284"/>
      <c r="AB23" s="284"/>
      <c r="AC23" s="284"/>
      <c r="AD23" s="284"/>
      <c r="AE23" s="284"/>
      <c r="AF23" s="284"/>
      <c r="AG23" s="284"/>
      <c r="AH23" s="284"/>
      <c r="AI23" s="284"/>
      <c r="AJ23" s="284"/>
      <c r="AK23" s="284"/>
      <c r="AL23" s="284"/>
    </row>
    <row r="24" spans="1:38" s="215" customFormat="1" ht="12" x14ac:dyDescent="0.3">
      <c r="A24" s="302"/>
      <c r="T24" s="229"/>
      <c r="U24" s="229"/>
      <c r="V24" s="301"/>
      <c r="W24" s="279"/>
      <c r="X24" s="279"/>
      <c r="Y24" s="295"/>
      <c r="Z24" s="295"/>
      <c r="AA24" s="284"/>
      <c r="AB24" s="284"/>
      <c r="AC24" s="284"/>
      <c r="AD24" s="284"/>
      <c r="AE24" s="284"/>
      <c r="AF24" s="284"/>
      <c r="AG24" s="284"/>
      <c r="AH24" s="284"/>
      <c r="AK24" s="284"/>
      <c r="AL24" s="284"/>
    </row>
    <row r="25" spans="1:38" s="213" customFormat="1" ht="16.5" customHeight="1" x14ac:dyDescent="0.3">
      <c r="A25" s="271"/>
      <c r="B25" s="272"/>
      <c r="C25" s="272"/>
      <c r="D25" s="272"/>
      <c r="E25" s="272"/>
      <c r="F25" s="272"/>
      <c r="G25" s="272"/>
      <c r="H25" s="272"/>
      <c r="I25" s="272"/>
      <c r="J25" s="272"/>
      <c r="K25" s="272"/>
      <c r="L25" s="272"/>
      <c r="M25" s="272"/>
      <c r="N25" s="272"/>
      <c r="O25" s="272"/>
      <c r="P25" s="272"/>
      <c r="Q25" s="272"/>
      <c r="R25" s="272"/>
      <c r="S25" s="272"/>
      <c r="T25" s="272"/>
      <c r="U25" s="272"/>
      <c r="V25" s="303"/>
      <c r="W25" s="229"/>
      <c r="X25" s="229"/>
      <c r="Y25" s="229"/>
      <c r="Z25" s="254"/>
      <c r="AA25" s="245"/>
      <c r="AB25" s="245"/>
      <c r="AC25" s="245"/>
      <c r="AD25" s="245"/>
      <c r="AE25" s="245"/>
      <c r="AF25" s="245"/>
      <c r="AG25" s="245"/>
    </row>
    <row r="26" spans="1:38" s="215" customFormat="1" ht="12" x14ac:dyDescent="0.3">
      <c r="A26" s="302"/>
      <c r="T26" s="229"/>
      <c r="U26" s="229"/>
      <c r="V26" s="301"/>
      <c r="W26" s="279"/>
      <c r="X26" s="279"/>
      <c r="Y26" s="279"/>
      <c r="Z26" s="295"/>
      <c r="AA26" s="284"/>
      <c r="AB26" s="284"/>
      <c r="AC26" s="284"/>
      <c r="AG26" s="284"/>
    </row>
    <row r="27" spans="1:38" s="213" customFormat="1" ht="21.65" customHeight="1" x14ac:dyDescent="0.3">
      <c r="A27" s="304" t="s">
        <v>742</v>
      </c>
      <c r="B27" s="305"/>
      <c r="C27" s="305"/>
      <c r="D27" s="305"/>
      <c r="E27" s="305"/>
      <c r="F27" s="306"/>
      <c r="H27" s="305" t="s">
        <v>743</v>
      </c>
      <c r="I27" s="305"/>
      <c r="J27" s="305"/>
      <c r="K27" s="305"/>
      <c r="L27" s="305"/>
      <c r="M27" s="306"/>
      <c r="N27" s="307" t="s">
        <v>744</v>
      </c>
      <c r="O27" s="307"/>
      <c r="P27" s="307"/>
      <c r="Q27" s="307"/>
      <c r="R27" s="307"/>
      <c r="S27" s="306"/>
      <c r="V27" s="308"/>
      <c r="W27" s="309"/>
      <c r="X27" s="310"/>
      <c r="Y27" s="310"/>
      <c r="Z27" s="310"/>
      <c r="AA27" s="311"/>
      <c r="AB27" s="311"/>
      <c r="AC27" s="311"/>
      <c r="AD27" s="311"/>
      <c r="AE27" s="245"/>
      <c r="AF27" s="245"/>
      <c r="AG27" s="245"/>
      <c r="AH27" s="311"/>
      <c r="AI27" s="311"/>
    </row>
    <row r="28" spans="1:38" s="215" customFormat="1" ht="37.5" customHeight="1" x14ac:dyDescent="0.3">
      <c r="A28" s="239" t="s">
        <v>745</v>
      </c>
      <c r="B28" s="239" t="s">
        <v>738</v>
      </c>
      <c r="C28" s="239" t="s">
        <v>739</v>
      </c>
      <c r="D28" s="239" t="s">
        <v>741</v>
      </c>
      <c r="E28" s="239" t="s">
        <v>0</v>
      </c>
      <c r="H28" s="312" t="s">
        <v>745</v>
      </c>
      <c r="I28" s="312"/>
      <c r="J28" s="244" t="s">
        <v>0</v>
      </c>
      <c r="K28" s="229"/>
      <c r="L28" s="229"/>
      <c r="M28" s="229"/>
      <c r="N28" s="313" t="s">
        <v>746</v>
      </c>
      <c r="O28" s="314"/>
      <c r="P28" s="315" t="s">
        <v>0</v>
      </c>
      <c r="U28" s="229"/>
      <c r="V28" s="316"/>
      <c r="W28" s="279"/>
      <c r="X28" s="279"/>
      <c r="Y28" s="279"/>
      <c r="Z28" s="284"/>
      <c r="AD28" s="284"/>
      <c r="AE28" s="284"/>
      <c r="AF28" s="284"/>
      <c r="AG28" s="284"/>
    </row>
    <row r="29" spans="1:38" s="215" customFormat="1" ht="15" customHeight="1" thickBot="1" x14ac:dyDescent="0.35">
      <c r="A29" s="246" t="s">
        <v>0</v>
      </c>
      <c r="B29" s="247">
        <f>SUM(B30:B30)</f>
        <v>59359</v>
      </c>
      <c r="C29" s="247">
        <f>SUM(C30:C30)</f>
        <v>22397</v>
      </c>
      <c r="D29" s="247">
        <f>SUM(D30:D30)</f>
        <v>157000</v>
      </c>
      <c r="E29" s="288">
        <f>SUM(B29:D29)</f>
        <v>238756</v>
      </c>
      <c r="H29" s="317" t="s">
        <v>0</v>
      </c>
      <c r="I29" s="317"/>
      <c r="J29" s="318">
        <f>SUM(J30:J30)</f>
        <v>231691</v>
      </c>
      <c r="K29" s="229"/>
      <c r="L29" s="229"/>
      <c r="M29" s="229"/>
      <c r="N29" s="319" t="s">
        <v>0</v>
      </c>
      <c r="O29" s="320"/>
      <c r="P29" s="321">
        <v>228444</v>
      </c>
      <c r="U29" s="254"/>
      <c r="V29" s="322"/>
      <c r="W29" s="279"/>
      <c r="X29" s="295"/>
      <c r="Y29" s="295"/>
      <c r="Z29" s="284"/>
      <c r="AA29" s="284"/>
      <c r="AB29" s="284"/>
      <c r="AC29" s="284"/>
      <c r="AD29" s="284"/>
      <c r="AE29" s="284"/>
      <c r="AF29" s="284"/>
      <c r="AG29" s="284"/>
      <c r="AH29" s="284"/>
      <c r="AI29" s="284"/>
      <c r="AJ29" s="284"/>
    </row>
    <row r="30" spans="1:38" s="215" customFormat="1" ht="14.5" customHeight="1" thickTop="1" x14ac:dyDescent="0.3">
      <c r="A30" s="264" t="s">
        <v>711</v>
      </c>
      <c r="B30" s="296">
        <v>59359</v>
      </c>
      <c r="C30" s="296">
        <v>22397</v>
      </c>
      <c r="D30" s="296">
        <v>157000</v>
      </c>
      <c r="E30" s="292">
        <f>SUM(B30:D30)</f>
        <v>238756</v>
      </c>
      <c r="F30" s="213"/>
      <c r="G30" s="213"/>
      <c r="H30" s="323" t="s">
        <v>711</v>
      </c>
      <c r="I30" s="323"/>
      <c r="J30" s="324">
        <v>231691</v>
      </c>
      <c r="K30" s="229"/>
      <c r="L30" s="229"/>
      <c r="M30" s="229"/>
      <c r="N30" s="323" t="s">
        <v>747</v>
      </c>
      <c r="O30" s="323"/>
      <c r="P30" s="324">
        <v>43767</v>
      </c>
      <c r="Q30" s="229"/>
      <c r="R30" s="229"/>
      <c r="U30" s="254"/>
      <c r="V30" s="322"/>
      <c r="W30" s="279"/>
      <c r="X30" s="295"/>
      <c r="Y30" s="295"/>
      <c r="Z30" s="284"/>
      <c r="AA30" s="284"/>
      <c r="AB30" s="284"/>
      <c r="AC30" s="284"/>
      <c r="AD30" s="284"/>
      <c r="AE30" s="284"/>
      <c r="AF30" s="284"/>
      <c r="AG30" s="284"/>
      <c r="AH30" s="284"/>
      <c r="AI30" s="284"/>
      <c r="AJ30" s="284"/>
    </row>
    <row r="31" spans="1:38" s="215" customFormat="1" ht="12" x14ac:dyDescent="0.3">
      <c r="A31" s="302"/>
      <c r="F31" s="213"/>
      <c r="G31" s="213"/>
      <c r="H31" s="213"/>
      <c r="K31" s="213"/>
      <c r="L31" s="229"/>
      <c r="M31" s="229"/>
      <c r="N31" s="229"/>
      <c r="O31" s="229"/>
      <c r="P31" s="229"/>
      <c r="Q31" s="229"/>
      <c r="R31" s="229"/>
      <c r="S31" s="229"/>
      <c r="T31" s="229"/>
      <c r="U31" s="254"/>
      <c r="V31" s="301"/>
      <c r="W31" s="279"/>
      <c r="X31" s="295"/>
      <c r="Y31" s="295"/>
      <c r="Z31" s="295"/>
      <c r="AA31" s="284"/>
      <c r="AB31" s="284"/>
      <c r="AC31" s="284"/>
      <c r="AD31" s="284"/>
      <c r="AE31" s="284"/>
      <c r="AF31" s="284"/>
      <c r="AG31" s="284"/>
    </row>
    <row r="32" spans="1:38" s="213" customFormat="1" ht="16.5" customHeight="1" x14ac:dyDescent="0.3">
      <c r="A32" s="271"/>
      <c r="B32" s="272"/>
      <c r="C32" s="272"/>
      <c r="D32" s="272"/>
      <c r="E32" s="272"/>
      <c r="F32" s="272"/>
      <c r="G32" s="272"/>
      <c r="H32" s="272"/>
      <c r="I32" s="272"/>
      <c r="J32" s="272"/>
      <c r="K32" s="272"/>
      <c r="L32" s="272"/>
      <c r="M32" s="272"/>
      <c r="N32" s="272"/>
      <c r="O32" s="272"/>
      <c r="P32" s="272"/>
      <c r="Q32" s="272"/>
      <c r="R32" s="272"/>
      <c r="S32" s="272"/>
      <c r="T32" s="272"/>
      <c r="U32" s="272"/>
      <c r="V32" s="303"/>
      <c r="W32" s="229"/>
      <c r="X32" s="229"/>
      <c r="Y32" s="229"/>
      <c r="Z32" s="254"/>
      <c r="AA32" s="245"/>
      <c r="AB32" s="245"/>
      <c r="AC32" s="245"/>
      <c r="AD32" s="245"/>
      <c r="AE32" s="245"/>
      <c r="AF32" s="245"/>
      <c r="AG32" s="245"/>
    </row>
    <row r="33" spans="1:45" s="215" customFormat="1" ht="12" x14ac:dyDescent="0.3">
      <c r="A33" s="302"/>
      <c r="F33" s="213"/>
      <c r="G33" s="213"/>
      <c r="H33" s="213"/>
      <c r="I33" s="284"/>
      <c r="K33" s="213"/>
      <c r="L33" s="229"/>
      <c r="M33" s="229"/>
      <c r="N33" s="229"/>
      <c r="O33" s="229"/>
      <c r="P33" s="229"/>
      <c r="Q33" s="229"/>
      <c r="R33" s="229"/>
      <c r="S33" s="229"/>
      <c r="T33" s="229"/>
      <c r="U33" s="229"/>
      <c r="V33" s="325"/>
      <c r="W33" s="279"/>
      <c r="X33" s="279"/>
      <c r="Y33" s="279"/>
      <c r="Z33" s="295"/>
      <c r="AA33" s="284"/>
      <c r="AB33" s="284"/>
      <c r="AC33" s="284"/>
      <c r="AD33" s="284"/>
      <c r="AE33" s="284"/>
    </row>
    <row r="34" spans="1:45" s="215" customFormat="1" ht="12" x14ac:dyDescent="0.3">
      <c r="A34" s="302"/>
      <c r="F34" s="213"/>
      <c r="G34" s="213"/>
      <c r="H34" s="213"/>
      <c r="I34" s="283"/>
      <c r="J34" s="283"/>
      <c r="K34" s="311"/>
      <c r="L34" s="326"/>
      <c r="M34" s="326"/>
      <c r="N34" s="326"/>
      <c r="O34" s="326"/>
      <c r="P34" s="326"/>
      <c r="Q34" s="326"/>
      <c r="R34" s="326"/>
      <c r="S34" s="326"/>
      <c r="T34" s="229"/>
      <c r="U34" s="229"/>
      <c r="V34" s="301"/>
      <c r="W34" s="279"/>
      <c r="X34" s="279"/>
      <c r="Y34" s="279"/>
      <c r="Z34" s="295"/>
      <c r="AB34" s="284"/>
      <c r="AC34" s="284"/>
      <c r="AE34" s="284"/>
    </row>
    <row r="35" spans="1:45" s="215" customFormat="1" ht="22.5" customHeight="1" x14ac:dyDescent="0.3">
      <c r="A35" s="230" t="s">
        <v>748</v>
      </c>
      <c r="B35" s="231"/>
      <c r="C35" s="231"/>
      <c r="D35" s="231"/>
      <c r="E35" s="231"/>
      <c r="F35" s="306"/>
      <c r="G35" s="213"/>
      <c r="H35" s="213"/>
      <c r="I35" s="213"/>
      <c r="J35" s="213"/>
      <c r="K35" s="213"/>
      <c r="L35" s="213"/>
      <c r="M35" s="213"/>
      <c r="N35" s="213"/>
      <c r="O35" s="213"/>
      <c r="P35" s="213"/>
      <c r="Q35" s="213"/>
      <c r="R35" s="245"/>
      <c r="S35" s="213"/>
      <c r="T35" s="213"/>
      <c r="U35" s="213"/>
      <c r="V35" s="327"/>
      <c r="W35" s="279"/>
      <c r="X35" s="279"/>
      <c r="Y35" s="279"/>
      <c r="Z35" s="295"/>
      <c r="AB35" s="284"/>
      <c r="AC35" s="284"/>
      <c r="AE35" s="284"/>
    </row>
    <row r="36" spans="1:45" s="215" customFormat="1" ht="38.5" customHeight="1" x14ac:dyDescent="0.3">
      <c r="A36" s="328" t="s">
        <v>749</v>
      </c>
      <c r="B36" s="239" t="s">
        <v>722</v>
      </c>
      <c r="C36" s="239" t="s">
        <v>726</v>
      </c>
      <c r="D36" s="239" t="s">
        <v>727</v>
      </c>
      <c r="E36" s="239" t="s">
        <v>728</v>
      </c>
      <c r="F36" s="239" t="s">
        <v>729</v>
      </c>
      <c r="G36" s="239" t="s">
        <v>730</v>
      </c>
      <c r="H36" s="239" t="s">
        <v>731</v>
      </c>
      <c r="I36" s="239" t="s">
        <v>732</v>
      </c>
      <c r="J36" s="239" t="s">
        <v>733</v>
      </c>
      <c r="K36" s="239" t="s">
        <v>734</v>
      </c>
      <c r="L36" s="239" t="s">
        <v>735</v>
      </c>
      <c r="M36" s="239" t="s">
        <v>736</v>
      </c>
      <c r="N36" s="239" t="s">
        <v>737</v>
      </c>
      <c r="O36" s="239" t="s">
        <v>0</v>
      </c>
      <c r="P36" s="213"/>
      <c r="Q36" s="213"/>
      <c r="R36" s="245"/>
      <c r="S36" s="213"/>
      <c r="T36" s="213"/>
      <c r="U36" s="213"/>
      <c r="V36" s="327"/>
      <c r="W36" s="213"/>
      <c r="X36" s="213"/>
      <c r="Y36" s="213"/>
      <c r="Z36" s="213"/>
      <c r="AA36" s="213"/>
      <c r="AB36" s="213"/>
      <c r="AC36" s="213"/>
      <c r="AD36" s="279"/>
      <c r="AE36" s="279"/>
      <c r="AI36" s="284"/>
      <c r="AJ36" s="284"/>
      <c r="AL36" s="284"/>
    </row>
    <row r="37" spans="1:45" s="215" customFormat="1" ht="15.75" customHeight="1" thickBot="1" x14ac:dyDescent="0.35">
      <c r="A37" s="329" t="s">
        <v>0</v>
      </c>
      <c r="B37" s="247"/>
      <c r="C37" s="330">
        <f t="shared" ref="C37:D37" si="2">SUM(C38,C50,C54,C58,C62,C66,C70,C74,C78,C82)</f>
        <v>20382</v>
      </c>
      <c r="D37" s="330">
        <f t="shared" si="2"/>
        <v>19636</v>
      </c>
      <c r="E37" s="330">
        <f>SUM(E38,E50,E54,E58,E62,E66,E70,E74,E78,E82)</f>
        <v>20287</v>
      </c>
      <c r="F37" s="330">
        <f>SUM(F38,F50,F54,F58,F62,F66,F70,F74,F78,F82)</f>
        <v>19291</v>
      </c>
      <c r="G37" s="330">
        <f t="shared" ref="G37:N37" si="3">SUM(G38,G50,G54,G58,G62,G66,G70,G74,G78,G82)</f>
        <v>22137</v>
      </c>
      <c r="H37" s="330">
        <f t="shared" si="3"/>
        <v>24399</v>
      </c>
      <c r="I37" s="330">
        <f t="shared" si="3"/>
        <v>23642</v>
      </c>
      <c r="J37" s="330">
        <f t="shared" si="3"/>
        <v>25954</v>
      </c>
      <c r="K37" s="330">
        <f t="shared" si="3"/>
        <v>23741</v>
      </c>
      <c r="L37" s="330">
        <f t="shared" si="3"/>
        <v>24546</v>
      </c>
      <c r="M37" s="330">
        <f t="shared" si="3"/>
        <v>7676</v>
      </c>
      <c r="N37" s="330">
        <f t="shared" si="3"/>
        <v>0</v>
      </c>
      <c r="O37" s="331">
        <f>SUM(C37:N37)</f>
        <v>231691</v>
      </c>
      <c r="P37" s="213"/>
      <c r="Q37" s="213"/>
      <c r="R37" s="245"/>
      <c r="S37" s="213"/>
      <c r="T37" s="213"/>
      <c r="U37" s="245"/>
      <c r="V37" s="332"/>
      <c r="W37" s="245"/>
      <c r="X37" s="245"/>
      <c r="Y37" s="245"/>
      <c r="Z37" s="245"/>
      <c r="AA37" s="245"/>
      <c r="AB37" s="245"/>
      <c r="AC37" s="245"/>
      <c r="AD37" s="295"/>
      <c r="AE37" s="295"/>
      <c r="AF37" s="284"/>
      <c r="AG37" s="284"/>
      <c r="AH37" s="284"/>
      <c r="AI37" s="284"/>
      <c r="AJ37" s="284"/>
      <c r="AL37" s="284"/>
      <c r="AP37" s="284"/>
      <c r="AQ37" s="284"/>
      <c r="AR37" s="284"/>
      <c r="AS37" s="284"/>
    </row>
    <row r="38" spans="1:45" s="215" customFormat="1" ht="15" customHeight="1" thickTop="1" x14ac:dyDescent="0.3">
      <c r="A38" s="333" t="s">
        <v>750</v>
      </c>
      <c r="B38" s="333" t="s">
        <v>0</v>
      </c>
      <c r="C38" s="334">
        <f t="shared" ref="C38:N38" si="4">SUM(C39:C41)</f>
        <v>941</v>
      </c>
      <c r="D38" s="334">
        <f t="shared" si="4"/>
        <v>940</v>
      </c>
      <c r="E38" s="334">
        <f t="shared" si="4"/>
        <v>981</v>
      </c>
      <c r="F38" s="334">
        <f t="shared" si="4"/>
        <v>690</v>
      </c>
      <c r="G38" s="334">
        <f t="shared" si="4"/>
        <v>852</v>
      </c>
      <c r="H38" s="334">
        <f t="shared" si="4"/>
        <v>1085</v>
      </c>
      <c r="I38" s="334">
        <f t="shared" si="4"/>
        <v>1084</v>
      </c>
      <c r="J38" s="334">
        <f t="shared" si="4"/>
        <v>1021</v>
      </c>
      <c r="K38" s="334">
        <f t="shared" si="4"/>
        <v>885</v>
      </c>
      <c r="L38" s="334">
        <f t="shared" si="4"/>
        <v>967</v>
      </c>
      <c r="M38" s="334">
        <f t="shared" si="4"/>
        <v>304</v>
      </c>
      <c r="N38" s="334">
        <f t="shared" si="4"/>
        <v>0</v>
      </c>
      <c r="O38" s="334">
        <f>SUM(C38:N38)</f>
        <v>9750</v>
      </c>
      <c r="P38" s="335"/>
      <c r="Q38" s="335"/>
      <c r="R38" s="245"/>
      <c r="S38" s="245"/>
      <c r="T38" s="245"/>
      <c r="U38" s="245"/>
      <c r="V38" s="332"/>
      <c r="W38" s="245"/>
      <c r="X38" s="245"/>
      <c r="Y38" s="245"/>
      <c r="Z38" s="245"/>
      <c r="AA38" s="245"/>
      <c r="AB38" s="245"/>
      <c r="AC38" s="245"/>
      <c r="AD38" s="295"/>
      <c r="AE38" s="295"/>
      <c r="AF38" s="284"/>
      <c r="AG38" s="284"/>
      <c r="AH38" s="284"/>
      <c r="AI38" s="284"/>
      <c r="AS38" s="284"/>
    </row>
    <row r="39" spans="1:45" s="215" customFormat="1" ht="15" customHeight="1" x14ac:dyDescent="0.3">
      <c r="A39" s="298"/>
      <c r="B39" s="298" t="s">
        <v>738</v>
      </c>
      <c r="C39" s="336">
        <v>188</v>
      </c>
      <c r="D39" s="336">
        <v>173</v>
      </c>
      <c r="E39" s="336">
        <v>194</v>
      </c>
      <c r="F39" s="336">
        <v>163</v>
      </c>
      <c r="G39" s="336">
        <v>179</v>
      </c>
      <c r="H39" s="336">
        <v>217</v>
      </c>
      <c r="I39" s="336">
        <v>228</v>
      </c>
      <c r="J39" s="336">
        <v>238</v>
      </c>
      <c r="K39" s="336">
        <v>223</v>
      </c>
      <c r="L39" s="337">
        <v>240</v>
      </c>
      <c r="M39" s="337">
        <v>69</v>
      </c>
      <c r="N39" s="337">
        <v>0</v>
      </c>
      <c r="O39" s="338">
        <f>O43+O47</f>
        <v>2112</v>
      </c>
      <c r="P39" s="213"/>
      <c r="Q39" s="213"/>
      <c r="R39" s="245"/>
      <c r="S39" s="213"/>
      <c r="T39" s="213"/>
      <c r="U39" s="245"/>
      <c r="V39" s="332"/>
      <c r="W39" s="213"/>
      <c r="X39" s="213"/>
      <c r="Y39" s="213"/>
      <c r="Z39" s="213"/>
      <c r="AA39" s="245"/>
      <c r="AB39" s="245"/>
      <c r="AC39" s="245"/>
      <c r="AD39" s="295"/>
      <c r="AE39" s="295"/>
      <c r="AF39" s="284"/>
      <c r="AG39" s="284"/>
      <c r="AH39" s="284"/>
      <c r="AI39" s="284"/>
      <c r="AS39" s="284"/>
    </row>
    <row r="40" spans="1:45" s="215" customFormat="1" ht="15" customHeight="1" x14ac:dyDescent="0.3">
      <c r="A40" s="298"/>
      <c r="B40" s="298" t="s">
        <v>739</v>
      </c>
      <c r="C40" s="336">
        <v>220</v>
      </c>
      <c r="D40" s="336">
        <v>213</v>
      </c>
      <c r="E40" s="336">
        <v>212</v>
      </c>
      <c r="F40" s="336">
        <v>193</v>
      </c>
      <c r="G40" s="336">
        <v>190</v>
      </c>
      <c r="H40" s="336">
        <v>266</v>
      </c>
      <c r="I40" s="336">
        <v>294</v>
      </c>
      <c r="J40" s="336">
        <v>276</v>
      </c>
      <c r="K40" s="336">
        <v>279</v>
      </c>
      <c r="L40" s="337">
        <v>290</v>
      </c>
      <c r="M40" s="337">
        <v>113</v>
      </c>
      <c r="N40" s="337">
        <v>0</v>
      </c>
      <c r="O40" s="338">
        <f>O44+O48</f>
        <v>2546</v>
      </c>
      <c r="P40" s="213"/>
      <c r="Q40" s="213"/>
      <c r="R40" s="213"/>
      <c r="S40" s="245"/>
      <c r="T40" s="245"/>
      <c r="U40" s="245"/>
      <c r="V40" s="332"/>
      <c r="W40" s="213"/>
      <c r="X40" s="213"/>
      <c r="Y40" s="213"/>
      <c r="Z40" s="213"/>
      <c r="AA40" s="213"/>
      <c r="AB40" s="245"/>
      <c r="AC40" s="213"/>
      <c r="AD40" s="295"/>
      <c r="AE40" s="279"/>
      <c r="AF40" s="284"/>
      <c r="AH40" s="284"/>
      <c r="AS40" s="284"/>
    </row>
    <row r="41" spans="1:45" s="215" customFormat="1" ht="15" customHeight="1" x14ac:dyDescent="0.3">
      <c r="A41" s="298"/>
      <c r="B41" s="298" t="s">
        <v>741</v>
      </c>
      <c r="C41" s="336">
        <v>533</v>
      </c>
      <c r="D41" s="336">
        <v>554</v>
      </c>
      <c r="E41" s="336">
        <v>575</v>
      </c>
      <c r="F41" s="336">
        <v>334</v>
      </c>
      <c r="G41" s="336">
        <v>483</v>
      </c>
      <c r="H41" s="336">
        <v>602</v>
      </c>
      <c r="I41" s="336">
        <v>562</v>
      </c>
      <c r="J41" s="336">
        <v>507</v>
      </c>
      <c r="K41" s="336">
        <v>383</v>
      </c>
      <c r="L41" s="337">
        <v>437</v>
      </c>
      <c r="M41" s="337">
        <v>122</v>
      </c>
      <c r="N41" s="337">
        <v>0</v>
      </c>
      <c r="O41" s="338">
        <f>O45+O49</f>
        <v>5092</v>
      </c>
      <c r="P41" s="213"/>
      <c r="Q41" s="213"/>
      <c r="R41" s="213"/>
      <c r="S41" s="213"/>
      <c r="T41" s="213"/>
      <c r="U41" s="245"/>
      <c r="V41" s="327"/>
      <c r="W41" s="213"/>
      <c r="X41" s="213"/>
      <c r="Y41" s="213"/>
      <c r="Z41" s="213"/>
      <c r="AA41" s="213"/>
      <c r="AB41" s="245"/>
      <c r="AC41" s="213"/>
      <c r="AD41" s="279"/>
      <c r="AE41" s="279"/>
      <c r="AS41" s="284"/>
    </row>
    <row r="42" spans="1:45" s="215" customFormat="1" ht="14.5" customHeight="1" x14ac:dyDescent="0.3">
      <c r="A42" s="339" t="s">
        <v>751</v>
      </c>
      <c r="B42" s="340" t="s">
        <v>0</v>
      </c>
      <c r="C42" s="341">
        <f t="shared" ref="C42:N42" si="5">SUM(C43:C45)</f>
        <v>294</v>
      </c>
      <c r="D42" s="341">
        <f t="shared" si="5"/>
        <v>363</v>
      </c>
      <c r="E42" s="341">
        <f t="shared" si="5"/>
        <v>360</v>
      </c>
      <c r="F42" s="341">
        <f t="shared" si="5"/>
        <v>125</v>
      </c>
      <c r="G42" s="341">
        <f t="shared" si="5"/>
        <v>203</v>
      </c>
      <c r="H42" s="341">
        <f t="shared" si="5"/>
        <v>314</v>
      </c>
      <c r="I42" s="341">
        <f t="shared" si="5"/>
        <v>321</v>
      </c>
      <c r="J42" s="341">
        <f t="shared" si="5"/>
        <v>335</v>
      </c>
      <c r="K42" s="341">
        <f t="shared" si="5"/>
        <v>154</v>
      </c>
      <c r="L42" s="341">
        <f t="shared" si="5"/>
        <v>158</v>
      </c>
      <c r="M42" s="341">
        <f t="shared" si="5"/>
        <v>51</v>
      </c>
      <c r="N42" s="341">
        <f t="shared" si="5"/>
        <v>0</v>
      </c>
      <c r="O42" s="341">
        <f t="shared" ref="O42:O81" si="6">SUM(C42:N42)</f>
        <v>2678</v>
      </c>
      <c r="P42" s="335"/>
      <c r="Q42" s="213"/>
      <c r="R42" s="213"/>
      <c r="S42" s="213"/>
      <c r="T42" s="213"/>
      <c r="U42" s="213"/>
      <c r="V42" s="327"/>
      <c r="W42" s="213"/>
      <c r="X42" s="213"/>
      <c r="Y42" s="213"/>
      <c r="Z42" s="213"/>
      <c r="AA42" s="213"/>
      <c r="AB42" s="245"/>
      <c r="AC42" s="213"/>
      <c r="AD42" s="279"/>
      <c r="AE42" s="279"/>
      <c r="AF42" s="284"/>
      <c r="AG42" s="284"/>
      <c r="AH42" s="284"/>
      <c r="AQ42" s="284"/>
      <c r="AR42" s="284"/>
      <c r="AS42" s="284"/>
    </row>
    <row r="43" spans="1:45" s="215" customFormat="1" ht="14.5" customHeight="1" x14ac:dyDescent="0.3">
      <c r="A43" s="342"/>
      <c r="B43" s="298" t="s">
        <v>738</v>
      </c>
      <c r="C43" s="336">
        <v>45</v>
      </c>
      <c r="D43" s="336">
        <v>42</v>
      </c>
      <c r="E43" s="336">
        <v>33</v>
      </c>
      <c r="F43" s="336">
        <v>9</v>
      </c>
      <c r="G43" s="336">
        <v>24</v>
      </c>
      <c r="H43" s="336">
        <v>30</v>
      </c>
      <c r="I43" s="336">
        <v>42</v>
      </c>
      <c r="J43" s="336">
        <v>49</v>
      </c>
      <c r="K43" s="336">
        <v>25</v>
      </c>
      <c r="L43" s="337">
        <v>29</v>
      </c>
      <c r="M43" s="337">
        <v>6</v>
      </c>
      <c r="N43" s="337">
        <v>0</v>
      </c>
      <c r="O43" s="343">
        <f t="shared" si="6"/>
        <v>334</v>
      </c>
      <c r="P43" s="335"/>
      <c r="Q43" s="213"/>
      <c r="R43" s="213"/>
      <c r="S43" s="213"/>
      <c r="T43" s="213"/>
      <c r="U43" s="213"/>
      <c r="V43" s="327"/>
      <c r="W43" s="213"/>
      <c r="X43" s="213"/>
      <c r="Y43" s="213"/>
      <c r="Z43" s="213"/>
      <c r="AA43" s="213"/>
      <c r="AB43" s="245"/>
      <c r="AC43" s="245"/>
      <c r="AD43" s="279"/>
      <c r="AE43" s="295"/>
      <c r="AF43" s="284"/>
      <c r="AG43" s="284"/>
      <c r="AH43" s="284"/>
      <c r="AI43" s="284"/>
      <c r="AQ43" s="284"/>
      <c r="AR43" s="284"/>
      <c r="AS43" s="284"/>
    </row>
    <row r="44" spans="1:45" s="215" customFormat="1" ht="14.5" customHeight="1" x14ac:dyDescent="0.3">
      <c r="A44" s="342"/>
      <c r="B44" s="298" t="s">
        <v>739</v>
      </c>
      <c r="C44" s="336">
        <v>50</v>
      </c>
      <c r="D44" s="336">
        <v>39</v>
      </c>
      <c r="E44" s="336">
        <v>54</v>
      </c>
      <c r="F44" s="336">
        <v>35</v>
      </c>
      <c r="G44" s="336">
        <v>34</v>
      </c>
      <c r="H44" s="336">
        <v>40</v>
      </c>
      <c r="I44" s="336">
        <v>46</v>
      </c>
      <c r="J44" s="336">
        <v>60</v>
      </c>
      <c r="K44" s="336">
        <v>40</v>
      </c>
      <c r="L44" s="337">
        <v>26</v>
      </c>
      <c r="M44" s="337">
        <v>20</v>
      </c>
      <c r="N44" s="337">
        <v>0</v>
      </c>
      <c r="O44" s="343">
        <f t="shared" si="6"/>
        <v>444</v>
      </c>
      <c r="P44" s="213"/>
      <c r="Q44" s="213"/>
      <c r="R44" s="213"/>
      <c r="S44" s="213"/>
      <c r="T44" s="213"/>
      <c r="U44" s="213"/>
      <c r="V44" s="327"/>
      <c r="W44" s="213"/>
      <c r="X44" s="213"/>
      <c r="Y44" s="213"/>
      <c r="Z44" s="213"/>
      <c r="AA44" s="213"/>
      <c r="AB44" s="245"/>
      <c r="AC44" s="213"/>
      <c r="AD44" s="295"/>
      <c r="AE44" s="279"/>
      <c r="AF44" s="284"/>
      <c r="AG44" s="284"/>
      <c r="AH44" s="284"/>
      <c r="AI44" s="284"/>
      <c r="AQ44" s="284"/>
      <c r="AR44" s="284"/>
      <c r="AS44" s="284"/>
    </row>
    <row r="45" spans="1:45" s="215" customFormat="1" ht="14.5" customHeight="1" x14ac:dyDescent="0.3">
      <c r="A45" s="342"/>
      <c r="B45" s="298" t="s">
        <v>741</v>
      </c>
      <c r="C45" s="336">
        <v>199</v>
      </c>
      <c r="D45" s="336">
        <v>282</v>
      </c>
      <c r="E45" s="336">
        <v>273</v>
      </c>
      <c r="F45" s="336">
        <v>81</v>
      </c>
      <c r="G45" s="336">
        <v>145</v>
      </c>
      <c r="H45" s="336">
        <v>244</v>
      </c>
      <c r="I45" s="336">
        <v>233</v>
      </c>
      <c r="J45" s="336">
        <v>226</v>
      </c>
      <c r="K45" s="336">
        <v>89</v>
      </c>
      <c r="L45" s="337">
        <v>103</v>
      </c>
      <c r="M45" s="337">
        <v>25</v>
      </c>
      <c r="N45" s="337">
        <v>0</v>
      </c>
      <c r="O45" s="343">
        <f t="shared" si="6"/>
        <v>1900</v>
      </c>
      <c r="P45" s="213"/>
      <c r="Q45" s="213"/>
      <c r="R45" s="213"/>
      <c r="S45" s="213"/>
      <c r="T45" s="213"/>
      <c r="U45" s="213"/>
      <c r="V45" s="327"/>
      <c r="W45" s="213"/>
      <c r="X45" s="213"/>
      <c r="Y45" s="213"/>
      <c r="Z45" s="213"/>
      <c r="AA45" s="213"/>
      <c r="AB45" s="245"/>
      <c r="AC45" s="213"/>
      <c r="AD45" s="295"/>
      <c r="AE45" s="279"/>
      <c r="AF45" s="284"/>
      <c r="AG45" s="284"/>
      <c r="AH45" s="284"/>
      <c r="AI45" s="284"/>
      <c r="AQ45" s="284"/>
      <c r="AR45" s="284"/>
      <c r="AS45" s="284"/>
    </row>
    <row r="46" spans="1:45" s="215" customFormat="1" ht="14.5" customHeight="1" x14ac:dyDescent="0.3">
      <c r="A46" s="339" t="s">
        <v>752</v>
      </c>
      <c r="B46" s="340" t="s">
        <v>0</v>
      </c>
      <c r="C46" s="341">
        <f t="shared" ref="C46:N46" si="7">SUM(C47:C49)</f>
        <v>647</v>
      </c>
      <c r="D46" s="341">
        <f t="shared" si="7"/>
        <v>577</v>
      </c>
      <c r="E46" s="341">
        <f t="shared" si="7"/>
        <v>621</v>
      </c>
      <c r="F46" s="341">
        <f t="shared" si="7"/>
        <v>565</v>
      </c>
      <c r="G46" s="341">
        <f t="shared" si="7"/>
        <v>649</v>
      </c>
      <c r="H46" s="341">
        <f t="shared" si="7"/>
        <v>771</v>
      </c>
      <c r="I46" s="341">
        <f t="shared" si="7"/>
        <v>763</v>
      </c>
      <c r="J46" s="341">
        <f t="shared" si="7"/>
        <v>686</v>
      </c>
      <c r="K46" s="341">
        <f t="shared" si="7"/>
        <v>731</v>
      </c>
      <c r="L46" s="341">
        <f t="shared" si="7"/>
        <v>809</v>
      </c>
      <c r="M46" s="341">
        <f t="shared" si="7"/>
        <v>253</v>
      </c>
      <c r="N46" s="341">
        <f t="shared" si="7"/>
        <v>0</v>
      </c>
      <c r="O46" s="341">
        <f t="shared" si="6"/>
        <v>7072</v>
      </c>
      <c r="P46" s="213"/>
      <c r="Q46" s="213"/>
      <c r="R46" s="213"/>
      <c r="S46" s="213"/>
      <c r="T46" s="213"/>
      <c r="U46" s="213"/>
      <c r="V46" s="327"/>
      <c r="W46" s="213"/>
      <c r="X46" s="213"/>
      <c r="Y46" s="213"/>
      <c r="Z46" s="213"/>
      <c r="AA46" s="213"/>
      <c r="AB46" s="245"/>
      <c r="AC46" s="213"/>
      <c r="AD46" s="295"/>
      <c r="AE46" s="279"/>
      <c r="AF46" s="284"/>
      <c r="AG46" s="284"/>
      <c r="AH46" s="284"/>
      <c r="AI46" s="284"/>
      <c r="AP46" s="284"/>
      <c r="AQ46" s="284"/>
      <c r="AR46" s="284"/>
      <c r="AS46" s="284"/>
    </row>
    <row r="47" spans="1:45" s="215" customFormat="1" ht="14.5" customHeight="1" x14ac:dyDescent="0.3">
      <c r="A47" s="342"/>
      <c r="B47" s="298" t="s">
        <v>738</v>
      </c>
      <c r="C47" s="336">
        <v>143</v>
      </c>
      <c r="D47" s="336">
        <v>131</v>
      </c>
      <c r="E47" s="336">
        <v>161</v>
      </c>
      <c r="F47" s="336">
        <v>154</v>
      </c>
      <c r="G47" s="336">
        <v>155</v>
      </c>
      <c r="H47" s="336">
        <v>187</v>
      </c>
      <c r="I47" s="336">
        <v>186</v>
      </c>
      <c r="J47" s="336">
        <v>189</v>
      </c>
      <c r="K47" s="336">
        <v>198</v>
      </c>
      <c r="L47" s="337">
        <v>211</v>
      </c>
      <c r="M47" s="337">
        <v>63</v>
      </c>
      <c r="N47" s="337">
        <v>0</v>
      </c>
      <c r="O47" s="343">
        <f t="shared" si="6"/>
        <v>1778</v>
      </c>
      <c r="P47" s="213"/>
      <c r="Q47" s="213"/>
      <c r="R47" s="213"/>
      <c r="S47" s="213"/>
      <c r="T47" s="213"/>
      <c r="U47" s="213"/>
      <c r="V47" s="332"/>
      <c r="W47" s="245"/>
      <c r="X47" s="245"/>
      <c r="Y47" s="245"/>
      <c r="Z47" s="245"/>
      <c r="AA47" s="245"/>
      <c r="AB47" s="245"/>
      <c r="AC47" s="245"/>
      <c r="AD47" s="295"/>
      <c r="AE47" s="295"/>
      <c r="AF47" s="284"/>
      <c r="AG47" s="284"/>
      <c r="AH47" s="284"/>
      <c r="AI47" s="284"/>
      <c r="AP47" s="284"/>
      <c r="AQ47" s="284"/>
      <c r="AR47" s="284"/>
      <c r="AS47" s="284"/>
    </row>
    <row r="48" spans="1:45" s="215" customFormat="1" ht="14.5" customHeight="1" x14ac:dyDescent="0.3">
      <c r="A48" s="342"/>
      <c r="B48" s="298" t="s">
        <v>739</v>
      </c>
      <c r="C48" s="336">
        <v>170</v>
      </c>
      <c r="D48" s="336">
        <v>174</v>
      </c>
      <c r="E48" s="336">
        <v>158</v>
      </c>
      <c r="F48" s="336">
        <v>158</v>
      </c>
      <c r="G48" s="336">
        <v>156</v>
      </c>
      <c r="H48" s="336">
        <v>226</v>
      </c>
      <c r="I48" s="336">
        <v>248</v>
      </c>
      <c r="J48" s="336">
        <v>216</v>
      </c>
      <c r="K48" s="336">
        <v>239</v>
      </c>
      <c r="L48" s="337">
        <v>264</v>
      </c>
      <c r="M48" s="337">
        <v>93</v>
      </c>
      <c r="N48" s="337">
        <v>0</v>
      </c>
      <c r="O48" s="343">
        <f t="shared" si="6"/>
        <v>2102</v>
      </c>
      <c r="P48" s="213"/>
      <c r="Q48" s="213"/>
      <c r="R48" s="213"/>
      <c r="S48" s="213"/>
      <c r="T48" s="213"/>
      <c r="U48" s="245"/>
      <c r="V48" s="332"/>
      <c r="W48" s="245"/>
      <c r="X48" s="245"/>
      <c r="Y48" s="245"/>
      <c r="Z48" s="245"/>
      <c r="AA48" s="245"/>
      <c r="AB48" s="245"/>
      <c r="AC48" s="245"/>
      <c r="AD48" s="295"/>
      <c r="AE48" s="295"/>
      <c r="AF48" s="284"/>
      <c r="AG48" s="284"/>
      <c r="AH48" s="284"/>
      <c r="AI48" s="284"/>
      <c r="AL48" s="284"/>
      <c r="AM48" s="284"/>
      <c r="AN48" s="284"/>
      <c r="AO48" s="284"/>
      <c r="AP48" s="284"/>
      <c r="AQ48" s="284"/>
      <c r="AR48" s="284"/>
      <c r="AS48" s="284"/>
    </row>
    <row r="49" spans="1:45" s="215" customFormat="1" ht="14.5" customHeight="1" x14ac:dyDescent="0.3">
      <c r="A49" s="342"/>
      <c r="B49" s="298" t="s">
        <v>741</v>
      </c>
      <c r="C49" s="336">
        <v>334</v>
      </c>
      <c r="D49" s="336">
        <v>272</v>
      </c>
      <c r="E49" s="336">
        <v>302</v>
      </c>
      <c r="F49" s="336">
        <v>253</v>
      </c>
      <c r="G49" s="336">
        <v>338</v>
      </c>
      <c r="H49" s="336">
        <v>358</v>
      </c>
      <c r="I49" s="336">
        <v>329</v>
      </c>
      <c r="J49" s="336">
        <v>281</v>
      </c>
      <c r="K49" s="336">
        <v>294</v>
      </c>
      <c r="L49" s="337">
        <v>334</v>
      </c>
      <c r="M49" s="337">
        <v>97</v>
      </c>
      <c r="N49" s="337">
        <v>0</v>
      </c>
      <c r="O49" s="343">
        <f t="shared" si="6"/>
        <v>3192</v>
      </c>
      <c r="P49" s="213"/>
      <c r="Q49" s="213"/>
      <c r="R49" s="213"/>
      <c r="S49" s="213"/>
      <c r="T49" s="213"/>
      <c r="U49" s="213"/>
      <c r="V49" s="327"/>
      <c r="W49" s="213"/>
      <c r="X49" s="213"/>
      <c r="Y49" s="213"/>
      <c r="Z49" s="213"/>
      <c r="AA49" s="213"/>
      <c r="AB49" s="213"/>
      <c r="AC49" s="213"/>
      <c r="AD49" s="295"/>
      <c r="AE49" s="279"/>
      <c r="AF49" s="284"/>
      <c r="AG49" s="284"/>
      <c r="AH49" s="284"/>
      <c r="AI49" s="284"/>
      <c r="AP49" s="284"/>
      <c r="AQ49" s="284"/>
      <c r="AR49" s="284"/>
      <c r="AS49" s="284"/>
    </row>
    <row r="50" spans="1:45" s="215" customFormat="1" ht="14.5" customHeight="1" x14ac:dyDescent="0.3">
      <c r="A50" s="340" t="s">
        <v>1</v>
      </c>
      <c r="B50" s="340" t="s">
        <v>0</v>
      </c>
      <c r="C50" s="341">
        <f t="shared" ref="C50:N50" si="8">SUM(C51:C53)</f>
        <v>2919</v>
      </c>
      <c r="D50" s="341">
        <f t="shared" si="8"/>
        <v>3064</v>
      </c>
      <c r="E50" s="341">
        <f t="shared" si="8"/>
        <v>4450</v>
      </c>
      <c r="F50" s="341">
        <f t="shared" si="8"/>
        <v>1938</v>
      </c>
      <c r="G50" s="341">
        <f t="shared" si="8"/>
        <v>2272</v>
      </c>
      <c r="H50" s="341">
        <f t="shared" si="8"/>
        <v>2415</v>
      </c>
      <c r="I50" s="341">
        <f t="shared" si="8"/>
        <v>1503</v>
      </c>
      <c r="J50" s="341">
        <f t="shared" si="8"/>
        <v>1748</v>
      </c>
      <c r="K50" s="341">
        <f t="shared" si="8"/>
        <v>1734</v>
      </c>
      <c r="L50" s="341">
        <f t="shared" si="8"/>
        <v>1877</v>
      </c>
      <c r="M50" s="341">
        <f t="shared" si="8"/>
        <v>460</v>
      </c>
      <c r="N50" s="341">
        <f t="shared" si="8"/>
        <v>0</v>
      </c>
      <c r="O50" s="341">
        <f t="shared" si="6"/>
        <v>24380</v>
      </c>
      <c r="P50" s="213"/>
      <c r="Q50" s="213"/>
      <c r="R50" s="213"/>
      <c r="S50" s="213"/>
      <c r="T50" s="213"/>
      <c r="U50" s="245"/>
      <c r="V50" s="332"/>
      <c r="W50" s="245"/>
      <c r="X50" s="245"/>
      <c r="Y50" s="245"/>
      <c r="Z50" s="245"/>
      <c r="AA50" s="245"/>
      <c r="AB50" s="245"/>
      <c r="AC50" s="245"/>
      <c r="AD50" s="295"/>
      <c r="AE50" s="295"/>
      <c r="AF50" s="284"/>
      <c r="AG50" s="284"/>
      <c r="AH50" s="284"/>
      <c r="AI50" s="284"/>
      <c r="AP50" s="284"/>
      <c r="AQ50" s="284"/>
      <c r="AR50" s="284"/>
      <c r="AS50" s="284"/>
    </row>
    <row r="51" spans="1:45" s="215" customFormat="1" ht="14.5" customHeight="1" x14ac:dyDescent="0.3">
      <c r="A51" s="298"/>
      <c r="B51" s="298" t="s">
        <v>738</v>
      </c>
      <c r="C51" s="336">
        <v>192</v>
      </c>
      <c r="D51" s="336">
        <v>185</v>
      </c>
      <c r="E51" s="336">
        <v>179</v>
      </c>
      <c r="F51" s="336">
        <v>97</v>
      </c>
      <c r="G51" s="336">
        <v>239</v>
      </c>
      <c r="H51" s="336">
        <v>302</v>
      </c>
      <c r="I51" s="336">
        <v>176</v>
      </c>
      <c r="J51" s="336">
        <v>175</v>
      </c>
      <c r="K51" s="336">
        <v>153</v>
      </c>
      <c r="L51" s="337">
        <v>157</v>
      </c>
      <c r="M51" s="337">
        <v>47</v>
      </c>
      <c r="N51" s="337">
        <v>0</v>
      </c>
      <c r="O51" s="343">
        <f t="shared" si="6"/>
        <v>1902</v>
      </c>
      <c r="P51" s="213"/>
      <c r="Q51" s="213"/>
      <c r="R51" s="213"/>
      <c r="S51" s="213"/>
      <c r="T51" s="213"/>
      <c r="U51" s="213"/>
      <c r="V51" s="327"/>
      <c r="W51" s="213"/>
      <c r="X51" s="245"/>
      <c r="Y51" s="245"/>
      <c r="Z51" s="245"/>
      <c r="AA51" s="245"/>
      <c r="AB51" s="245"/>
      <c r="AC51" s="245"/>
      <c r="AD51" s="295"/>
      <c r="AE51" s="295"/>
      <c r="AF51" s="284"/>
      <c r="AG51" s="284"/>
      <c r="AH51" s="284"/>
      <c r="AI51" s="284"/>
      <c r="AO51" s="284"/>
      <c r="AP51" s="284"/>
      <c r="AQ51" s="284"/>
      <c r="AR51" s="284"/>
      <c r="AS51" s="284"/>
    </row>
    <row r="52" spans="1:45" s="215" customFormat="1" ht="14.5" customHeight="1" x14ac:dyDescent="0.3">
      <c r="A52" s="298"/>
      <c r="B52" s="298" t="s">
        <v>739</v>
      </c>
      <c r="C52" s="336">
        <v>232</v>
      </c>
      <c r="D52" s="336">
        <v>211</v>
      </c>
      <c r="E52" s="336">
        <v>250</v>
      </c>
      <c r="F52" s="336">
        <v>189</v>
      </c>
      <c r="G52" s="336">
        <v>256</v>
      </c>
      <c r="H52" s="336">
        <v>350</v>
      </c>
      <c r="I52" s="336">
        <v>234</v>
      </c>
      <c r="J52" s="336">
        <v>366</v>
      </c>
      <c r="K52" s="336">
        <v>346</v>
      </c>
      <c r="L52" s="337">
        <v>254</v>
      </c>
      <c r="M52" s="337">
        <v>82</v>
      </c>
      <c r="N52" s="337">
        <v>0</v>
      </c>
      <c r="O52" s="343">
        <f t="shared" si="6"/>
        <v>2770</v>
      </c>
      <c r="P52" s="213"/>
      <c r="Q52" s="213"/>
      <c r="R52" s="213"/>
      <c r="S52" s="213"/>
      <c r="T52" s="213"/>
      <c r="U52" s="213"/>
      <c r="V52" s="327"/>
      <c r="W52" s="213"/>
      <c r="X52" s="213"/>
      <c r="Y52" s="245"/>
      <c r="Z52" s="245"/>
      <c r="AA52" s="245"/>
      <c r="AB52" s="245"/>
      <c r="AC52" s="213"/>
      <c r="AD52" s="295"/>
      <c r="AE52" s="279"/>
      <c r="AF52" s="284"/>
      <c r="AG52" s="284"/>
      <c r="AH52" s="284"/>
      <c r="AI52" s="284"/>
      <c r="AP52" s="284"/>
      <c r="AQ52" s="284"/>
      <c r="AR52" s="284"/>
      <c r="AS52" s="284"/>
    </row>
    <row r="53" spans="1:45" s="215" customFormat="1" ht="14.5" customHeight="1" x14ac:dyDescent="0.3">
      <c r="A53" s="298"/>
      <c r="B53" s="298" t="s">
        <v>741</v>
      </c>
      <c r="C53" s="336">
        <v>2495</v>
      </c>
      <c r="D53" s="336">
        <v>2668</v>
      </c>
      <c r="E53" s="336">
        <v>4021</v>
      </c>
      <c r="F53" s="336">
        <v>1652</v>
      </c>
      <c r="G53" s="336">
        <v>1777</v>
      </c>
      <c r="H53" s="336">
        <v>1763</v>
      </c>
      <c r="I53" s="336">
        <v>1093</v>
      </c>
      <c r="J53" s="336">
        <v>1207</v>
      </c>
      <c r="K53" s="336">
        <v>1235</v>
      </c>
      <c r="L53" s="337">
        <v>1466</v>
      </c>
      <c r="M53" s="337">
        <v>331</v>
      </c>
      <c r="N53" s="337">
        <v>0</v>
      </c>
      <c r="O53" s="343">
        <f t="shared" si="6"/>
        <v>19708</v>
      </c>
      <c r="P53" s="213"/>
      <c r="Q53" s="213"/>
      <c r="R53" s="213"/>
      <c r="S53" s="213"/>
      <c r="T53" s="213"/>
      <c r="U53" s="213"/>
      <c r="V53" s="327"/>
      <c r="W53" s="213"/>
      <c r="X53" s="245"/>
      <c r="Y53" s="245"/>
      <c r="Z53" s="245"/>
      <c r="AA53" s="245"/>
      <c r="AB53" s="245"/>
      <c r="AC53" s="245"/>
      <c r="AD53" s="295"/>
      <c r="AE53" s="295"/>
      <c r="AF53" s="284"/>
      <c r="AG53" s="284"/>
      <c r="AH53" s="284"/>
      <c r="AI53" s="284"/>
      <c r="AP53" s="284"/>
      <c r="AQ53" s="284"/>
      <c r="AR53" s="284"/>
      <c r="AS53" s="284"/>
    </row>
    <row r="54" spans="1:45" s="215" customFormat="1" ht="14.5" customHeight="1" x14ac:dyDescent="0.3">
      <c r="A54" s="340" t="s">
        <v>2</v>
      </c>
      <c r="B54" s="340" t="s">
        <v>0</v>
      </c>
      <c r="C54" s="341">
        <f t="shared" ref="C54:N54" si="9">SUM(C55:C57)</f>
        <v>550</v>
      </c>
      <c r="D54" s="341">
        <f t="shared" si="9"/>
        <v>388</v>
      </c>
      <c r="E54" s="341">
        <f t="shared" si="9"/>
        <v>411</v>
      </c>
      <c r="F54" s="341">
        <f t="shared" si="9"/>
        <v>477</v>
      </c>
      <c r="G54" s="341">
        <f t="shared" si="9"/>
        <v>358</v>
      </c>
      <c r="H54" s="341">
        <f t="shared" si="9"/>
        <v>986</v>
      </c>
      <c r="I54" s="341">
        <f t="shared" si="9"/>
        <v>1156</v>
      </c>
      <c r="J54" s="341">
        <f t="shared" si="9"/>
        <v>1059</v>
      </c>
      <c r="K54" s="341">
        <f t="shared" si="9"/>
        <v>798</v>
      </c>
      <c r="L54" s="341">
        <f t="shared" si="9"/>
        <v>632</v>
      </c>
      <c r="M54" s="341">
        <f t="shared" si="9"/>
        <v>218</v>
      </c>
      <c r="N54" s="341">
        <f t="shared" si="9"/>
        <v>0</v>
      </c>
      <c r="O54" s="341">
        <f t="shared" si="6"/>
        <v>7033</v>
      </c>
      <c r="P54" s="213"/>
      <c r="Q54" s="213"/>
      <c r="R54" s="213"/>
      <c r="S54" s="213"/>
      <c r="T54" s="213"/>
      <c r="U54" s="213"/>
      <c r="V54" s="327"/>
      <c r="W54" s="213"/>
      <c r="X54" s="213"/>
      <c r="Y54" s="245"/>
      <c r="Z54" s="245"/>
      <c r="AA54" s="213"/>
      <c r="AB54" s="245"/>
      <c r="AC54" s="213"/>
      <c r="AD54" s="279"/>
      <c r="AE54" s="279"/>
      <c r="AF54" s="284"/>
      <c r="AG54" s="284"/>
      <c r="AH54" s="284"/>
      <c r="AI54" s="284"/>
      <c r="AP54" s="284"/>
      <c r="AQ54" s="284"/>
      <c r="AR54" s="284"/>
      <c r="AS54" s="284"/>
    </row>
    <row r="55" spans="1:45" s="215" customFormat="1" ht="14.5" customHeight="1" x14ac:dyDescent="0.3">
      <c r="A55" s="298"/>
      <c r="B55" s="298" t="s">
        <v>738</v>
      </c>
      <c r="C55" s="336">
        <v>162</v>
      </c>
      <c r="D55" s="336">
        <v>166</v>
      </c>
      <c r="E55" s="336">
        <v>190</v>
      </c>
      <c r="F55" s="336">
        <v>168</v>
      </c>
      <c r="G55" s="336">
        <v>150</v>
      </c>
      <c r="H55" s="336">
        <v>180</v>
      </c>
      <c r="I55" s="336">
        <v>195</v>
      </c>
      <c r="J55" s="336">
        <v>228</v>
      </c>
      <c r="K55" s="336">
        <v>167</v>
      </c>
      <c r="L55" s="337">
        <v>207</v>
      </c>
      <c r="M55" s="337">
        <v>74</v>
      </c>
      <c r="N55" s="337">
        <v>0</v>
      </c>
      <c r="O55" s="343">
        <f t="shared" si="6"/>
        <v>1887</v>
      </c>
      <c r="P55" s="213"/>
      <c r="Q55" s="213"/>
      <c r="R55" s="213"/>
      <c r="S55" s="213"/>
      <c r="T55" s="213"/>
      <c r="U55" s="213"/>
      <c r="V55" s="327"/>
      <c r="W55" s="213"/>
      <c r="X55" s="213"/>
      <c r="Y55" s="213"/>
      <c r="Z55" s="245"/>
      <c r="AA55" s="245"/>
      <c r="AB55" s="245"/>
      <c r="AC55" s="245"/>
      <c r="AD55" s="295"/>
      <c r="AE55" s="295"/>
      <c r="AF55" s="284"/>
      <c r="AG55" s="284"/>
      <c r="AH55" s="284"/>
      <c r="AP55" s="284"/>
      <c r="AQ55" s="284"/>
      <c r="AR55" s="284"/>
      <c r="AS55" s="284"/>
    </row>
    <row r="56" spans="1:45" s="215" customFormat="1" ht="14.5" customHeight="1" x14ac:dyDescent="0.3">
      <c r="A56" s="298"/>
      <c r="B56" s="298" t="s">
        <v>739</v>
      </c>
      <c r="C56" s="336">
        <v>50</v>
      </c>
      <c r="D56" s="336">
        <v>50</v>
      </c>
      <c r="E56" s="336">
        <v>30</v>
      </c>
      <c r="F56" s="336">
        <v>40</v>
      </c>
      <c r="G56" s="336">
        <v>44</v>
      </c>
      <c r="H56" s="336">
        <v>78</v>
      </c>
      <c r="I56" s="336">
        <v>96</v>
      </c>
      <c r="J56" s="336">
        <v>121</v>
      </c>
      <c r="K56" s="336">
        <v>104</v>
      </c>
      <c r="L56" s="337">
        <v>128</v>
      </c>
      <c r="M56" s="337">
        <v>36</v>
      </c>
      <c r="N56" s="337">
        <v>0</v>
      </c>
      <c r="O56" s="343">
        <f t="shared" si="6"/>
        <v>777</v>
      </c>
      <c r="P56" s="213"/>
      <c r="Q56" s="213"/>
      <c r="R56" s="213"/>
      <c r="S56" s="213"/>
      <c r="T56" s="213"/>
      <c r="U56" s="213"/>
      <c r="V56" s="332"/>
      <c r="W56" s="245"/>
      <c r="X56" s="245"/>
      <c r="Y56" s="245"/>
      <c r="Z56" s="245"/>
      <c r="AA56" s="245"/>
      <c r="AB56" s="245"/>
      <c r="AC56" s="245"/>
      <c r="AD56" s="295"/>
      <c r="AE56" s="295"/>
      <c r="AF56" s="284"/>
      <c r="AG56" s="284"/>
      <c r="AH56" s="284"/>
      <c r="AI56" s="284"/>
      <c r="AP56" s="284"/>
      <c r="AQ56" s="284"/>
      <c r="AR56" s="284"/>
      <c r="AS56" s="284"/>
    </row>
    <row r="57" spans="1:45" s="215" customFormat="1" ht="14.5" customHeight="1" x14ac:dyDescent="0.3">
      <c r="A57" s="298"/>
      <c r="B57" s="298" t="s">
        <v>741</v>
      </c>
      <c r="C57" s="336">
        <v>338</v>
      </c>
      <c r="D57" s="336">
        <v>172</v>
      </c>
      <c r="E57" s="336">
        <v>191</v>
      </c>
      <c r="F57" s="336">
        <v>269</v>
      </c>
      <c r="G57" s="336">
        <v>164</v>
      </c>
      <c r="H57" s="336">
        <v>728</v>
      </c>
      <c r="I57" s="336">
        <v>865</v>
      </c>
      <c r="J57" s="336">
        <v>710</v>
      </c>
      <c r="K57" s="336">
        <v>527</v>
      </c>
      <c r="L57" s="337">
        <v>297</v>
      </c>
      <c r="M57" s="337">
        <v>108</v>
      </c>
      <c r="N57" s="337">
        <v>0</v>
      </c>
      <c r="O57" s="343">
        <f t="shared" si="6"/>
        <v>4369</v>
      </c>
      <c r="P57" s="213"/>
      <c r="Q57" s="213"/>
      <c r="R57" s="213"/>
      <c r="S57" s="213"/>
      <c r="T57" s="213"/>
      <c r="U57" s="213"/>
      <c r="V57" s="332"/>
      <c r="W57" s="245"/>
      <c r="X57" s="245"/>
      <c r="Y57" s="245"/>
      <c r="Z57" s="245"/>
      <c r="AA57" s="245"/>
      <c r="AB57" s="245"/>
      <c r="AC57" s="213"/>
      <c r="AD57" s="279"/>
      <c r="AE57" s="279"/>
      <c r="AF57" s="284"/>
      <c r="AG57" s="284"/>
      <c r="AI57" s="284"/>
      <c r="AP57" s="284"/>
      <c r="AQ57" s="284"/>
      <c r="AR57" s="284"/>
      <c r="AS57" s="284"/>
    </row>
    <row r="58" spans="1:45" s="215" customFormat="1" ht="14.5" customHeight="1" x14ac:dyDescent="0.3">
      <c r="A58" s="340" t="s">
        <v>753</v>
      </c>
      <c r="B58" s="340" t="s">
        <v>0</v>
      </c>
      <c r="C58" s="341">
        <f t="shared" ref="C58:N58" si="10">SUM(C59:C61)</f>
        <v>5626</v>
      </c>
      <c r="D58" s="341">
        <f t="shared" si="10"/>
        <v>5630</v>
      </c>
      <c r="E58" s="341">
        <f t="shared" si="10"/>
        <v>5130</v>
      </c>
      <c r="F58" s="341">
        <f t="shared" si="10"/>
        <v>4732</v>
      </c>
      <c r="G58" s="341">
        <f t="shared" si="10"/>
        <v>5259</v>
      </c>
      <c r="H58" s="341">
        <f t="shared" si="10"/>
        <v>6016</v>
      </c>
      <c r="I58" s="341">
        <f t="shared" si="10"/>
        <v>5345</v>
      </c>
      <c r="J58" s="341">
        <f t="shared" si="10"/>
        <v>4785</v>
      </c>
      <c r="K58" s="341">
        <f t="shared" si="10"/>
        <v>4213</v>
      </c>
      <c r="L58" s="341">
        <f t="shared" si="10"/>
        <v>4801</v>
      </c>
      <c r="M58" s="341">
        <f t="shared" si="10"/>
        <v>1680</v>
      </c>
      <c r="N58" s="341">
        <f t="shared" si="10"/>
        <v>0</v>
      </c>
      <c r="O58" s="341">
        <f t="shared" si="6"/>
        <v>53217</v>
      </c>
      <c r="P58" s="213"/>
      <c r="Q58" s="213"/>
      <c r="R58" s="213"/>
      <c r="S58" s="213"/>
      <c r="T58" s="213"/>
      <c r="U58" s="213"/>
      <c r="V58" s="327"/>
      <c r="W58" s="213"/>
      <c r="X58" s="213"/>
      <c r="Y58" s="245"/>
      <c r="Z58" s="245"/>
      <c r="AA58" s="245"/>
      <c r="AB58" s="245"/>
      <c r="AC58" s="245"/>
      <c r="AD58" s="295"/>
      <c r="AE58" s="295"/>
      <c r="AF58" s="284"/>
      <c r="AG58" s="284"/>
      <c r="AH58" s="284"/>
      <c r="AI58" s="284"/>
      <c r="AP58" s="284"/>
      <c r="AQ58" s="284"/>
      <c r="AR58" s="284"/>
      <c r="AS58" s="284"/>
    </row>
    <row r="59" spans="1:45" s="215" customFormat="1" ht="14.5" customHeight="1" x14ac:dyDescent="0.3">
      <c r="A59" s="298"/>
      <c r="B59" s="298" t="s">
        <v>738</v>
      </c>
      <c r="C59" s="336">
        <v>103</v>
      </c>
      <c r="D59" s="336">
        <v>54</v>
      </c>
      <c r="E59" s="336">
        <v>58</v>
      </c>
      <c r="F59" s="336">
        <v>75</v>
      </c>
      <c r="G59" s="336">
        <v>46</v>
      </c>
      <c r="H59" s="336">
        <v>42</v>
      </c>
      <c r="I59" s="336">
        <v>65</v>
      </c>
      <c r="J59" s="336">
        <v>25</v>
      </c>
      <c r="K59" s="336">
        <v>29</v>
      </c>
      <c r="L59" s="337">
        <v>45</v>
      </c>
      <c r="M59" s="337">
        <v>22</v>
      </c>
      <c r="N59" s="337">
        <v>0</v>
      </c>
      <c r="O59" s="343">
        <f t="shared" si="6"/>
        <v>564</v>
      </c>
      <c r="P59" s="213"/>
      <c r="Q59" s="213"/>
      <c r="R59" s="213"/>
      <c r="S59" s="213"/>
      <c r="T59" s="213"/>
      <c r="U59" s="213"/>
      <c r="V59" s="327"/>
      <c r="W59" s="213"/>
      <c r="X59" s="213"/>
      <c r="Y59" s="245"/>
      <c r="Z59" s="245"/>
      <c r="AA59" s="245"/>
      <c r="AB59" s="245"/>
      <c r="AC59" s="245"/>
      <c r="AD59" s="295"/>
      <c r="AE59" s="295"/>
      <c r="AF59" s="284"/>
      <c r="AG59" s="284"/>
      <c r="AH59" s="284"/>
      <c r="AP59" s="284"/>
      <c r="AQ59" s="284"/>
      <c r="AR59" s="284"/>
      <c r="AS59" s="284"/>
    </row>
    <row r="60" spans="1:45" s="215" customFormat="1" ht="14.5" customHeight="1" x14ac:dyDescent="0.3">
      <c r="A60" s="298"/>
      <c r="B60" s="298" t="s">
        <v>739</v>
      </c>
      <c r="C60" s="336">
        <v>93</v>
      </c>
      <c r="D60" s="336">
        <v>78</v>
      </c>
      <c r="E60" s="336">
        <v>64</v>
      </c>
      <c r="F60" s="336">
        <v>46</v>
      </c>
      <c r="G60" s="336">
        <v>50</v>
      </c>
      <c r="H60" s="336">
        <v>62</v>
      </c>
      <c r="I60" s="336">
        <v>60</v>
      </c>
      <c r="J60" s="336">
        <v>72</v>
      </c>
      <c r="K60" s="336">
        <v>60</v>
      </c>
      <c r="L60" s="337">
        <v>81</v>
      </c>
      <c r="M60" s="337">
        <v>37</v>
      </c>
      <c r="N60" s="337">
        <v>0</v>
      </c>
      <c r="O60" s="343">
        <f t="shared" si="6"/>
        <v>703</v>
      </c>
      <c r="P60" s="213"/>
      <c r="Q60" s="213"/>
      <c r="R60" s="213"/>
      <c r="S60" s="213"/>
      <c r="T60" s="213"/>
      <c r="U60" s="213"/>
      <c r="V60" s="327"/>
      <c r="W60" s="213"/>
      <c r="X60" s="213"/>
      <c r="Y60" s="245"/>
      <c r="Z60" s="245"/>
      <c r="AA60" s="245"/>
      <c r="AB60" s="245"/>
      <c r="AC60" s="245"/>
      <c r="AD60" s="295"/>
      <c r="AE60" s="295"/>
      <c r="AF60" s="284"/>
      <c r="AG60" s="284"/>
      <c r="AH60" s="284"/>
      <c r="AK60" s="284"/>
      <c r="AL60" s="284"/>
      <c r="AM60" s="284"/>
      <c r="AN60" s="284"/>
      <c r="AO60" s="284"/>
      <c r="AP60" s="284"/>
      <c r="AQ60" s="284"/>
      <c r="AR60" s="284"/>
      <c r="AS60" s="284"/>
    </row>
    <row r="61" spans="1:45" s="215" customFormat="1" ht="14.5" customHeight="1" x14ac:dyDescent="0.3">
      <c r="A61" s="298"/>
      <c r="B61" s="298" t="s">
        <v>741</v>
      </c>
      <c r="C61" s="336">
        <v>5430</v>
      </c>
      <c r="D61" s="336">
        <v>5498</v>
      </c>
      <c r="E61" s="336">
        <v>5008</v>
      </c>
      <c r="F61" s="336">
        <v>4611</v>
      </c>
      <c r="G61" s="336">
        <v>5163</v>
      </c>
      <c r="H61" s="336">
        <v>5912</v>
      </c>
      <c r="I61" s="336">
        <v>5220</v>
      </c>
      <c r="J61" s="336">
        <v>4688</v>
      </c>
      <c r="K61" s="336">
        <v>4124</v>
      </c>
      <c r="L61" s="337">
        <v>4675</v>
      </c>
      <c r="M61" s="337">
        <v>1621</v>
      </c>
      <c r="N61" s="337">
        <v>0</v>
      </c>
      <c r="O61" s="343">
        <f t="shared" si="6"/>
        <v>51950</v>
      </c>
      <c r="P61" s="213"/>
      <c r="Q61" s="213"/>
      <c r="R61" s="213"/>
      <c r="S61" s="213"/>
      <c r="T61" s="213"/>
      <c r="U61" s="213"/>
      <c r="V61" s="327"/>
      <c r="W61" s="213"/>
      <c r="X61" s="213"/>
      <c r="Y61" s="245"/>
      <c r="Z61" s="245"/>
      <c r="AA61" s="245"/>
      <c r="AB61" s="245"/>
      <c r="AC61" s="245"/>
      <c r="AD61" s="295"/>
      <c r="AE61" s="295"/>
      <c r="AF61" s="284"/>
      <c r="AG61" s="284"/>
      <c r="AI61" s="284"/>
      <c r="AP61" s="284"/>
      <c r="AQ61" s="284"/>
      <c r="AR61" s="284"/>
      <c r="AS61" s="284"/>
    </row>
    <row r="62" spans="1:45" s="215" customFormat="1" ht="14.5" customHeight="1" x14ac:dyDescent="0.3">
      <c r="A62" s="340" t="s">
        <v>754</v>
      </c>
      <c r="B62" s="340" t="s">
        <v>0</v>
      </c>
      <c r="C62" s="341">
        <f t="shared" ref="C62:N62" si="11">SUM(C63:C65)</f>
        <v>67</v>
      </c>
      <c r="D62" s="341">
        <f t="shared" si="11"/>
        <v>78</v>
      </c>
      <c r="E62" s="341">
        <f t="shared" si="11"/>
        <v>63</v>
      </c>
      <c r="F62" s="341">
        <f t="shared" si="11"/>
        <v>77</v>
      </c>
      <c r="G62" s="341">
        <f t="shared" si="11"/>
        <v>128</v>
      </c>
      <c r="H62" s="341">
        <f t="shared" si="11"/>
        <v>100</v>
      </c>
      <c r="I62" s="341">
        <f t="shared" si="11"/>
        <v>97</v>
      </c>
      <c r="J62" s="341">
        <f t="shared" si="11"/>
        <v>191</v>
      </c>
      <c r="K62" s="341">
        <f t="shared" si="11"/>
        <v>161</v>
      </c>
      <c r="L62" s="341">
        <f t="shared" si="11"/>
        <v>116</v>
      </c>
      <c r="M62" s="341">
        <f t="shared" si="11"/>
        <v>31</v>
      </c>
      <c r="N62" s="341">
        <f t="shared" si="11"/>
        <v>0</v>
      </c>
      <c r="O62" s="341">
        <f t="shared" si="6"/>
        <v>1109</v>
      </c>
      <c r="P62" s="213"/>
      <c r="Q62" s="213"/>
      <c r="R62" s="213"/>
      <c r="S62" s="213"/>
      <c r="T62" s="213"/>
      <c r="U62" s="213"/>
      <c r="V62" s="327"/>
      <c r="W62" s="213"/>
      <c r="X62" s="213"/>
      <c r="Y62" s="245"/>
      <c r="Z62" s="245"/>
      <c r="AA62" s="245"/>
      <c r="AB62" s="245"/>
      <c r="AC62" s="245"/>
      <c r="AD62" s="295"/>
      <c r="AE62" s="295"/>
      <c r="AF62" s="284"/>
      <c r="AG62" s="284"/>
      <c r="AI62" s="284"/>
      <c r="AP62" s="284"/>
      <c r="AQ62" s="284"/>
      <c r="AR62" s="284"/>
      <c r="AS62" s="284"/>
    </row>
    <row r="63" spans="1:45" s="215" customFormat="1" ht="14.5" customHeight="1" x14ac:dyDescent="0.3">
      <c r="A63" s="298"/>
      <c r="B63" s="298" t="s">
        <v>738</v>
      </c>
      <c r="C63" s="336">
        <v>33</v>
      </c>
      <c r="D63" s="336">
        <v>31</v>
      </c>
      <c r="E63" s="336">
        <v>20</v>
      </c>
      <c r="F63" s="336">
        <v>20</v>
      </c>
      <c r="G63" s="336">
        <v>27</v>
      </c>
      <c r="H63" s="336">
        <v>25</v>
      </c>
      <c r="I63" s="336">
        <v>23</v>
      </c>
      <c r="J63" s="336">
        <v>37</v>
      </c>
      <c r="K63" s="336">
        <v>19</v>
      </c>
      <c r="L63" s="337">
        <v>23</v>
      </c>
      <c r="M63" s="337">
        <v>6</v>
      </c>
      <c r="N63" s="337">
        <v>0</v>
      </c>
      <c r="O63" s="343">
        <f t="shared" si="6"/>
        <v>264</v>
      </c>
      <c r="P63" s="213"/>
      <c r="Q63" s="213"/>
      <c r="R63" s="213"/>
      <c r="S63" s="213"/>
      <c r="T63" s="213"/>
      <c r="U63" s="213"/>
      <c r="V63" s="327"/>
      <c r="W63" s="213"/>
      <c r="X63" s="213"/>
      <c r="Y63" s="245"/>
      <c r="Z63" s="245"/>
      <c r="AA63" s="245"/>
      <c r="AB63" s="245"/>
      <c r="AC63" s="245"/>
      <c r="AD63" s="295"/>
      <c r="AE63" s="295"/>
      <c r="AF63" s="284"/>
      <c r="AG63" s="284"/>
      <c r="AI63" s="284"/>
      <c r="AP63" s="284"/>
      <c r="AQ63" s="284"/>
      <c r="AR63" s="284"/>
      <c r="AS63" s="284"/>
    </row>
    <row r="64" spans="1:45" s="215" customFormat="1" ht="14.5" customHeight="1" x14ac:dyDescent="0.3">
      <c r="A64" s="298"/>
      <c r="B64" s="298" t="s">
        <v>739</v>
      </c>
      <c r="C64" s="336">
        <v>11</v>
      </c>
      <c r="D64" s="336">
        <v>5</v>
      </c>
      <c r="E64" s="336">
        <v>12</v>
      </c>
      <c r="F64" s="336">
        <v>5</v>
      </c>
      <c r="G64" s="336">
        <v>10</v>
      </c>
      <c r="H64" s="336">
        <v>10</v>
      </c>
      <c r="I64" s="336">
        <v>10</v>
      </c>
      <c r="J64" s="336">
        <v>18</v>
      </c>
      <c r="K64" s="336">
        <v>11</v>
      </c>
      <c r="L64" s="337">
        <v>18</v>
      </c>
      <c r="M64" s="337">
        <v>12</v>
      </c>
      <c r="N64" s="337">
        <v>0</v>
      </c>
      <c r="O64" s="343">
        <f t="shared" si="6"/>
        <v>122</v>
      </c>
      <c r="P64" s="213"/>
      <c r="Q64" s="213"/>
      <c r="R64" s="213"/>
      <c r="S64" s="213"/>
      <c r="T64" s="213"/>
      <c r="U64" s="213"/>
      <c r="V64" s="327"/>
      <c r="W64" s="213"/>
      <c r="X64" s="213"/>
      <c r="Y64" s="245"/>
      <c r="Z64" s="245"/>
      <c r="AA64" s="245"/>
      <c r="AB64" s="245"/>
      <c r="AC64" s="245"/>
      <c r="AD64" s="295"/>
      <c r="AE64" s="295"/>
      <c r="AF64" s="284"/>
      <c r="AG64" s="284"/>
      <c r="AI64" s="284"/>
      <c r="AP64" s="284"/>
      <c r="AQ64" s="284"/>
      <c r="AR64" s="284"/>
      <c r="AS64" s="284"/>
    </row>
    <row r="65" spans="1:45" s="215" customFormat="1" ht="14.5" customHeight="1" x14ac:dyDescent="0.3">
      <c r="A65" s="298"/>
      <c r="B65" s="298" t="s">
        <v>741</v>
      </c>
      <c r="C65" s="336">
        <v>23</v>
      </c>
      <c r="D65" s="336">
        <v>42</v>
      </c>
      <c r="E65" s="336">
        <v>31</v>
      </c>
      <c r="F65" s="336">
        <v>52</v>
      </c>
      <c r="G65" s="336">
        <v>91</v>
      </c>
      <c r="H65" s="336">
        <v>65</v>
      </c>
      <c r="I65" s="336">
        <v>64</v>
      </c>
      <c r="J65" s="336">
        <v>136</v>
      </c>
      <c r="K65" s="336">
        <v>131</v>
      </c>
      <c r="L65" s="337">
        <v>75</v>
      </c>
      <c r="M65" s="337">
        <v>13</v>
      </c>
      <c r="N65" s="337">
        <v>0</v>
      </c>
      <c r="O65" s="343">
        <f t="shared" si="6"/>
        <v>723</v>
      </c>
      <c r="P65" s="213"/>
      <c r="Q65" s="213"/>
      <c r="R65" s="213"/>
      <c r="S65" s="213"/>
      <c r="T65" s="213"/>
      <c r="U65" s="213"/>
      <c r="V65" s="327"/>
      <c r="W65" s="213"/>
      <c r="X65" s="213"/>
      <c r="Y65" s="245"/>
      <c r="Z65" s="245"/>
      <c r="AA65" s="245"/>
      <c r="AB65" s="245"/>
      <c r="AC65" s="245"/>
      <c r="AD65" s="295"/>
      <c r="AE65" s="295"/>
      <c r="AF65" s="284"/>
      <c r="AG65" s="284"/>
      <c r="AI65" s="284"/>
      <c r="AP65" s="284"/>
      <c r="AQ65" s="284"/>
      <c r="AR65" s="284"/>
      <c r="AS65" s="284"/>
    </row>
    <row r="66" spans="1:45" s="215" customFormat="1" ht="14.5" customHeight="1" x14ac:dyDescent="0.3">
      <c r="A66" s="340" t="s">
        <v>755</v>
      </c>
      <c r="B66" s="340" t="s">
        <v>0</v>
      </c>
      <c r="C66" s="341">
        <f t="shared" ref="C66:N66" si="12">SUM(C67:C69)</f>
        <v>9733</v>
      </c>
      <c r="D66" s="341">
        <f t="shared" si="12"/>
        <v>9022</v>
      </c>
      <c r="E66" s="341">
        <f t="shared" si="12"/>
        <v>8785</v>
      </c>
      <c r="F66" s="341">
        <f t="shared" si="12"/>
        <v>10803</v>
      </c>
      <c r="G66" s="341">
        <f t="shared" si="12"/>
        <v>12635</v>
      </c>
      <c r="H66" s="341">
        <f t="shared" si="12"/>
        <v>12989</v>
      </c>
      <c r="I66" s="341">
        <f t="shared" si="12"/>
        <v>13720</v>
      </c>
      <c r="J66" s="341">
        <f t="shared" si="12"/>
        <v>16328</v>
      </c>
      <c r="K66" s="341">
        <f t="shared" si="12"/>
        <v>15372</v>
      </c>
      <c r="L66" s="341">
        <f t="shared" si="12"/>
        <v>15435</v>
      </c>
      <c r="M66" s="341">
        <f t="shared" si="12"/>
        <v>4641</v>
      </c>
      <c r="N66" s="341">
        <f t="shared" si="12"/>
        <v>0</v>
      </c>
      <c r="O66" s="341">
        <f t="shared" si="6"/>
        <v>129463</v>
      </c>
      <c r="P66" s="213"/>
      <c r="Q66" s="213"/>
      <c r="R66" s="213"/>
      <c r="S66" s="213"/>
      <c r="T66" s="213"/>
      <c r="U66" s="213"/>
      <c r="V66" s="327"/>
      <c r="W66" s="213"/>
      <c r="X66" s="213"/>
      <c r="Y66" s="245"/>
      <c r="Z66" s="245"/>
      <c r="AA66" s="245"/>
      <c r="AB66" s="245"/>
      <c r="AC66" s="245"/>
      <c r="AD66" s="295"/>
      <c r="AE66" s="295"/>
      <c r="AF66" s="284"/>
      <c r="AG66" s="284"/>
      <c r="AI66" s="284"/>
      <c r="AP66" s="284"/>
      <c r="AQ66" s="284"/>
      <c r="AR66" s="284"/>
      <c r="AS66" s="284"/>
    </row>
    <row r="67" spans="1:45" s="215" customFormat="1" ht="14.5" customHeight="1" x14ac:dyDescent="0.3">
      <c r="A67" s="298"/>
      <c r="B67" s="298" t="s">
        <v>738</v>
      </c>
      <c r="C67" s="336">
        <v>4228</v>
      </c>
      <c r="D67" s="336">
        <v>4085</v>
      </c>
      <c r="E67" s="336">
        <v>4028</v>
      </c>
      <c r="F67" s="336">
        <v>4524</v>
      </c>
      <c r="G67" s="336">
        <v>4583</v>
      </c>
      <c r="H67" s="336">
        <v>4626</v>
      </c>
      <c r="I67" s="336">
        <v>4925</v>
      </c>
      <c r="J67" s="336">
        <v>5074</v>
      </c>
      <c r="K67" s="336">
        <v>4506</v>
      </c>
      <c r="L67" s="337">
        <v>4917</v>
      </c>
      <c r="M67" s="337">
        <v>1554</v>
      </c>
      <c r="N67" s="337">
        <v>0</v>
      </c>
      <c r="O67" s="343">
        <f t="shared" si="6"/>
        <v>47050</v>
      </c>
      <c r="P67" s="213"/>
      <c r="Q67" s="213"/>
      <c r="R67" s="213"/>
      <c r="S67" s="213"/>
      <c r="T67" s="213"/>
      <c r="U67" s="213"/>
      <c r="V67" s="327"/>
      <c r="W67" s="213"/>
      <c r="X67" s="213"/>
      <c r="Y67" s="245"/>
      <c r="Z67" s="245"/>
      <c r="AA67" s="245"/>
      <c r="AB67" s="245"/>
      <c r="AC67" s="245"/>
      <c r="AD67" s="295"/>
      <c r="AE67" s="295"/>
      <c r="AF67" s="284"/>
      <c r="AG67" s="284"/>
      <c r="AI67" s="284"/>
      <c r="AP67" s="284"/>
      <c r="AQ67" s="284"/>
      <c r="AR67" s="284"/>
      <c r="AS67" s="284"/>
    </row>
    <row r="68" spans="1:45" s="215" customFormat="1" ht="14.5" customHeight="1" x14ac:dyDescent="0.3">
      <c r="A68" s="298"/>
      <c r="B68" s="298" t="s">
        <v>739</v>
      </c>
      <c r="C68" s="336">
        <v>992</v>
      </c>
      <c r="D68" s="336">
        <v>948</v>
      </c>
      <c r="E68" s="336">
        <v>918</v>
      </c>
      <c r="F68" s="336">
        <v>1096</v>
      </c>
      <c r="G68" s="336">
        <v>1030</v>
      </c>
      <c r="H68" s="336">
        <v>1120</v>
      </c>
      <c r="I68" s="336">
        <v>1286</v>
      </c>
      <c r="J68" s="336">
        <v>1436</v>
      </c>
      <c r="K68" s="336">
        <v>1300</v>
      </c>
      <c r="L68" s="337">
        <v>1498</v>
      </c>
      <c r="M68" s="337">
        <v>515</v>
      </c>
      <c r="N68" s="337">
        <v>0</v>
      </c>
      <c r="O68" s="343">
        <f t="shared" si="6"/>
        <v>12139</v>
      </c>
      <c r="P68" s="213"/>
      <c r="Q68" s="213"/>
      <c r="R68" s="213"/>
      <c r="S68" s="213"/>
      <c r="T68" s="213"/>
      <c r="U68" s="213"/>
      <c r="V68" s="327"/>
      <c r="W68" s="213"/>
      <c r="X68" s="213"/>
      <c r="Y68" s="245"/>
      <c r="Z68" s="245"/>
      <c r="AA68" s="245"/>
      <c r="AB68" s="245"/>
      <c r="AC68" s="245"/>
      <c r="AD68" s="295"/>
      <c r="AE68" s="295"/>
      <c r="AF68" s="284"/>
      <c r="AG68" s="284"/>
      <c r="AI68" s="284"/>
      <c r="AP68" s="284"/>
      <c r="AQ68" s="284"/>
      <c r="AR68" s="284"/>
      <c r="AS68" s="284"/>
    </row>
    <row r="69" spans="1:45" s="215" customFormat="1" ht="14.5" customHeight="1" x14ac:dyDescent="0.3">
      <c r="A69" s="298"/>
      <c r="B69" s="298" t="s">
        <v>741</v>
      </c>
      <c r="C69" s="336">
        <v>4513</v>
      </c>
      <c r="D69" s="336">
        <v>3989</v>
      </c>
      <c r="E69" s="336">
        <v>3839</v>
      </c>
      <c r="F69" s="336">
        <v>5183</v>
      </c>
      <c r="G69" s="336">
        <v>7022</v>
      </c>
      <c r="H69" s="336">
        <v>7243</v>
      </c>
      <c r="I69" s="336">
        <v>7509</v>
      </c>
      <c r="J69" s="336">
        <v>9818</v>
      </c>
      <c r="K69" s="336">
        <v>9566</v>
      </c>
      <c r="L69" s="337">
        <v>9020</v>
      </c>
      <c r="M69" s="337">
        <v>2572</v>
      </c>
      <c r="N69" s="337">
        <v>0</v>
      </c>
      <c r="O69" s="343">
        <f t="shared" si="6"/>
        <v>70274</v>
      </c>
      <c r="P69" s="213"/>
      <c r="Q69" s="213"/>
      <c r="R69" s="213"/>
      <c r="S69" s="213"/>
      <c r="T69" s="213"/>
      <c r="U69" s="213"/>
      <c r="V69" s="327"/>
      <c r="W69" s="213"/>
      <c r="X69" s="213"/>
      <c r="Y69" s="245"/>
      <c r="Z69" s="245"/>
      <c r="AA69" s="245"/>
      <c r="AB69" s="245"/>
      <c r="AC69" s="245"/>
      <c r="AD69" s="295"/>
      <c r="AE69" s="295"/>
      <c r="AF69" s="284"/>
      <c r="AG69" s="284"/>
      <c r="AI69" s="284"/>
      <c r="AP69" s="284"/>
      <c r="AQ69" s="284"/>
      <c r="AR69" s="284"/>
      <c r="AS69" s="284"/>
    </row>
    <row r="70" spans="1:45" s="215" customFormat="1" ht="14.5" customHeight="1" x14ac:dyDescent="0.3">
      <c r="A70" s="340" t="s">
        <v>756</v>
      </c>
      <c r="B70" s="340" t="s">
        <v>0</v>
      </c>
      <c r="C70" s="341">
        <f t="shared" ref="C70:N70" si="13">SUM(C71:C73)</f>
        <v>99</v>
      </c>
      <c r="D70" s="341">
        <f t="shared" si="13"/>
        <v>82</v>
      </c>
      <c r="E70" s="341">
        <f t="shared" si="13"/>
        <v>84</v>
      </c>
      <c r="F70" s="341">
        <f t="shared" si="13"/>
        <v>102</v>
      </c>
      <c r="G70" s="341">
        <f t="shared" si="13"/>
        <v>84</v>
      </c>
      <c r="H70" s="341">
        <f t="shared" si="13"/>
        <v>112</v>
      </c>
      <c r="I70" s="341">
        <f t="shared" si="13"/>
        <v>118</v>
      </c>
      <c r="J70" s="341">
        <f t="shared" si="13"/>
        <v>142</v>
      </c>
      <c r="K70" s="341">
        <f t="shared" si="13"/>
        <v>114</v>
      </c>
      <c r="L70" s="341">
        <f t="shared" si="13"/>
        <v>134</v>
      </c>
      <c r="M70" s="341">
        <f t="shared" si="13"/>
        <v>36</v>
      </c>
      <c r="N70" s="341">
        <f t="shared" si="13"/>
        <v>0</v>
      </c>
      <c r="O70" s="341">
        <f t="shared" si="6"/>
        <v>1107</v>
      </c>
      <c r="P70" s="213"/>
      <c r="Q70" s="213"/>
      <c r="R70" s="213"/>
      <c r="S70" s="213"/>
      <c r="T70" s="213"/>
      <c r="U70" s="213"/>
      <c r="V70" s="327"/>
      <c r="W70" s="213"/>
      <c r="X70" s="213"/>
      <c r="Y70" s="245"/>
      <c r="Z70" s="245"/>
      <c r="AA70" s="245"/>
      <c r="AB70" s="245"/>
      <c r="AC70" s="245"/>
      <c r="AD70" s="295"/>
      <c r="AE70" s="295"/>
      <c r="AF70" s="284"/>
      <c r="AG70" s="284"/>
      <c r="AI70" s="284"/>
      <c r="AP70" s="284"/>
      <c r="AQ70" s="284"/>
      <c r="AR70" s="284"/>
      <c r="AS70" s="284"/>
    </row>
    <row r="71" spans="1:45" s="215" customFormat="1" ht="14.5" customHeight="1" x14ac:dyDescent="0.3">
      <c r="A71" s="298"/>
      <c r="B71" s="298" t="s">
        <v>738</v>
      </c>
      <c r="C71" s="336">
        <v>46</v>
      </c>
      <c r="D71" s="336">
        <v>44</v>
      </c>
      <c r="E71" s="336">
        <v>43</v>
      </c>
      <c r="F71" s="336">
        <v>57</v>
      </c>
      <c r="G71" s="336">
        <v>33</v>
      </c>
      <c r="H71" s="336">
        <v>35</v>
      </c>
      <c r="I71" s="336">
        <v>44</v>
      </c>
      <c r="J71" s="336">
        <v>53</v>
      </c>
      <c r="K71" s="336">
        <v>42</v>
      </c>
      <c r="L71" s="337">
        <v>63</v>
      </c>
      <c r="M71" s="337">
        <v>12</v>
      </c>
      <c r="N71" s="337">
        <v>0</v>
      </c>
      <c r="O71" s="343">
        <f t="shared" si="6"/>
        <v>472</v>
      </c>
      <c r="P71" s="213"/>
      <c r="Q71" s="213"/>
      <c r="R71" s="213"/>
      <c r="S71" s="213"/>
      <c r="T71" s="213"/>
      <c r="U71" s="213"/>
      <c r="V71" s="327"/>
      <c r="W71" s="213"/>
      <c r="X71" s="213"/>
      <c r="Y71" s="245"/>
      <c r="Z71" s="245"/>
      <c r="AA71" s="245"/>
      <c r="AB71" s="245"/>
      <c r="AC71" s="245"/>
      <c r="AD71" s="295"/>
      <c r="AE71" s="295"/>
      <c r="AF71" s="284"/>
      <c r="AG71" s="284"/>
      <c r="AI71" s="284"/>
      <c r="AP71" s="284"/>
      <c r="AQ71" s="284"/>
      <c r="AR71" s="284"/>
      <c r="AS71" s="284"/>
    </row>
    <row r="72" spans="1:45" s="215" customFormat="1" ht="14.5" customHeight="1" x14ac:dyDescent="0.3">
      <c r="A72" s="298"/>
      <c r="B72" s="298" t="s">
        <v>739</v>
      </c>
      <c r="C72" s="336">
        <v>15</v>
      </c>
      <c r="D72" s="336">
        <v>10</v>
      </c>
      <c r="E72" s="336">
        <v>13</v>
      </c>
      <c r="F72" s="336">
        <v>11</v>
      </c>
      <c r="G72" s="336">
        <v>8</v>
      </c>
      <c r="H72" s="336">
        <v>12</v>
      </c>
      <c r="I72" s="336">
        <v>8</v>
      </c>
      <c r="J72" s="336">
        <v>10</v>
      </c>
      <c r="K72" s="336">
        <v>16</v>
      </c>
      <c r="L72" s="337">
        <v>12</v>
      </c>
      <c r="M72" s="337">
        <v>3</v>
      </c>
      <c r="N72" s="337">
        <v>0</v>
      </c>
      <c r="O72" s="343">
        <f t="shared" si="6"/>
        <v>118</v>
      </c>
      <c r="P72" s="213"/>
      <c r="Q72" s="213"/>
      <c r="R72" s="213"/>
      <c r="S72" s="213"/>
      <c r="T72" s="213"/>
      <c r="U72" s="213"/>
      <c r="V72" s="327"/>
      <c r="W72" s="213"/>
      <c r="X72" s="213"/>
      <c r="Y72" s="245"/>
      <c r="Z72" s="245"/>
      <c r="AA72" s="245"/>
      <c r="AB72" s="245"/>
      <c r="AC72" s="245"/>
      <c r="AD72" s="295"/>
      <c r="AE72" s="295"/>
      <c r="AF72" s="284"/>
      <c r="AG72" s="284"/>
      <c r="AI72" s="284"/>
      <c r="AP72" s="284"/>
      <c r="AQ72" s="284"/>
      <c r="AR72" s="284"/>
      <c r="AS72" s="284"/>
    </row>
    <row r="73" spans="1:45" s="215" customFormat="1" ht="14.5" customHeight="1" x14ac:dyDescent="0.3">
      <c r="A73" s="298"/>
      <c r="B73" s="298" t="s">
        <v>741</v>
      </c>
      <c r="C73" s="336">
        <v>38</v>
      </c>
      <c r="D73" s="336">
        <v>28</v>
      </c>
      <c r="E73" s="336">
        <v>28</v>
      </c>
      <c r="F73" s="336">
        <v>34</v>
      </c>
      <c r="G73" s="336">
        <v>43</v>
      </c>
      <c r="H73" s="336">
        <v>65</v>
      </c>
      <c r="I73" s="336">
        <v>66</v>
      </c>
      <c r="J73" s="336">
        <v>79</v>
      </c>
      <c r="K73" s="336">
        <v>56</v>
      </c>
      <c r="L73" s="337">
        <v>59</v>
      </c>
      <c r="M73" s="337">
        <v>21</v>
      </c>
      <c r="N73" s="337">
        <v>0</v>
      </c>
      <c r="O73" s="343">
        <f t="shared" si="6"/>
        <v>517</v>
      </c>
      <c r="P73" s="213"/>
      <c r="Q73" s="213"/>
      <c r="R73" s="213"/>
      <c r="S73" s="213"/>
      <c r="T73" s="213"/>
      <c r="U73" s="213"/>
      <c r="V73" s="327"/>
      <c r="W73" s="213"/>
      <c r="X73" s="213"/>
      <c r="Y73" s="245"/>
      <c r="Z73" s="245"/>
      <c r="AA73" s="245"/>
      <c r="AB73" s="245"/>
      <c r="AC73" s="245"/>
      <c r="AD73" s="295"/>
      <c r="AE73" s="295"/>
      <c r="AF73" s="284"/>
      <c r="AG73" s="284"/>
      <c r="AI73" s="284"/>
      <c r="AP73" s="284"/>
      <c r="AQ73" s="284"/>
      <c r="AR73" s="284"/>
      <c r="AS73" s="284"/>
    </row>
    <row r="74" spans="1:45" s="215" customFormat="1" ht="14.5" customHeight="1" x14ac:dyDescent="0.3">
      <c r="A74" s="340" t="s">
        <v>757</v>
      </c>
      <c r="B74" s="340" t="s">
        <v>0</v>
      </c>
      <c r="C74" s="341">
        <f t="shared" ref="C74:N74" si="14">SUM(C75:C77)</f>
        <v>424</v>
      </c>
      <c r="D74" s="341">
        <f t="shared" si="14"/>
        <v>385</v>
      </c>
      <c r="E74" s="341">
        <f t="shared" si="14"/>
        <v>344</v>
      </c>
      <c r="F74" s="341">
        <f t="shared" si="14"/>
        <v>443</v>
      </c>
      <c r="G74" s="341">
        <f t="shared" si="14"/>
        <v>526</v>
      </c>
      <c r="H74" s="341">
        <f t="shared" si="14"/>
        <v>616</v>
      </c>
      <c r="I74" s="341">
        <f t="shared" si="14"/>
        <v>589</v>
      </c>
      <c r="J74" s="341">
        <f t="shared" si="14"/>
        <v>633</v>
      </c>
      <c r="K74" s="341">
        <f t="shared" si="14"/>
        <v>416</v>
      </c>
      <c r="L74" s="341">
        <f t="shared" si="14"/>
        <v>546</v>
      </c>
      <c r="M74" s="341">
        <f t="shared" si="14"/>
        <v>167</v>
      </c>
      <c r="N74" s="341">
        <f t="shared" si="14"/>
        <v>0</v>
      </c>
      <c r="O74" s="341">
        <f t="shared" si="6"/>
        <v>5089</v>
      </c>
      <c r="P74" s="213"/>
      <c r="Q74" s="213"/>
      <c r="R74" s="213"/>
      <c r="S74" s="213"/>
      <c r="T74" s="213"/>
      <c r="U74" s="213"/>
      <c r="V74" s="327"/>
      <c r="W74" s="213"/>
      <c r="X74" s="213"/>
      <c r="Y74" s="245"/>
      <c r="Z74" s="245"/>
      <c r="AA74" s="245"/>
      <c r="AB74" s="245"/>
      <c r="AC74" s="245"/>
      <c r="AD74" s="295"/>
      <c r="AE74" s="295"/>
      <c r="AF74" s="284"/>
      <c r="AG74" s="284"/>
      <c r="AI74" s="284"/>
      <c r="AP74" s="284"/>
      <c r="AQ74" s="284"/>
      <c r="AR74" s="284"/>
      <c r="AS74" s="284"/>
    </row>
    <row r="75" spans="1:45" s="215" customFormat="1" ht="14.5" customHeight="1" x14ac:dyDescent="0.3">
      <c r="A75" s="298"/>
      <c r="B75" s="298" t="s">
        <v>738</v>
      </c>
      <c r="C75" s="336">
        <v>297</v>
      </c>
      <c r="D75" s="336">
        <v>263</v>
      </c>
      <c r="E75" s="336">
        <v>242</v>
      </c>
      <c r="F75" s="336">
        <v>284</v>
      </c>
      <c r="G75" s="336">
        <v>284</v>
      </c>
      <c r="H75" s="336">
        <v>315</v>
      </c>
      <c r="I75" s="336">
        <v>360</v>
      </c>
      <c r="J75" s="336">
        <v>329</v>
      </c>
      <c r="K75" s="336">
        <v>269</v>
      </c>
      <c r="L75" s="337">
        <v>358</v>
      </c>
      <c r="M75" s="337">
        <v>112</v>
      </c>
      <c r="N75" s="337">
        <v>0</v>
      </c>
      <c r="O75" s="343">
        <f t="shared" si="6"/>
        <v>3113</v>
      </c>
      <c r="P75" s="213"/>
      <c r="Q75" s="213"/>
      <c r="R75" s="213"/>
      <c r="S75" s="213"/>
      <c r="T75" s="213"/>
      <c r="U75" s="213"/>
      <c r="V75" s="327"/>
      <c r="W75" s="213"/>
      <c r="X75" s="213"/>
      <c r="Y75" s="245"/>
      <c r="Z75" s="245"/>
      <c r="AA75" s="245"/>
      <c r="AB75" s="245"/>
      <c r="AC75" s="245"/>
      <c r="AD75" s="295"/>
      <c r="AE75" s="295"/>
      <c r="AF75" s="284"/>
      <c r="AG75" s="284"/>
      <c r="AI75" s="284"/>
      <c r="AP75" s="284"/>
      <c r="AQ75" s="284"/>
      <c r="AR75" s="284"/>
      <c r="AS75" s="284"/>
    </row>
    <row r="76" spans="1:45" s="215" customFormat="1" ht="14.5" customHeight="1" x14ac:dyDescent="0.3">
      <c r="A76" s="298"/>
      <c r="B76" s="298" t="s">
        <v>739</v>
      </c>
      <c r="C76" s="336">
        <v>82</v>
      </c>
      <c r="D76" s="336">
        <v>108</v>
      </c>
      <c r="E76" s="336">
        <v>83</v>
      </c>
      <c r="F76" s="336">
        <v>87</v>
      </c>
      <c r="G76" s="336">
        <v>100</v>
      </c>
      <c r="H76" s="336">
        <v>159</v>
      </c>
      <c r="I76" s="336">
        <v>126</v>
      </c>
      <c r="J76" s="336">
        <v>225</v>
      </c>
      <c r="K76" s="336">
        <v>99</v>
      </c>
      <c r="L76" s="337">
        <v>125</v>
      </c>
      <c r="M76" s="337">
        <v>45</v>
      </c>
      <c r="N76" s="337">
        <v>0</v>
      </c>
      <c r="O76" s="343">
        <f t="shared" si="6"/>
        <v>1239</v>
      </c>
      <c r="P76" s="213"/>
      <c r="Q76" s="213"/>
      <c r="R76" s="213"/>
      <c r="S76" s="213"/>
      <c r="T76" s="213"/>
      <c r="U76" s="213"/>
      <c r="V76" s="327"/>
      <c r="W76" s="213"/>
      <c r="X76" s="213"/>
      <c r="Y76" s="245"/>
      <c r="Z76" s="245"/>
      <c r="AA76" s="245"/>
      <c r="AB76" s="245"/>
      <c r="AC76" s="245"/>
      <c r="AD76" s="295"/>
      <c r="AE76" s="295"/>
      <c r="AF76" s="284"/>
      <c r="AG76" s="284"/>
      <c r="AI76" s="284"/>
      <c r="AP76" s="284"/>
      <c r="AQ76" s="284"/>
      <c r="AR76" s="284"/>
      <c r="AS76" s="284"/>
    </row>
    <row r="77" spans="1:45" s="215" customFormat="1" ht="14.5" customHeight="1" x14ac:dyDescent="0.3">
      <c r="A77" s="298"/>
      <c r="B77" s="298" t="s">
        <v>741</v>
      </c>
      <c r="C77" s="336">
        <v>45</v>
      </c>
      <c r="D77" s="336">
        <v>14</v>
      </c>
      <c r="E77" s="336">
        <v>19</v>
      </c>
      <c r="F77" s="336">
        <v>72</v>
      </c>
      <c r="G77" s="336">
        <v>142</v>
      </c>
      <c r="H77" s="336">
        <v>142</v>
      </c>
      <c r="I77" s="336">
        <v>103</v>
      </c>
      <c r="J77" s="336">
        <v>79</v>
      </c>
      <c r="K77" s="336">
        <v>48</v>
      </c>
      <c r="L77" s="337">
        <v>63</v>
      </c>
      <c r="M77" s="337">
        <v>10</v>
      </c>
      <c r="N77" s="337">
        <v>0</v>
      </c>
      <c r="O77" s="343">
        <f t="shared" si="6"/>
        <v>737</v>
      </c>
      <c r="P77" s="213"/>
      <c r="Q77" s="213"/>
      <c r="R77" s="213"/>
      <c r="S77" s="213"/>
      <c r="T77" s="213"/>
      <c r="U77" s="213"/>
      <c r="V77" s="327"/>
      <c r="W77" s="213"/>
      <c r="X77" s="213"/>
      <c r="Y77" s="245"/>
      <c r="Z77" s="245"/>
      <c r="AA77" s="245"/>
      <c r="AB77" s="245"/>
      <c r="AC77" s="245"/>
      <c r="AD77" s="295"/>
      <c r="AE77" s="295"/>
      <c r="AF77" s="284"/>
      <c r="AG77" s="284"/>
      <c r="AI77" s="284"/>
      <c r="AP77" s="284"/>
      <c r="AQ77" s="284"/>
      <c r="AR77" s="284"/>
      <c r="AS77" s="284"/>
    </row>
    <row r="78" spans="1:45" s="215" customFormat="1" ht="14.5" customHeight="1" x14ac:dyDescent="0.3">
      <c r="A78" s="340" t="s">
        <v>758</v>
      </c>
      <c r="B78" s="340" t="s">
        <v>0</v>
      </c>
      <c r="C78" s="341">
        <f t="shared" ref="C78:N78" si="15">SUM(C79:C81)</f>
        <v>20</v>
      </c>
      <c r="D78" s="341">
        <f t="shared" si="15"/>
        <v>45</v>
      </c>
      <c r="E78" s="341">
        <f t="shared" si="15"/>
        <v>35</v>
      </c>
      <c r="F78" s="341">
        <f t="shared" si="15"/>
        <v>28</v>
      </c>
      <c r="G78" s="341">
        <f t="shared" si="15"/>
        <v>20</v>
      </c>
      <c r="H78" s="341">
        <f t="shared" si="15"/>
        <v>76</v>
      </c>
      <c r="I78" s="341">
        <f t="shared" si="15"/>
        <v>28</v>
      </c>
      <c r="J78" s="341">
        <f t="shared" si="15"/>
        <v>41</v>
      </c>
      <c r="K78" s="341">
        <f t="shared" si="15"/>
        <v>45</v>
      </c>
      <c r="L78" s="341">
        <f t="shared" si="15"/>
        <v>36</v>
      </c>
      <c r="M78" s="341">
        <f t="shared" si="15"/>
        <v>138</v>
      </c>
      <c r="N78" s="341">
        <f t="shared" si="15"/>
        <v>0</v>
      </c>
      <c r="O78" s="341">
        <f>SUM(C78:N78)</f>
        <v>512</v>
      </c>
      <c r="P78" s="213"/>
      <c r="Q78" s="213"/>
      <c r="R78" s="213"/>
      <c r="S78" s="213"/>
      <c r="T78" s="213"/>
      <c r="U78" s="213"/>
      <c r="V78" s="327"/>
      <c r="W78" s="213"/>
      <c r="X78" s="213"/>
      <c r="Y78" s="245"/>
      <c r="Z78" s="245"/>
      <c r="AA78" s="245"/>
      <c r="AB78" s="245"/>
      <c r="AC78" s="245"/>
      <c r="AD78" s="295"/>
      <c r="AE78" s="295"/>
      <c r="AF78" s="284"/>
      <c r="AG78" s="284"/>
      <c r="AI78" s="284"/>
      <c r="AP78" s="284"/>
      <c r="AQ78" s="284"/>
      <c r="AR78" s="284"/>
      <c r="AS78" s="284"/>
    </row>
    <row r="79" spans="1:45" s="215" customFormat="1" ht="14.5" customHeight="1" x14ac:dyDescent="0.3">
      <c r="A79" s="298"/>
      <c r="B79" s="298" t="s">
        <v>738</v>
      </c>
      <c r="C79" s="336">
        <v>6</v>
      </c>
      <c r="D79" s="336">
        <v>16</v>
      </c>
      <c r="E79" s="336">
        <v>19</v>
      </c>
      <c r="F79" s="336">
        <v>3</v>
      </c>
      <c r="G79" s="336">
        <v>11</v>
      </c>
      <c r="H79" s="336">
        <v>29</v>
      </c>
      <c r="I79" s="336">
        <v>9</v>
      </c>
      <c r="J79" s="336">
        <v>6</v>
      </c>
      <c r="K79" s="336">
        <v>19</v>
      </c>
      <c r="L79" s="337">
        <v>10</v>
      </c>
      <c r="M79" s="337">
        <v>48</v>
      </c>
      <c r="N79" s="337">
        <v>0</v>
      </c>
      <c r="O79" s="343">
        <f t="shared" si="6"/>
        <v>176</v>
      </c>
      <c r="P79" s="213"/>
      <c r="Q79" s="213"/>
      <c r="R79" s="213"/>
      <c r="S79" s="213"/>
      <c r="T79" s="213"/>
      <c r="U79" s="213"/>
      <c r="V79" s="327"/>
      <c r="W79" s="213"/>
      <c r="X79" s="213"/>
      <c r="Y79" s="245"/>
      <c r="Z79" s="245"/>
      <c r="AA79" s="245"/>
      <c r="AB79" s="245"/>
      <c r="AC79" s="245"/>
      <c r="AD79" s="295"/>
      <c r="AE79" s="295"/>
      <c r="AF79" s="284"/>
      <c r="AG79" s="284"/>
      <c r="AI79" s="284"/>
      <c r="AP79" s="284"/>
      <c r="AQ79" s="284"/>
      <c r="AR79" s="284"/>
      <c r="AS79" s="284"/>
    </row>
    <row r="80" spans="1:45" s="215" customFormat="1" ht="14.5" customHeight="1" x14ac:dyDescent="0.3">
      <c r="A80" s="298"/>
      <c r="B80" s="298" t="s">
        <v>739</v>
      </c>
      <c r="C80" s="336">
        <v>7</v>
      </c>
      <c r="D80" s="336">
        <v>7</v>
      </c>
      <c r="E80" s="336">
        <v>2</v>
      </c>
      <c r="F80" s="336">
        <v>4</v>
      </c>
      <c r="G80" s="336"/>
      <c r="H80" s="336">
        <v>26</v>
      </c>
      <c r="I80" s="336">
        <v>2</v>
      </c>
      <c r="J80" s="336">
        <v>19</v>
      </c>
      <c r="K80" s="336">
        <v>8</v>
      </c>
      <c r="L80" s="337">
        <v>7</v>
      </c>
      <c r="M80" s="337">
        <v>30</v>
      </c>
      <c r="N80" s="337">
        <v>0</v>
      </c>
      <c r="O80" s="343">
        <f t="shared" si="6"/>
        <v>112</v>
      </c>
      <c r="P80" s="213"/>
      <c r="Q80" s="213"/>
      <c r="R80" s="213"/>
      <c r="S80" s="213"/>
      <c r="T80" s="213"/>
      <c r="U80" s="213"/>
      <c r="V80" s="327"/>
      <c r="W80" s="213"/>
      <c r="X80" s="213"/>
      <c r="Y80" s="245"/>
      <c r="Z80" s="245"/>
      <c r="AA80" s="245"/>
      <c r="AB80" s="245"/>
      <c r="AC80" s="245"/>
      <c r="AD80" s="295"/>
      <c r="AE80" s="295"/>
      <c r="AF80" s="284"/>
      <c r="AG80" s="284"/>
      <c r="AI80" s="284"/>
      <c r="AP80" s="284"/>
      <c r="AQ80" s="284"/>
      <c r="AR80" s="284"/>
      <c r="AS80" s="284"/>
    </row>
    <row r="81" spans="1:45" s="215" customFormat="1" ht="14.5" customHeight="1" x14ac:dyDescent="0.3">
      <c r="A81" s="298"/>
      <c r="B81" s="298" t="s">
        <v>741</v>
      </c>
      <c r="C81" s="336">
        <v>7</v>
      </c>
      <c r="D81" s="336">
        <v>22</v>
      </c>
      <c r="E81" s="336">
        <v>14</v>
      </c>
      <c r="F81" s="336">
        <v>21</v>
      </c>
      <c r="G81" s="336">
        <v>9</v>
      </c>
      <c r="H81" s="336">
        <v>21</v>
      </c>
      <c r="I81" s="336">
        <v>17</v>
      </c>
      <c r="J81" s="336">
        <v>16</v>
      </c>
      <c r="K81" s="336">
        <v>18</v>
      </c>
      <c r="L81" s="337">
        <v>19</v>
      </c>
      <c r="M81" s="337">
        <v>60</v>
      </c>
      <c r="N81" s="337">
        <v>0</v>
      </c>
      <c r="O81" s="343">
        <f t="shared" si="6"/>
        <v>224</v>
      </c>
      <c r="P81" s="213"/>
      <c r="Q81" s="213"/>
      <c r="R81" s="213"/>
      <c r="S81" s="213"/>
      <c r="T81" s="213"/>
      <c r="U81" s="213"/>
      <c r="V81" s="327"/>
      <c r="W81" s="213"/>
      <c r="X81" s="213"/>
      <c r="Y81" s="245"/>
      <c r="Z81" s="245"/>
      <c r="AA81" s="245"/>
      <c r="AB81" s="245"/>
      <c r="AC81" s="245"/>
      <c r="AD81" s="295"/>
      <c r="AE81" s="295"/>
      <c r="AF81" s="284"/>
      <c r="AG81" s="284"/>
      <c r="AI81" s="284"/>
      <c r="AP81" s="284"/>
      <c r="AQ81" s="284"/>
      <c r="AR81" s="284"/>
      <c r="AS81" s="284"/>
    </row>
    <row r="82" spans="1:45" s="215" customFormat="1" ht="14.5" customHeight="1" x14ac:dyDescent="0.3">
      <c r="A82" s="340" t="s">
        <v>719</v>
      </c>
      <c r="B82" s="340" t="s">
        <v>0</v>
      </c>
      <c r="C82" s="341">
        <f t="shared" ref="C82:N82" si="16">SUM(C83:C85)</f>
        <v>3</v>
      </c>
      <c r="D82" s="341">
        <f t="shared" si="16"/>
        <v>2</v>
      </c>
      <c r="E82" s="341">
        <f t="shared" si="16"/>
        <v>4</v>
      </c>
      <c r="F82" s="341">
        <f t="shared" si="16"/>
        <v>1</v>
      </c>
      <c r="G82" s="341">
        <f t="shared" si="16"/>
        <v>3</v>
      </c>
      <c r="H82" s="341">
        <f t="shared" si="16"/>
        <v>4</v>
      </c>
      <c r="I82" s="341">
        <f t="shared" si="16"/>
        <v>2</v>
      </c>
      <c r="J82" s="341">
        <f t="shared" si="16"/>
        <v>6</v>
      </c>
      <c r="K82" s="341">
        <f t="shared" si="16"/>
        <v>3</v>
      </c>
      <c r="L82" s="341">
        <f t="shared" si="16"/>
        <v>2</v>
      </c>
      <c r="M82" s="341">
        <f t="shared" si="16"/>
        <v>1</v>
      </c>
      <c r="N82" s="341">
        <f t="shared" si="16"/>
        <v>0</v>
      </c>
      <c r="O82" s="341">
        <f>SUM(C82:N82)</f>
        <v>31</v>
      </c>
      <c r="P82" s="213"/>
      <c r="Q82" s="213"/>
      <c r="R82" s="213"/>
      <c r="S82" s="213"/>
      <c r="T82" s="213"/>
      <c r="U82" s="213"/>
      <c r="V82" s="327"/>
      <c r="W82" s="213"/>
      <c r="X82" s="213"/>
      <c r="Y82" s="245"/>
      <c r="Z82" s="245"/>
      <c r="AA82" s="245"/>
      <c r="AB82" s="245"/>
      <c r="AC82" s="245"/>
      <c r="AD82" s="295"/>
      <c r="AE82" s="295"/>
      <c r="AF82" s="284"/>
      <c r="AG82" s="284"/>
      <c r="AI82" s="284"/>
      <c r="AP82" s="284"/>
      <c r="AQ82" s="284"/>
      <c r="AR82" s="284"/>
      <c r="AS82" s="284"/>
    </row>
    <row r="83" spans="1:45" s="215" customFormat="1" ht="14.5" customHeight="1" x14ac:dyDescent="0.3">
      <c r="A83" s="298"/>
      <c r="B83" s="298" t="s">
        <v>738</v>
      </c>
      <c r="C83" s="336">
        <v>0</v>
      </c>
      <c r="D83" s="336">
        <v>0</v>
      </c>
      <c r="E83" s="336">
        <v>2</v>
      </c>
      <c r="F83" s="336">
        <v>0</v>
      </c>
      <c r="G83" s="336">
        <v>0</v>
      </c>
      <c r="H83" s="336">
        <v>2</v>
      </c>
      <c r="I83" s="336">
        <v>0</v>
      </c>
      <c r="J83" s="336">
        <v>2</v>
      </c>
      <c r="K83" s="336">
        <v>1</v>
      </c>
      <c r="L83" s="337">
        <v>1</v>
      </c>
      <c r="M83" s="337">
        <v>1</v>
      </c>
      <c r="N83" s="337">
        <v>0</v>
      </c>
      <c r="O83" s="343">
        <f t="shared" ref="O83:O85" si="17">SUM(C83:N83)</f>
        <v>9</v>
      </c>
      <c r="P83" s="213"/>
      <c r="Q83" s="213"/>
      <c r="R83" s="213"/>
      <c r="S83" s="213"/>
      <c r="T83" s="213"/>
      <c r="U83" s="213"/>
      <c r="V83" s="327"/>
      <c r="W83" s="213"/>
      <c r="X83" s="213"/>
      <c r="Y83" s="245"/>
      <c r="Z83" s="245"/>
      <c r="AA83" s="245"/>
      <c r="AB83" s="245"/>
      <c r="AC83" s="245"/>
      <c r="AD83" s="295"/>
      <c r="AE83" s="295"/>
      <c r="AF83" s="284"/>
      <c r="AG83" s="284"/>
      <c r="AI83" s="284"/>
      <c r="AP83" s="284"/>
      <c r="AQ83" s="284"/>
      <c r="AR83" s="284"/>
      <c r="AS83" s="284"/>
    </row>
    <row r="84" spans="1:45" s="215" customFormat="1" ht="14.5" customHeight="1" x14ac:dyDescent="0.3">
      <c r="A84" s="298"/>
      <c r="B84" s="298" t="s">
        <v>739</v>
      </c>
      <c r="C84" s="336">
        <v>0</v>
      </c>
      <c r="D84" s="336">
        <v>0</v>
      </c>
      <c r="E84" s="336">
        <v>0</v>
      </c>
      <c r="F84" s="336">
        <v>0</v>
      </c>
      <c r="G84" s="336">
        <v>2</v>
      </c>
      <c r="H84" s="336">
        <v>0</v>
      </c>
      <c r="I84" s="336">
        <v>0</v>
      </c>
      <c r="J84" s="336">
        <v>3</v>
      </c>
      <c r="K84" s="336">
        <v>0</v>
      </c>
      <c r="L84" s="337">
        <v>0</v>
      </c>
      <c r="M84" s="337">
        <v>0</v>
      </c>
      <c r="N84" s="337">
        <v>0</v>
      </c>
      <c r="O84" s="343">
        <f t="shared" si="17"/>
        <v>5</v>
      </c>
      <c r="P84" s="213"/>
      <c r="Q84" s="213"/>
      <c r="R84" s="213"/>
      <c r="S84" s="213"/>
      <c r="T84" s="213"/>
      <c r="U84" s="213"/>
      <c r="V84" s="327"/>
      <c r="W84" s="213"/>
      <c r="X84" s="213"/>
      <c r="Y84" s="245"/>
      <c r="Z84" s="245"/>
      <c r="AA84" s="245"/>
      <c r="AB84" s="245"/>
      <c r="AC84" s="245"/>
      <c r="AD84" s="295"/>
      <c r="AE84" s="295"/>
      <c r="AF84" s="284"/>
      <c r="AG84" s="284"/>
      <c r="AI84" s="284"/>
      <c r="AP84" s="284"/>
      <c r="AQ84" s="284"/>
      <c r="AR84" s="284"/>
      <c r="AS84" s="284"/>
    </row>
    <row r="85" spans="1:45" s="215" customFormat="1" ht="14.5" customHeight="1" x14ac:dyDescent="0.3">
      <c r="A85" s="298"/>
      <c r="B85" s="298" t="s">
        <v>741</v>
      </c>
      <c r="C85" s="336">
        <v>3</v>
      </c>
      <c r="D85" s="336">
        <v>2</v>
      </c>
      <c r="E85" s="336">
        <v>2</v>
      </c>
      <c r="F85" s="336">
        <v>1</v>
      </c>
      <c r="G85" s="336">
        <v>1</v>
      </c>
      <c r="H85" s="336">
        <v>2</v>
      </c>
      <c r="I85" s="336">
        <v>2</v>
      </c>
      <c r="J85" s="336">
        <v>1</v>
      </c>
      <c r="K85" s="336">
        <v>2</v>
      </c>
      <c r="L85" s="337">
        <v>1</v>
      </c>
      <c r="M85" s="337">
        <v>0</v>
      </c>
      <c r="N85" s="337">
        <v>0</v>
      </c>
      <c r="O85" s="343">
        <f t="shared" si="17"/>
        <v>17</v>
      </c>
      <c r="P85" s="213"/>
      <c r="Q85" s="213"/>
      <c r="R85" s="213"/>
      <c r="S85" s="213"/>
      <c r="T85" s="213"/>
      <c r="U85" s="213"/>
      <c r="V85" s="327"/>
      <c r="W85" s="213"/>
      <c r="X85" s="213"/>
      <c r="Y85" s="245"/>
      <c r="Z85" s="245"/>
      <c r="AA85" s="245"/>
      <c r="AB85" s="245"/>
      <c r="AC85" s="245"/>
      <c r="AD85" s="295"/>
      <c r="AE85" s="295"/>
      <c r="AF85" s="284"/>
      <c r="AG85" s="284"/>
      <c r="AI85" s="284"/>
      <c r="AP85" s="284"/>
      <c r="AQ85" s="284"/>
      <c r="AR85" s="284"/>
      <c r="AS85" s="284"/>
    </row>
    <row r="86" spans="1:45" s="215" customFormat="1" ht="12" x14ac:dyDescent="0.3">
      <c r="A86" s="302"/>
      <c r="E86" s="213"/>
      <c r="F86" s="213"/>
      <c r="G86" s="213"/>
      <c r="Q86" s="213"/>
      <c r="R86" s="229"/>
      <c r="S86" s="229"/>
      <c r="T86" s="254"/>
      <c r="U86" s="254"/>
      <c r="V86" s="344"/>
      <c r="W86" s="229"/>
      <c r="X86" s="254"/>
      <c r="Y86" s="254"/>
      <c r="Z86" s="229"/>
      <c r="AA86" s="229"/>
      <c r="AB86" s="229"/>
      <c r="AC86" s="279"/>
      <c r="AD86" s="279"/>
      <c r="AE86" s="279"/>
      <c r="AF86" s="279"/>
      <c r="AQ86" s="284"/>
      <c r="AS86" s="284"/>
    </row>
    <row r="87" spans="1:45" s="213" customFormat="1" ht="18" customHeight="1" x14ac:dyDescent="0.3">
      <c r="A87" s="345"/>
      <c r="B87" s="346"/>
      <c r="C87" s="346"/>
      <c r="D87" s="346"/>
      <c r="E87" s="346"/>
      <c r="F87" s="346"/>
      <c r="G87" s="346"/>
      <c r="H87" s="346"/>
      <c r="I87" s="346"/>
      <c r="J87" s="346"/>
      <c r="K87" s="346"/>
      <c r="L87" s="346"/>
      <c r="M87" s="346"/>
      <c r="N87" s="346"/>
      <c r="O87" s="346"/>
      <c r="P87" s="346"/>
      <c r="Q87" s="346"/>
      <c r="R87" s="346"/>
      <c r="S87" s="346"/>
      <c r="T87" s="346"/>
      <c r="U87" s="346"/>
      <c r="V87" s="347"/>
      <c r="W87" s="229"/>
      <c r="X87" s="229"/>
      <c r="Y87" s="229"/>
      <c r="Z87" s="229"/>
    </row>
    <row r="88" spans="1:45" s="215" customFormat="1" ht="12" x14ac:dyDescent="0.3">
      <c r="A88" s="302"/>
      <c r="F88" s="213"/>
      <c r="G88" s="213"/>
      <c r="H88" s="213"/>
      <c r="K88" s="213"/>
      <c r="L88" s="229"/>
      <c r="M88" s="229"/>
      <c r="N88" s="229"/>
      <c r="O88" s="229"/>
      <c r="P88" s="229"/>
      <c r="Q88" s="229"/>
      <c r="R88" s="229"/>
      <c r="S88" s="229"/>
      <c r="T88" s="229"/>
      <c r="U88" s="229"/>
      <c r="V88" s="301"/>
      <c r="W88" s="279"/>
      <c r="X88" s="279"/>
      <c r="Y88" s="279"/>
      <c r="Z88" s="279"/>
    </row>
    <row r="89" spans="1:45" s="215" customFormat="1" ht="23.25" customHeight="1" x14ac:dyDescent="0.3">
      <c r="A89" s="348" t="s">
        <v>759</v>
      </c>
      <c r="B89" s="349"/>
      <c r="C89" s="349"/>
      <c r="D89" s="349"/>
      <c r="E89" s="349"/>
      <c r="F89" s="349"/>
      <c r="G89" s="349"/>
      <c r="H89" s="349"/>
      <c r="I89" s="349"/>
      <c r="J89" s="349"/>
      <c r="K89" s="349"/>
      <c r="L89" s="349"/>
      <c r="M89" s="349"/>
      <c r="N89" s="349"/>
      <c r="O89" s="229"/>
      <c r="P89" s="229"/>
      <c r="Q89" s="326"/>
      <c r="R89" s="326"/>
      <c r="S89" s="326"/>
      <c r="T89" s="326"/>
      <c r="U89" s="326"/>
      <c r="V89" s="350"/>
      <c r="W89" s="280"/>
      <c r="X89" s="280"/>
      <c r="Y89" s="280"/>
      <c r="Z89" s="280"/>
      <c r="AA89" s="283"/>
      <c r="AB89" s="283"/>
    </row>
    <row r="90" spans="1:45" s="215" customFormat="1" ht="22.5" customHeight="1" x14ac:dyDescent="0.3">
      <c r="A90" s="239" t="s">
        <v>725</v>
      </c>
      <c r="B90" s="239" t="s">
        <v>726</v>
      </c>
      <c r="C90" s="239" t="s">
        <v>727</v>
      </c>
      <c r="D90" s="239" t="s">
        <v>728</v>
      </c>
      <c r="E90" s="239" t="s">
        <v>729</v>
      </c>
      <c r="F90" s="239" t="s">
        <v>730</v>
      </c>
      <c r="G90" s="239" t="s">
        <v>731</v>
      </c>
      <c r="H90" s="239" t="s">
        <v>732</v>
      </c>
      <c r="I90" s="239" t="s">
        <v>733</v>
      </c>
      <c r="J90" s="239" t="s">
        <v>734</v>
      </c>
      <c r="K90" s="239" t="s">
        <v>735</v>
      </c>
      <c r="L90" s="239" t="s">
        <v>736</v>
      </c>
      <c r="M90" s="239" t="s">
        <v>737</v>
      </c>
      <c r="N90" s="239" t="s">
        <v>760</v>
      </c>
      <c r="O90" s="229"/>
      <c r="P90" s="326"/>
      <c r="Q90" s="326"/>
      <c r="R90" s="326"/>
      <c r="S90" s="326"/>
      <c r="T90" s="326"/>
      <c r="U90" s="326"/>
      <c r="V90" s="350"/>
      <c r="W90" s="280"/>
      <c r="X90" s="280"/>
      <c r="Y90" s="280"/>
      <c r="Z90" s="280"/>
      <c r="AA90" s="283"/>
      <c r="AB90" s="283"/>
      <c r="AC90" s="283"/>
      <c r="AD90" s="283"/>
      <c r="AE90" s="283"/>
      <c r="AF90" s="283"/>
    </row>
    <row r="91" spans="1:45" s="215" customFormat="1" ht="12" x14ac:dyDescent="0.3">
      <c r="A91" s="351" t="s">
        <v>761</v>
      </c>
      <c r="B91" s="352">
        <v>28295.419354838701</v>
      </c>
      <c r="C91" s="353">
        <v>28807.366666666701</v>
      </c>
      <c r="D91" s="354">
        <v>26087</v>
      </c>
      <c r="E91" s="353">
        <v>26887.7096774194</v>
      </c>
      <c r="F91" s="354">
        <v>27439.448275862102</v>
      </c>
      <c r="G91" s="353">
        <v>26426.3548387097</v>
      </c>
      <c r="H91" s="353">
        <v>22606.5</v>
      </c>
      <c r="I91" s="354">
        <v>24275.3548387097</v>
      </c>
      <c r="J91" s="353">
        <v>25015.233333333301</v>
      </c>
      <c r="K91" s="354">
        <v>23437.193548387098</v>
      </c>
      <c r="L91" s="354">
        <v>22899.4</v>
      </c>
      <c r="M91" s="353">
        <v>0</v>
      </c>
      <c r="N91" s="354">
        <v>25826.320634920601</v>
      </c>
      <c r="O91" s="355"/>
      <c r="P91" s="356"/>
      <c r="Q91" s="356"/>
      <c r="R91" s="356"/>
      <c r="S91" s="356"/>
      <c r="T91" s="356"/>
      <c r="U91" s="356"/>
      <c r="V91" s="357"/>
      <c r="W91" s="358"/>
      <c r="X91" s="358"/>
      <c r="Y91" s="358"/>
      <c r="Z91" s="358"/>
      <c r="AA91" s="359"/>
      <c r="AB91" s="359"/>
    </row>
    <row r="92" spans="1:45" s="215" customFormat="1" ht="12" x14ac:dyDescent="0.3">
      <c r="A92" s="360" t="s">
        <v>738</v>
      </c>
      <c r="B92" s="299">
        <v>1671.4838709677399</v>
      </c>
      <c r="C92" s="361">
        <v>1803.2666666666701</v>
      </c>
      <c r="D92" s="361">
        <v>1958.4838709677399</v>
      </c>
      <c r="E92" s="361">
        <v>1999.58064516129</v>
      </c>
      <c r="F92" s="361">
        <v>1927.03448275862</v>
      </c>
      <c r="G92" s="361">
        <v>1796.83870967742</v>
      </c>
      <c r="H92" s="361">
        <v>1723.5</v>
      </c>
      <c r="I92" s="361">
        <v>1611.3548387096801</v>
      </c>
      <c r="J92" s="361">
        <v>1519.3</v>
      </c>
      <c r="K92" s="361">
        <v>1458.83870967742</v>
      </c>
      <c r="L92" s="361">
        <v>1364.3</v>
      </c>
      <c r="M92" s="361">
        <v>0</v>
      </c>
      <c r="N92" s="361">
        <v>1734.2952380952399</v>
      </c>
      <c r="O92" s="229"/>
      <c r="P92" s="356"/>
      <c r="Q92" s="356"/>
      <c r="R92" s="356"/>
      <c r="S92" s="356"/>
      <c r="T92" s="356"/>
      <c r="U92" s="254"/>
      <c r="V92" s="357"/>
      <c r="W92" s="358"/>
      <c r="X92" s="358"/>
      <c r="Y92" s="358"/>
      <c r="Z92" s="358"/>
      <c r="AA92" s="359"/>
      <c r="AB92" s="359"/>
      <c r="AC92" s="359"/>
      <c r="AD92" s="359"/>
      <c r="AE92" s="359"/>
      <c r="AF92" s="359"/>
      <c r="AG92" s="359"/>
    </row>
    <row r="93" spans="1:45" s="215" customFormat="1" ht="12" x14ac:dyDescent="0.3">
      <c r="A93" s="362" t="s">
        <v>739</v>
      </c>
      <c r="B93" s="299">
        <v>707.41935483870998</v>
      </c>
      <c r="C93" s="361">
        <v>693.3</v>
      </c>
      <c r="D93" s="361">
        <v>701.29032258064501</v>
      </c>
      <c r="E93" s="361">
        <v>736.51612903225805</v>
      </c>
      <c r="F93" s="361">
        <v>754.82758620689697</v>
      </c>
      <c r="G93" s="361">
        <v>716.12903225806497</v>
      </c>
      <c r="H93" s="361">
        <v>748.26666666666699</v>
      </c>
      <c r="I93" s="361">
        <v>754.677419354839</v>
      </c>
      <c r="J93" s="361">
        <v>754.93333333333305</v>
      </c>
      <c r="K93" s="361">
        <v>762.38709677419399</v>
      </c>
      <c r="L93" s="361">
        <v>698.8</v>
      </c>
      <c r="M93" s="361">
        <v>0</v>
      </c>
      <c r="N93" s="361">
        <v>731.75873015873003</v>
      </c>
      <c r="O93" s="229"/>
      <c r="P93" s="326"/>
      <c r="Q93" s="326"/>
      <c r="R93" s="326"/>
      <c r="S93" s="326"/>
      <c r="T93" s="326"/>
      <c r="U93" s="326"/>
      <c r="V93" s="350"/>
      <c r="W93" s="280"/>
      <c r="X93" s="280"/>
      <c r="Y93" s="280"/>
      <c r="Z93" s="280"/>
      <c r="AA93" s="359"/>
      <c r="AB93" s="359"/>
      <c r="AC93" s="359"/>
      <c r="AG93" s="359"/>
    </row>
    <row r="94" spans="1:45" s="364" customFormat="1" ht="12" x14ac:dyDescent="0.3">
      <c r="A94" s="362" t="s">
        <v>741</v>
      </c>
      <c r="B94" s="299">
        <v>25916.516129032301</v>
      </c>
      <c r="C94" s="361">
        <v>26310.799999999999</v>
      </c>
      <c r="D94" s="361">
        <v>23427.225806451599</v>
      </c>
      <c r="E94" s="361">
        <v>24151.6129032258</v>
      </c>
      <c r="F94" s="361">
        <v>24757.586206896602</v>
      </c>
      <c r="G94" s="361">
        <v>23913.3870967742</v>
      </c>
      <c r="H94" s="361">
        <v>20134.733333333301</v>
      </c>
      <c r="I94" s="361">
        <v>21909.322580645199</v>
      </c>
      <c r="J94" s="361">
        <v>22741</v>
      </c>
      <c r="K94" s="361">
        <v>21215.967741935499</v>
      </c>
      <c r="L94" s="361">
        <v>20836.3</v>
      </c>
      <c r="M94" s="361">
        <v>0</v>
      </c>
      <c r="N94" s="361">
        <v>23360.266666666699</v>
      </c>
      <c r="O94" s="356"/>
      <c r="P94" s="356"/>
      <c r="Q94" s="356"/>
      <c r="R94" s="356"/>
      <c r="S94" s="356"/>
      <c r="T94" s="356"/>
      <c r="U94" s="356"/>
      <c r="V94" s="357"/>
      <c r="W94" s="363"/>
      <c r="X94" s="363"/>
      <c r="Y94" s="363"/>
      <c r="Z94" s="363"/>
      <c r="AA94" s="363"/>
      <c r="AB94" s="363"/>
      <c r="AC94" s="363"/>
      <c r="AD94" s="363"/>
      <c r="AE94" s="363"/>
      <c r="AF94" s="363"/>
      <c r="AG94" s="363"/>
    </row>
    <row r="95" spans="1:45" s="215" customFormat="1" ht="12" x14ac:dyDescent="0.3">
      <c r="A95" s="351" t="s">
        <v>762</v>
      </c>
      <c r="B95" s="352">
        <v>10221.774193548399</v>
      </c>
      <c r="C95" s="353">
        <v>10389.666666666701</v>
      </c>
      <c r="D95" s="354">
        <v>10915.4516129032</v>
      </c>
      <c r="E95" s="353">
        <v>11304</v>
      </c>
      <c r="F95" s="354">
        <v>11639.103448275901</v>
      </c>
      <c r="G95" s="353">
        <v>11944.935483871001</v>
      </c>
      <c r="H95" s="353">
        <v>12466.5</v>
      </c>
      <c r="I95" s="354">
        <v>12952.419354838699</v>
      </c>
      <c r="J95" s="353">
        <v>13256.1333333333</v>
      </c>
      <c r="K95" s="354">
        <v>13726.8064516129</v>
      </c>
      <c r="L95" s="354">
        <v>13831.3</v>
      </c>
      <c r="M95" s="353">
        <v>0</v>
      </c>
      <c r="N95" s="354">
        <v>11943.6285714286</v>
      </c>
      <c r="O95" s="229"/>
      <c r="P95" s="356"/>
      <c r="Q95" s="356"/>
      <c r="R95" s="356"/>
      <c r="S95" s="356"/>
      <c r="T95" s="356"/>
      <c r="U95" s="356"/>
      <c r="V95" s="357"/>
      <c r="W95" s="359"/>
      <c r="X95" s="359"/>
      <c r="Y95" s="359"/>
      <c r="Z95" s="359"/>
      <c r="AA95" s="359"/>
      <c r="AB95" s="359"/>
      <c r="AC95" s="359"/>
      <c r="AD95" s="359"/>
      <c r="AE95" s="359"/>
      <c r="AF95" s="359"/>
      <c r="AG95" s="359"/>
    </row>
    <row r="96" spans="1:45" s="215" customFormat="1" ht="12" x14ac:dyDescent="0.3">
      <c r="A96" s="360" t="s">
        <v>738</v>
      </c>
      <c r="B96" s="299">
        <v>7024</v>
      </c>
      <c r="C96" s="361">
        <v>7221.8333333333303</v>
      </c>
      <c r="D96" s="361">
        <v>7436.77419354839</v>
      </c>
      <c r="E96" s="361">
        <v>7500.0322580645197</v>
      </c>
      <c r="F96" s="361">
        <v>7842.1379310344801</v>
      </c>
      <c r="G96" s="361">
        <v>8069.4516129032299</v>
      </c>
      <c r="H96" s="361">
        <v>8368.7333333333299</v>
      </c>
      <c r="I96" s="361">
        <v>8578.3870967741896</v>
      </c>
      <c r="J96" s="361">
        <v>8759.2999999999993</v>
      </c>
      <c r="K96" s="361">
        <v>8945.8064516128998</v>
      </c>
      <c r="L96" s="361">
        <v>8893.4</v>
      </c>
      <c r="M96" s="361">
        <v>0</v>
      </c>
      <c r="N96" s="361">
        <v>8003.3015873015902</v>
      </c>
      <c r="O96" s="229"/>
      <c r="P96" s="356"/>
      <c r="Q96" s="356"/>
      <c r="R96" s="356"/>
      <c r="S96" s="356"/>
      <c r="T96" s="356"/>
      <c r="U96" s="356"/>
      <c r="V96" s="357"/>
      <c r="W96" s="359"/>
      <c r="X96" s="359"/>
      <c r="Y96" s="359"/>
      <c r="Z96" s="359"/>
      <c r="AA96" s="359"/>
      <c r="AB96" s="359"/>
      <c r="AC96" s="284"/>
      <c r="AD96" s="359"/>
      <c r="AE96" s="359"/>
      <c r="AF96" s="359"/>
      <c r="AG96" s="359"/>
    </row>
    <row r="97" spans="1:34" s="215" customFormat="1" ht="12" x14ac:dyDescent="0.3">
      <c r="A97" s="362" t="s">
        <v>739</v>
      </c>
      <c r="B97" s="299">
        <v>2200.9354838709701</v>
      </c>
      <c r="C97" s="361">
        <v>2203.86666666667</v>
      </c>
      <c r="D97" s="361">
        <v>2359.0645161290299</v>
      </c>
      <c r="E97" s="361">
        <v>2522.5483870967701</v>
      </c>
      <c r="F97" s="361">
        <v>2655.5172413793098</v>
      </c>
      <c r="G97" s="361">
        <v>2848.7096774193501</v>
      </c>
      <c r="H97" s="361">
        <v>3091.4333333333302</v>
      </c>
      <c r="I97" s="361">
        <v>3412.61290322581</v>
      </c>
      <c r="J97" s="361">
        <v>3635.2666666666701</v>
      </c>
      <c r="K97" s="361">
        <v>3944.7096774193501</v>
      </c>
      <c r="L97" s="361">
        <v>4108.5</v>
      </c>
      <c r="M97" s="361">
        <v>0</v>
      </c>
      <c r="N97" s="361">
        <v>2926.8507936507899</v>
      </c>
      <c r="O97" s="229"/>
      <c r="P97" s="356"/>
      <c r="Q97" s="356"/>
      <c r="R97" s="356"/>
      <c r="S97" s="356"/>
      <c r="T97" s="254"/>
      <c r="U97" s="356"/>
      <c r="V97" s="357"/>
      <c r="W97" s="359"/>
      <c r="X97" s="359"/>
      <c r="Y97" s="359"/>
      <c r="Z97" s="359"/>
      <c r="AA97" s="359"/>
      <c r="AB97" s="359"/>
      <c r="AC97" s="359"/>
      <c r="AD97" s="359"/>
      <c r="AE97" s="359"/>
      <c r="AF97" s="359"/>
      <c r="AG97" s="359"/>
    </row>
    <row r="98" spans="1:34" s="215" customFormat="1" ht="12" x14ac:dyDescent="0.3">
      <c r="A98" s="362" t="s">
        <v>741</v>
      </c>
      <c r="B98" s="361">
        <v>996.83870967741905</v>
      </c>
      <c r="C98" s="361">
        <v>963.96666666666704</v>
      </c>
      <c r="D98" s="361">
        <v>1119.61290322581</v>
      </c>
      <c r="E98" s="361">
        <v>1281.41935483871</v>
      </c>
      <c r="F98" s="361">
        <v>1141.44827586207</v>
      </c>
      <c r="G98" s="361">
        <v>1026.77419354839</v>
      </c>
      <c r="H98" s="361">
        <v>1006.33333333333</v>
      </c>
      <c r="I98" s="361">
        <v>961.41935483870998</v>
      </c>
      <c r="J98" s="361">
        <v>861.56666666666695</v>
      </c>
      <c r="K98" s="361">
        <v>836.29032258064501</v>
      </c>
      <c r="L98" s="361">
        <v>829.4</v>
      </c>
      <c r="M98" s="361">
        <v>0</v>
      </c>
      <c r="N98" s="361">
        <v>1013.47619047619</v>
      </c>
      <c r="O98" s="229"/>
      <c r="P98" s="356"/>
      <c r="Q98" s="356"/>
      <c r="R98" s="356"/>
      <c r="S98" s="356"/>
      <c r="T98" s="356"/>
      <c r="U98" s="356"/>
      <c r="V98" s="357"/>
      <c r="W98" s="359"/>
      <c r="X98" s="359"/>
      <c r="Y98" s="359"/>
      <c r="Z98" s="284"/>
      <c r="AA98" s="359"/>
      <c r="AB98" s="359"/>
      <c r="AC98" s="359"/>
      <c r="AD98" s="359"/>
      <c r="AG98" s="359"/>
    </row>
    <row r="99" spans="1:34" s="215" customFormat="1" ht="12" x14ac:dyDescent="0.3">
      <c r="A99" s="351" t="s">
        <v>763</v>
      </c>
      <c r="B99" s="352">
        <v>38517.193548387098</v>
      </c>
      <c r="C99" s="353">
        <v>39197.033333333296</v>
      </c>
      <c r="D99" s="354">
        <v>37002.451612903198</v>
      </c>
      <c r="E99" s="353">
        <v>38191.7096774194</v>
      </c>
      <c r="F99" s="354">
        <v>39078.551724137898</v>
      </c>
      <c r="G99" s="353">
        <v>38371.2903225806</v>
      </c>
      <c r="H99" s="353">
        <v>35073</v>
      </c>
      <c r="I99" s="354">
        <v>37227.774193548401</v>
      </c>
      <c r="J99" s="353">
        <v>38271.366666666698</v>
      </c>
      <c r="K99" s="354">
        <v>37164</v>
      </c>
      <c r="L99" s="354">
        <v>36730.699999999997</v>
      </c>
      <c r="M99" s="353">
        <v>0</v>
      </c>
      <c r="N99" s="354">
        <v>37769.9492063492</v>
      </c>
      <c r="O99" s="229"/>
      <c r="P99" s="356"/>
      <c r="Q99" s="356"/>
      <c r="R99" s="356"/>
      <c r="S99" s="356"/>
      <c r="T99" s="356"/>
      <c r="U99" s="356"/>
      <c r="V99" s="357"/>
      <c r="W99" s="359"/>
      <c r="X99" s="359"/>
      <c r="Y99" s="359"/>
      <c r="Z99" s="359"/>
      <c r="AA99" s="359"/>
      <c r="AB99" s="359"/>
      <c r="AC99" s="359"/>
      <c r="AD99" s="359"/>
      <c r="AG99" s="359"/>
    </row>
    <row r="100" spans="1:34" s="215" customFormat="1" ht="12" x14ac:dyDescent="0.3">
      <c r="A100" s="360" t="s">
        <v>738</v>
      </c>
      <c r="B100" s="299">
        <v>8695.4838709677406</v>
      </c>
      <c r="C100" s="361">
        <v>9025.1</v>
      </c>
      <c r="D100" s="361">
        <v>9395.2580645161306</v>
      </c>
      <c r="E100" s="361">
        <v>9499.6129032258104</v>
      </c>
      <c r="F100" s="361">
        <v>9769.1724137930996</v>
      </c>
      <c r="G100" s="361">
        <v>9866.2903225806494</v>
      </c>
      <c r="H100" s="361">
        <v>10092.233333333301</v>
      </c>
      <c r="I100" s="361">
        <v>10189.7419354839</v>
      </c>
      <c r="J100" s="361">
        <v>10278.6</v>
      </c>
      <c r="K100" s="361">
        <v>10404.6451612903</v>
      </c>
      <c r="L100" s="361">
        <v>10257.700000000001</v>
      </c>
      <c r="M100" s="361">
        <v>0</v>
      </c>
      <c r="N100" s="361">
        <v>9737.5968253968294</v>
      </c>
      <c r="O100" s="229"/>
      <c r="P100" s="356"/>
      <c r="Q100" s="356"/>
      <c r="R100" s="359"/>
      <c r="S100" s="356"/>
      <c r="T100" s="356"/>
      <c r="U100" s="356"/>
      <c r="V100" s="357"/>
      <c r="W100" s="359"/>
      <c r="X100" s="359"/>
      <c r="Y100" s="359"/>
      <c r="Z100" s="359"/>
      <c r="AA100" s="359"/>
      <c r="AB100" s="359"/>
    </row>
    <row r="101" spans="1:34" s="215" customFormat="1" ht="12" x14ac:dyDescent="0.3">
      <c r="A101" s="362" t="s">
        <v>739</v>
      </c>
      <c r="B101" s="299">
        <v>2908.3548387096798</v>
      </c>
      <c r="C101" s="361">
        <v>2897.1666666666702</v>
      </c>
      <c r="D101" s="361">
        <v>3060.3548387096798</v>
      </c>
      <c r="E101" s="361">
        <v>3259.0645161290299</v>
      </c>
      <c r="F101" s="361">
        <v>3410.3448275862102</v>
      </c>
      <c r="G101" s="361">
        <v>3564.83870967742</v>
      </c>
      <c r="H101" s="361">
        <v>3839.7</v>
      </c>
      <c r="I101" s="361">
        <v>4167.2903225806403</v>
      </c>
      <c r="J101" s="361">
        <v>4390.2</v>
      </c>
      <c r="K101" s="361">
        <v>4707.0967741935501</v>
      </c>
      <c r="L101" s="361">
        <v>4807.3</v>
      </c>
      <c r="M101" s="361">
        <v>0</v>
      </c>
      <c r="N101" s="361">
        <v>3658.6095238095199</v>
      </c>
      <c r="O101" s="229"/>
      <c r="P101" s="356"/>
      <c r="Q101" s="356"/>
      <c r="R101" s="254"/>
      <c r="S101" s="356"/>
      <c r="T101" s="356"/>
      <c r="U101" s="356"/>
      <c r="V101" s="357"/>
      <c r="W101" s="359"/>
      <c r="X101" s="359"/>
      <c r="Y101" s="359"/>
      <c r="Z101" s="359"/>
      <c r="AA101" s="359"/>
      <c r="AB101" s="359"/>
    </row>
    <row r="102" spans="1:34" s="215" customFormat="1" ht="12" x14ac:dyDescent="0.3">
      <c r="A102" s="362" t="s">
        <v>741</v>
      </c>
      <c r="B102" s="299">
        <v>26913.3548387097</v>
      </c>
      <c r="C102" s="361">
        <v>27274.766666666699</v>
      </c>
      <c r="D102" s="361">
        <v>24546.838709677399</v>
      </c>
      <c r="E102" s="361">
        <v>25433.032258064501</v>
      </c>
      <c r="F102" s="361">
        <v>25899.034482758601</v>
      </c>
      <c r="G102" s="361">
        <v>24940.161290322601</v>
      </c>
      <c r="H102" s="361">
        <v>21141.066666666698</v>
      </c>
      <c r="I102" s="361">
        <v>22870.7419354839</v>
      </c>
      <c r="J102" s="361">
        <v>23602.566666666698</v>
      </c>
      <c r="K102" s="361">
        <v>22052.2580645161</v>
      </c>
      <c r="L102" s="361">
        <v>21665.7</v>
      </c>
      <c r="M102" s="361">
        <v>0</v>
      </c>
      <c r="N102" s="361">
        <v>24373.742857142901</v>
      </c>
      <c r="O102" s="229"/>
      <c r="P102" s="356"/>
      <c r="Q102" s="356"/>
      <c r="R102" s="254"/>
      <c r="S102" s="254"/>
      <c r="T102" s="356"/>
      <c r="U102" s="356"/>
      <c r="V102" s="357"/>
      <c r="W102" s="359"/>
      <c r="X102" s="359"/>
      <c r="Y102" s="359"/>
      <c r="Z102" s="359"/>
      <c r="AA102" s="359"/>
      <c r="AB102" s="359"/>
    </row>
    <row r="103" spans="1:34" s="215" customFormat="1" ht="12" x14ac:dyDescent="0.3">
      <c r="A103" s="302"/>
      <c r="F103" s="213"/>
      <c r="G103" s="213"/>
      <c r="H103" s="213"/>
      <c r="I103" s="213"/>
      <c r="J103" s="213"/>
      <c r="K103" s="213"/>
      <c r="L103" s="229"/>
      <c r="M103" s="229"/>
      <c r="N103" s="229"/>
      <c r="O103" s="229"/>
      <c r="P103" s="356"/>
      <c r="Q103" s="356"/>
      <c r="R103" s="356"/>
      <c r="S103" s="254"/>
      <c r="T103" s="356"/>
      <c r="U103" s="356"/>
      <c r="V103" s="357"/>
      <c r="W103" s="359"/>
      <c r="X103" s="359"/>
      <c r="Y103" s="359"/>
      <c r="Z103" s="359"/>
      <c r="AA103" s="359"/>
      <c r="AB103" s="359"/>
    </row>
    <row r="104" spans="1:34" s="215" customFormat="1" ht="12" customHeight="1" x14ac:dyDescent="0.3">
      <c r="A104" s="365"/>
      <c r="B104" s="346"/>
      <c r="C104" s="346"/>
      <c r="D104" s="346"/>
      <c r="E104" s="346"/>
      <c r="F104" s="346"/>
      <c r="G104" s="346"/>
      <c r="H104" s="346"/>
      <c r="I104" s="346"/>
      <c r="J104" s="346"/>
      <c r="K104" s="346"/>
      <c r="L104" s="346"/>
      <c r="M104" s="346"/>
      <c r="N104" s="346"/>
      <c r="O104" s="346"/>
      <c r="P104" s="346"/>
      <c r="Q104" s="346"/>
      <c r="R104" s="346"/>
      <c r="S104" s="346"/>
      <c r="T104" s="346"/>
      <c r="U104" s="346"/>
      <c r="V104" s="366"/>
    </row>
    <row r="105" spans="1:34" s="215" customFormat="1" ht="12" x14ac:dyDescent="0.3">
      <c r="A105" s="302"/>
      <c r="F105" s="213"/>
      <c r="G105" s="213"/>
      <c r="H105" s="213"/>
      <c r="I105" s="213"/>
      <c r="J105" s="213"/>
      <c r="K105" s="213"/>
      <c r="L105" s="229"/>
      <c r="M105" s="229"/>
      <c r="N105" s="229"/>
      <c r="O105" s="229"/>
      <c r="P105" s="229"/>
      <c r="Q105" s="229"/>
      <c r="R105" s="229"/>
      <c r="S105" s="229"/>
      <c r="T105" s="229"/>
      <c r="U105" s="229"/>
      <c r="V105" s="301"/>
      <c r="AA105" s="283"/>
      <c r="AB105" s="283"/>
      <c r="AC105" s="283"/>
      <c r="AD105" s="283"/>
      <c r="AE105" s="283"/>
      <c r="AF105" s="283"/>
      <c r="AG105" s="283"/>
    </row>
    <row r="106" spans="1:34" s="215" customFormat="1" ht="24.75" customHeight="1" x14ac:dyDescent="0.3">
      <c r="A106" s="348" t="s">
        <v>764</v>
      </c>
      <c r="B106" s="349"/>
      <c r="C106" s="349"/>
      <c r="D106" s="349"/>
      <c r="E106" s="349"/>
      <c r="F106" s="349"/>
      <c r="G106" s="349"/>
      <c r="H106" s="349"/>
      <c r="I106" s="349"/>
      <c r="J106" s="349"/>
      <c r="K106" s="349"/>
      <c r="L106" s="349"/>
      <c r="M106" s="349"/>
      <c r="N106" s="349"/>
      <c r="O106" s="229"/>
      <c r="P106" s="229"/>
      <c r="Q106" s="326"/>
      <c r="R106" s="326"/>
      <c r="S106" s="326"/>
      <c r="T106" s="326"/>
      <c r="U106" s="326"/>
      <c r="V106" s="350"/>
      <c r="W106" s="283"/>
      <c r="X106" s="283"/>
      <c r="Y106" s="283"/>
      <c r="Z106" s="283"/>
      <c r="AA106" s="283"/>
      <c r="AB106" s="283"/>
    </row>
    <row r="107" spans="1:34" s="215" customFormat="1" ht="12" x14ac:dyDescent="0.3">
      <c r="A107" s="239" t="s">
        <v>725</v>
      </c>
      <c r="B107" s="239" t="s">
        <v>726</v>
      </c>
      <c r="C107" s="239" t="s">
        <v>727</v>
      </c>
      <c r="D107" s="239" t="s">
        <v>728</v>
      </c>
      <c r="E107" s="239" t="s">
        <v>729</v>
      </c>
      <c r="F107" s="239" t="s">
        <v>730</v>
      </c>
      <c r="G107" s="239" t="s">
        <v>731</v>
      </c>
      <c r="H107" s="239" t="s">
        <v>732</v>
      </c>
      <c r="I107" s="239" t="s">
        <v>733</v>
      </c>
      <c r="J107" s="239" t="s">
        <v>734</v>
      </c>
      <c r="K107" s="239" t="s">
        <v>735</v>
      </c>
      <c r="L107" s="239" t="s">
        <v>736</v>
      </c>
      <c r="M107" s="239" t="s">
        <v>737</v>
      </c>
      <c r="N107" s="239" t="s">
        <v>760</v>
      </c>
      <c r="O107" s="229"/>
      <c r="P107" s="326"/>
      <c r="Q107" s="326"/>
      <c r="R107" s="326"/>
      <c r="S107" s="326"/>
      <c r="T107" s="326"/>
      <c r="U107" s="326"/>
      <c r="V107" s="350"/>
      <c r="W107" s="283"/>
      <c r="X107" s="283"/>
      <c r="Y107" s="283"/>
      <c r="Z107" s="283"/>
      <c r="AA107" s="283"/>
      <c r="AB107" s="283"/>
      <c r="AC107" s="359"/>
      <c r="AD107" s="359"/>
      <c r="AE107" s="359"/>
      <c r="AF107" s="359"/>
      <c r="AG107" s="359"/>
      <c r="AH107" s="359"/>
    </row>
    <row r="108" spans="1:34" s="215" customFormat="1" ht="12.75" customHeight="1" x14ac:dyDescent="0.3">
      <c r="A108" s="351" t="s">
        <v>761</v>
      </c>
      <c r="B108" s="367">
        <v>44.582477901340198</v>
      </c>
      <c r="C108" s="368">
        <v>49.982442138866702</v>
      </c>
      <c r="D108" s="369">
        <v>54.449458483754498</v>
      </c>
      <c r="E108" s="368">
        <v>58.355368800180102</v>
      </c>
      <c r="F108" s="369">
        <v>44.907420013614697</v>
      </c>
      <c r="G108" s="368">
        <v>46.8471326868098</v>
      </c>
      <c r="H108" s="368">
        <v>51.241367034531898</v>
      </c>
      <c r="I108" s="369">
        <v>46.6835733333333</v>
      </c>
      <c r="J108" s="368">
        <v>42.6111111111111</v>
      </c>
      <c r="K108" s="369">
        <v>43.433902410889402</v>
      </c>
      <c r="L108" s="369">
        <v>43.759924026590703</v>
      </c>
      <c r="M108" s="368">
        <v>0</v>
      </c>
      <c r="N108" s="369">
        <v>47.819945472982397</v>
      </c>
      <c r="O108" s="229"/>
      <c r="P108" s="229"/>
      <c r="Q108" s="326"/>
      <c r="R108" s="326"/>
      <c r="S108" s="326"/>
      <c r="T108" s="326"/>
      <c r="U108" s="326"/>
      <c r="V108" s="350"/>
      <c r="W108" s="283"/>
      <c r="X108" s="283"/>
      <c r="Y108" s="283"/>
      <c r="Z108" s="283"/>
      <c r="AA108" s="283"/>
      <c r="AB108" s="283"/>
      <c r="AC108" s="359"/>
      <c r="AD108" s="359"/>
      <c r="AE108" s="359"/>
      <c r="AF108" s="359"/>
      <c r="AG108" s="359"/>
      <c r="AH108" s="359"/>
    </row>
    <row r="109" spans="1:34" s="215" customFormat="1" ht="12" x14ac:dyDescent="0.3">
      <c r="A109" s="360" t="s">
        <v>738</v>
      </c>
      <c r="B109" s="370">
        <v>40.864077669902898</v>
      </c>
      <c r="C109" s="371">
        <v>44.225409836065602</v>
      </c>
      <c r="D109" s="371">
        <v>51.406976744185997</v>
      </c>
      <c r="E109" s="371">
        <v>45.653846153846203</v>
      </c>
      <c r="F109" s="371">
        <v>45.496592844974401</v>
      </c>
      <c r="G109" s="371">
        <v>45.450578806767602</v>
      </c>
      <c r="H109" s="371">
        <v>45.1673640167364</v>
      </c>
      <c r="I109" s="371">
        <v>46.0024449877751</v>
      </c>
      <c r="J109" s="371">
        <v>41.406384814495297</v>
      </c>
      <c r="K109" s="371">
        <v>46.558525345622101</v>
      </c>
      <c r="L109" s="371">
        <v>44.0387596899225</v>
      </c>
      <c r="M109" s="371">
        <v>0</v>
      </c>
      <c r="N109" s="371">
        <v>45.217723055579597</v>
      </c>
      <c r="O109" s="229"/>
      <c r="P109" s="229"/>
      <c r="Q109" s="229"/>
      <c r="R109" s="326"/>
      <c r="S109" s="326"/>
      <c r="T109" s="326"/>
      <c r="U109" s="326"/>
      <c r="V109" s="350"/>
      <c r="W109" s="283"/>
      <c r="X109" s="283"/>
      <c r="Y109" s="283"/>
      <c r="Z109" s="283"/>
      <c r="AA109" s="359"/>
      <c r="AB109" s="359"/>
      <c r="AC109" s="284"/>
      <c r="AD109" s="359"/>
      <c r="AE109" s="359"/>
      <c r="AF109" s="359"/>
      <c r="AH109" s="359"/>
    </row>
    <row r="110" spans="1:34" s="215" customFormat="1" ht="12" x14ac:dyDescent="0.3">
      <c r="A110" s="362" t="s">
        <v>739</v>
      </c>
      <c r="B110" s="370">
        <v>57.7441176470588</v>
      </c>
      <c r="C110" s="371">
        <v>55.126126126126103</v>
      </c>
      <c r="D110" s="371">
        <v>62.819620253164601</v>
      </c>
      <c r="E110" s="371">
        <v>66.597014925373102</v>
      </c>
      <c r="F110" s="371">
        <v>62.990881458966598</v>
      </c>
      <c r="G110" s="371">
        <v>51.987714987715002</v>
      </c>
      <c r="H110" s="371">
        <v>63.189054726368198</v>
      </c>
      <c r="I110" s="371">
        <v>58.3186813186813</v>
      </c>
      <c r="J110" s="371">
        <v>55.477453580901901</v>
      </c>
      <c r="K110" s="371">
        <v>47.473933649289101</v>
      </c>
      <c r="L110" s="371">
        <v>51.732283464566898</v>
      </c>
      <c r="M110" s="371">
        <v>0</v>
      </c>
      <c r="N110" s="371">
        <v>57.634660421545703</v>
      </c>
      <c r="O110" s="229"/>
      <c r="P110" s="229"/>
      <c r="Q110" s="326"/>
      <c r="R110" s="326"/>
      <c r="S110" s="326"/>
      <c r="T110" s="326"/>
      <c r="U110" s="326"/>
      <c r="V110" s="350"/>
      <c r="W110" s="283"/>
      <c r="X110" s="283"/>
      <c r="AA110" s="359"/>
      <c r="AB110" s="359"/>
      <c r="AC110" s="359"/>
      <c r="AD110" s="359"/>
      <c r="AE110" s="359"/>
      <c r="AF110" s="359"/>
      <c r="AG110" s="359"/>
      <c r="AH110" s="359"/>
    </row>
    <row r="111" spans="1:34" s="215" customFormat="1" ht="12" x14ac:dyDescent="0.3">
      <c r="A111" s="362" t="s">
        <v>741</v>
      </c>
      <c r="B111" s="370">
        <v>44.501919912232601</v>
      </c>
      <c r="C111" s="371">
        <v>50.295574795574801</v>
      </c>
      <c r="D111" s="371">
        <v>54.489041753319498</v>
      </c>
      <c r="E111" s="371">
        <v>59.470027247956402</v>
      </c>
      <c r="F111" s="371">
        <v>44.454284934497799</v>
      </c>
      <c r="G111" s="371">
        <v>46.815010117113303</v>
      </c>
      <c r="H111" s="371">
        <v>51.402307137707297</v>
      </c>
      <c r="I111" s="371">
        <v>46.422369346144798</v>
      </c>
      <c r="J111" s="371">
        <v>42.3946741854637</v>
      </c>
      <c r="K111" s="371">
        <v>43.112058619164898</v>
      </c>
      <c r="L111" s="371">
        <v>43.524100189433803</v>
      </c>
      <c r="M111" s="371">
        <v>0</v>
      </c>
      <c r="N111" s="371">
        <v>47.7683322952456</v>
      </c>
      <c r="O111" s="229"/>
      <c r="P111" s="326"/>
      <c r="Q111" s="326"/>
      <c r="R111" s="326"/>
      <c r="S111" s="326"/>
      <c r="T111" s="326"/>
      <c r="U111" s="326"/>
      <c r="V111" s="350"/>
      <c r="W111" s="283"/>
      <c r="X111" s="283"/>
      <c r="Y111" s="283"/>
      <c r="Z111" s="283"/>
    </row>
    <row r="112" spans="1:34" s="215" customFormat="1" ht="12" x14ac:dyDescent="0.3">
      <c r="A112" s="351" t="s">
        <v>762</v>
      </c>
      <c r="B112" s="367">
        <v>43.467903415783297</v>
      </c>
      <c r="C112" s="368">
        <v>42.830339009529801</v>
      </c>
      <c r="D112" s="369">
        <v>39.743589743589702</v>
      </c>
      <c r="E112" s="368">
        <v>49.813203529053901</v>
      </c>
      <c r="F112" s="369">
        <v>43.577319587628899</v>
      </c>
      <c r="G112" s="368">
        <v>42.242672119972703</v>
      </c>
      <c r="H112" s="368">
        <v>46.167379748476598</v>
      </c>
      <c r="I112" s="369">
        <v>45.691042047532001</v>
      </c>
      <c r="J112" s="368">
        <v>47.9312857142857</v>
      </c>
      <c r="K112" s="369">
        <v>49.364346128822397</v>
      </c>
      <c r="L112" s="369">
        <v>44.500390930414397</v>
      </c>
      <c r="M112" s="368">
        <v>0</v>
      </c>
      <c r="N112" s="369">
        <v>45.110251973613103</v>
      </c>
      <c r="O112" s="229"/>
      <c r="P112" s="326"/>
      <c r="Q112" s="326"/>
      <c r="R112" s="356"/>
      <c r="S112" s="356"/>
      <c r="T112" s="356"/>
      <c r="U112" s="356"/>
      <c r="V112" s="301"/>
      <c r="Z112" s="283"/>
      <c r="AA112" s="283"/>
      <c r="AB112" s="283"/>
      <c r="AC112" s="283"/>
      <c r="AD112" s="283"/>
      <c r="AE112" s="283"/>
      <c r="AF112" s="283"/>
    </row>
    <row r="113" spans="1:33" s="215" customFormat="1" ht="12" x14ac:dyDescent="0.3">
      <c r="A113" s="360" t="s">
        <v>738</v>
      </c>
      <c r="B113" s="370">
        <v>47.586000460511201</v>
      </c>
      <c r="C113" s="371">
        <v>49.422441430332903</v>
      </c>
      <c r="D113" s="371">
        <v>50.1757237176232</v>
      </c>
      <c r="E113" s="371">
        <v>54.200047630388198</v>
      </c>
      <c r="F113" s="371">
        <v>46.9158899749943</v>
      </c>
      <c r="G113" s="371">
        <v>44.921635434412302</v>
      </c>
      <c r="H113" s="371">
        <v>49.28098663926</v>
      </c>
      <c r="I113" s="371">
        <v>49.877228119367103</v>
      </c>
      <c r="J113" s="371">
        <v>50.440575673166201</v>
      </c>
      <c r="K113" s="371">
        <v>51.044700647249201</v>
      </c>
      <c r="L113" s="371">
        <v>46.422264875239897</v>
      </c>
      <c r="M113" s="371">
        <v>0</v>
      </c>
      <c r="N113" s="371">
        <v>49.253763255080699</v>
      </c>
      <c r="O113" s="229"/>
      <c r="P113" s="326"/>
      <c r="Q113" s="326"/>
      <c r="R113" s="326"/>
      <c r="S113" s="326"/>
      <c r="T113" s="326"/>
      <c r="U113" s="356"/>
      <c r="V113" s="350"/>
      <c r="W113" s="283"/>
      <c r="X113" s="283"/>
      <c r="Y113" s="283"/>
      <c r="Z113" s="283"/>
      <c r="AA113" s="283"/>
      <c r="AB113" s="283"/>
      <c r="AC113" s="283"/>
    </row>
    <row r="114" spans="1:33" s="215" customFormat="1" ht="12" customHeight="1" x14ac:dyDescent="0.3">
      <c r="A114" s="362" t="s">
        <v>739</v>
      </c>
      <c r="B114" s="370">
        <v>50.538805970149298</v>
      </c>
      <c r="C114" s="371">
        <v>43.2994483845548</v>
      </c>
      <c r="D114" s="371">
        <v>47.669579030976998</v>
      </c>
      <c r="E114" s="371">
        <v>52.621155288822202</v>
      </c>
      <c r="F114" s="371">
        <v>45.0610743193525</v>
      </c>
      <c r="G114" s="371">
        <v>43.193161367726503</v>
      </c>
      <c r="H114" s="371">
        <v>46.549476135040699</v>
      </c>
      <c r="I114" s="371">
        <v>41.622532498796303</v>
      </c>
      <c r="J114" s="371">
        <v>45.379329004329001</v>
      </c>
      <c r="K114" s="371">
        <v>50.514070351758797</v>
      </c>
      <c r="L114" s="371">
        <v>46.048648648648701</v>
      </c>
      <c r="M114" s="371">
        <v>0</v>
      </c>
      <c r="N114" s="371">
        <v>46.442891566265097</v>
      </c>
      <c r="O114" s="229"/>
      <c r="P114" s="326"/>
      <c r="Q114" s="326"/>
      <c r="R114" s="356"/>
      <c r="S114" s="356"/>
      <c r="T114" s="356"/>
      <c r="U114" s="356"/>
      <c r="V114" s="350"/>
      <c r="W114" s="283"/>
      <c r="X114" s="283"/>
      <c r="Y114" s="283"/>
      <c r="Z114" s="283"/>
      <c r="AA114" s="283"/>
      <c r="AB114" s="283"/>
    </row>
    <row r="115" spans="1:33" s="215" customFormat="1" ht="12" x14ac:dyDescent="0.3">
      <c r="A115" s="362" t="s">
        <v>741</v>
      </c>
      <c r="B115" s="370">
        <v>18.797114517583399</v>
      </c>
      <c r="C115" s="371">
        <v>17.4577530176416</v>
      </c>
      <c r="D115" s="371">
        <v>11.7345035655513</v>
      </c>
      <c r="E115" s="371">
        <v>28.5431861804223</v>
      </c>
      <c r="F115" s="371">
        <v>25.713368983957199</v>
      </c>
      <c r="G115" s="371">
        <v>27.669753086419799</v>
      </c>
      <c r="H115" s="371">
        <v>32.181415929203503</v>
      </c>
      <c r="I115" s="371">
        <v>34.720704845815</v>
      </c>
      <c r="J115" s="371">
        <v>40.710900473933599</v>
      </c>
      <c r="K115" s="371">
        <v>35.255659121171803</v>
      </c>
      <c r="L115" s="371">
        <v>28.227450980392199</v>
      </c>
      <c r="M115" s="371">
        <v>0</v>
      </c>
      <c r="N115" s="371">
        <v>25.785875553147299</v>
      </c>
      <c r="O115" s="229"/>
      <c r="P115" s="326"/>
      <c r="Q115" s="326"/>
      <c r="R115" s="326"/>
      <c r="S115" s="326"/>
      <c r="T115" s="326"/>
      <c r="U115" s="326"/>
      <c r="V115" s="350"/>
      <c r="W115" s="283"/>
      <c r="X115" s="283"/>
      <c r="Y115" s="283"/>
      <c r="Z115" s="283"/>
      <c r="AA115" s="283"/>
      <c r="AB115" s="283"/>
    </row>
    <row r="116" spans="1:33" s="215" customFormat="1" ht="12" x14ac:dyDescent="0.3">
      <c r="A116" s="351" t="s">
        <v>763</v>
      </c>
      <c r="B116" s="367">
        <v>44.218876080691601</v>
      </c>
      <c r="C116" s="368">
        <v>47.714278636543803</v>
      </c>
      <c r="D116" s="369">
        <v>49.5028749401054</v>
      </c>
      <c r="E116" s="368">
        <v>55.533591276820303</v>
      </c>
      <c r="F116" s="369">
        <v>44.517854017153901</v>
      </c>
      <c r="G116" s="368">
        <v>45.5055215698737</v>
      </c>
      <c r="H116" s="368">
        <v>49.648349411812603</v>
      </c>
      <c r="I116" s="369">
        <v>46.381450565757703</v>
      </c>
      <c r="J116" s="368">
        <v>44.131409209666899</v>
      </c>
      <c r="K116" s="369">
        <v>45.255245174439501</v>
      </c>
      <c r="L116" s="369">
        <v>44.002045251182402</v>
      </c>
      <c r="M116" s="368">
        <v>0</v>
      </c>
      <c r="N116" s="369">
        <v>46.9800557266461</v>
      </c>
      <c r="O116" s="229"/>
      <c r="P116" s="229"/>
      <c r="Q116" s="229"/>
      <c r="R116" s="229"/>
      <c r="S116" s="229"/>
      <c r="T116" s="229"/>
      <c r="U116" s="229"/>
      <c r="V116" s="301"/>
    </row>
    <row r="117" spans="1:33" s="215" customFormat="1" ht="12" x14ac:dyDescent="0.3">
      <c r="A117" s="360" t="s">
        <v>738</v>
      </c>
      <c r="B117" s="370">
        <v>46.403605313093003</v>
      </c>
      <c r="C117" s="371">
        <v>48.414231763068997</v>
      </c>
      <c r="D117" s="371">
        <v>50.431388329979903</v>
      </c>
      <c r="E117" s="371">
        <v>52.241968055810503</v>
      </c>
      <c r="F117" s="371">
        <v>46.616902924816102</v>
      </c>
      <c r="G117" s="371">
        <v>45.023715415019801</v>
      </c>
      <c r="H117" s="371">
        <v>48.469801980198</v>
      </c>
      <c r="I117" s="371">
        <v>49.112861736334402</v>
      </c>
      <c r="J117" s="371">
        <v>48.525333821108497</v>
      </c>
      <c r="K117" s="371">
        <v>50.237352794825</v>
      </c>
      <c r="L117" s="371">
        <v>45.949230769230802</v>
      </c>
      <c r="M117" s="371">
        <v>0</v>
      </c>
      <c r="N117" s="371">
        <v>48.448941835535003</v>
      </c>
      <c r="O117" s="229"/>
      <c r="P117" s="229"/>
      <c r="Q117" s="229"/>
      <c r="R117" s="229"/>
      <c r="S117" s="229"/>
      <c r="T117" s="229"/>
      <c r="U117" s="229"/>
      <c r="V117" s="301"/>
    </row>
    <row r="118" spans="1:33" s="215" customFormat="1" ht="12" x14ac:dyDescent="0.3">
      <c r="A118" s="362" t="s">
        <v>739</v>
      </c>
      <c r="B118" s="370">
        <v>51.997023809523803</v>
      </c>
      <c r="C118" s="371">
        <v>45.757802746566803</v>
      </c>
      <c r="D118" s="371">
        <v>50.709206349206298</v>
      </c>
      <c r="E118" s="371">
        <v>55.428057553956798</v>
      </c>
      <c r="F118" s="371">
        <v>48.5556872037915</v>
      </c>
      <c r="G118" s="371">
        <v>44.918997107039502</v>
      </c>
      <c r="H118" s="371">
        <v>49.704716981132101</v>
      </c>
      <c r="I118" s="371">
        <v>44.622827804107402</v>
      </c>
      <c r="J118" s="371">
        <v>47.0903370786517</v>
      </c>
      <c r="K118" s="371">
        <v>49.982172470978398</v>
      </c>
      <c r="L118" s="371">
        <v>46.881199538639002</v>
      </c>
      <c r="M118" s="371">
        <v>0</v>
      </c>
      <c r="N118" s="371">
        <v>48.546788631805498</v>
      </c>
      <c r="O118" s="229"/>
      <c r="P118" s="229"/>
      <c r="Q118" s="229"/>
      <c r="R118" s="229"/>
      <c r="S118" s="229"/>
      <c r="T118" s="229"/>
      <c r="U118" s="229"/>
      <c r="V118" s="301"/>
    </row>
    <row r="119" spans="1:33" s="215" customFormat="1" ht="12" x14ac:dyDescent="0.3">
      <c r="A119" s="362" t="s">
        <v>741</v>
      </c>
      <c r="B119" s="370">
        <v>42.446647440519101</v>
      </c>
      <c r="C119" s="371">
        <v>47.685705851966603</v>
      </c>
      <c r="D119" s="371">
        <v>49.048097731239103</v>
      </c>
      <c r="E119" s="371">
        <v>56.949632410448899</v>
      </c>
      <c r="F119" s="371">
        <v>43.330382913219204</v>
      </c>
      <c r="G119" s="371">
        <v>45.738151727330603</v>
      </c>
      <c r="H119" s="371">
        <v>50.076890217855599</v>
      </c>
      <c r="I119" s="371">
        <v>45.692742954458097</v>
      </c>
      <c r="J119" s="371">
        <v>42.310104736967403</v>
      </c>
      <c r="K119" s="371">
        <v>42.756241707876001</v>
      </c>
      <c r="L119" s="371">
        <v>42.7449061126648</v>
      </c>
      <c r="M119" s="371">
        <v>0</v>
      </c>
      <c r="N119" s="371">
        <v>46.2506702580026</v>
      </c>
      <c r="O119" s="229"/>
      <c r="P119" s="229"/>
      <c r="Q119" s="229"/>
      <c r="R119" s="229"/>
      <c r="S119" s="229"/>
      <c r="T119" s="229"/>
      <c r="U119" s="229"/>
      <c r="V119" s="301"/>
    </row>
    <row r="120" spans="1:33" s="215" customFormat="1" ht="12" x14ac:dyDescent="0.3">
      <c r="A120" s="302"/>
      <c r="F120" s="213"/>
      <c r="G120" s="213"/>
      <c r="H120" s="213"/>
      <c r="I120" s="213"/>
      <c r="J120" s="213"/>
      <c r="K120" s="213"/>
      <c r="L120" s="229"/>
      <c r="M120" s="229"/>
      <c r="N120" s="229"/>
      <c r="O120" s="229"/>
      <c r="P120" s="229"/>
      <c r="Q120" s="229"/>
      <c r="R120" s="229"/>
      <c r="S120" s="229"/>
      <c r="T120" s="229"/>
      <c r="U120" s="229"/>
      <c r="V120" s="301"/>
    </row>
    <row r="121" spans="1:33" s="215" customFormat="1" ht="12" x14ac:dyDescent="0.3">
      <c r="A121" s="365"/>
      <c r="B121" s="346"/>
      <c r="C121" s="346"/>
      <c r="D121" s="346"/>
      <c r="E121" s="346"/>
      <c r="F121" s="346"/>
      <c r="G121" s="346"/>
      <c r="H121" s="346"/>
      <c r="I121" s="346"/>
      <c r="J121" s="346"/>
      <c r="K121" s="346"/>
      <c r="L121" s="346"/>
      <c r="M121" s="346"/>
      <c r="N121" s="346"/>
      <c r="O121" s="346"/>
      <c r="P121" s="346"/>
      <c r="Q121" s="346"/>
      <c r="R121" s="346"/>
      <c r="S121" s="346"/>
      <c r="T121" s="346"/>
      <c r="U121" s="346"/>
      <c r="V121" s="366"/>
    </row>
    <row r="122" spans="1:33" s="215" customFormat="1" ht="12" x14ac:dyDescent="0.3">
      <c r="A122" s="302"/>
      <c r="F122" s="213"/>
      <c r="G122" s="213"/>
      <c r="H122" s="213"/>
      <c r="I122" s="213"/>
      <c r="J122" s="213"/>
      <c r="K122" s="213"/>
      <c r="L122" s="229"/>
      <c r="M122" s="229"/>
      <c r="N122" s="229"/>
      <c r="O122" s="229"/>
      <c r="P122" s="229"/>
      <c r="Q122" s="229"/>
      <c r="R122" s="229"/>
      <c r="S122" s="326"/>
      <c r="T122" s="326"/>
      <c r="U122" s="326"/>
      <c r="V122" s="350"/>
    </row>
    <row r="123" spans="1:33" s="213" customFormat="1" ht="24.75" customHeight="1" x14ac:dyDescent="0.3">
      <c r="A123" s="372" t="s">
        <v>765</v>
      </c>
      <c r="B123" s="276"/>
      <c r="C123" s="276"/>
      <c r="D123" s="276"/>
      <c r="E123" s="276"/>
      <c r="F123" s="276"/>
      <c r="G123" s="276"/>
      <c r="H123" s="276"/>
      <c r="I123" s="276"/>
      <c r="J123" s="276"/>
      <c r="K123" s="276"/>
      <c r="L123" s="276"/>
      <c r="M123" s="276"/>
      <c r="N123" s="276"/>
      <c r="O123" s="229"/>
      <c r="P123" s="326"/>
      <c r="Q123" s="326"/>
      <c r="R123" s="326"/>
      <c r="S123" s="326"/>
      <c r="T123" s="326"/>
      <c r="U123" s="326"/>
      <c r="V123" s="350"/>
      <c r="W123" s="311"/>
      <c r="X123" s="311"/>
      <c r="Y123" s="311"/>
      <c r="Z123" s="311"/>
      <c r="AA123" s="311"/>
      <c r="AB123" s="311"/>
    </row>
    <row r="124" spans="1:33" s="215" customFormat="1" ht="12" x14ac:dyDescent="0.3">
      <c r="A124" s="238" t="s">
        <v>745</v>
      </c>
      <c r="B124" s="239" t="s">
        <v>726</v>
      </c>
      <c r="C124" s="239" t="s">
        <v>727</v>
      </c>
      <c r="D124" s="239" t="s">
        <v>728</v>
      </c>
      <c r="E124" s="239" t="s">
        <v>729</v>
      </c>
      <c r="F124" s="239" t="s">
        <v>730</v>
      </c>
      <c r="G124" s="239" t="s">
        <v>731</v>
      </c>
      <c r="H124" s="239" t="s">
        <v>732</v>
      </c>
      <c r="I124" s="239" t="s">
        <v>733</v>
      </c>
      <c r="J124" s="239" t="s">
        <v>734</v>
      </c>
      <c r="K124" s="239" t="s">
        <v>735</v>
      </c>
      <c r="L124" s="239" t="s">
        <v>736</v>
      </c>
      <c r="M124" s="239" t="s">
        <v>737</v>
      </c>
      <c r="N124" s="239" t="s">
        <v>760</v>
      </c>
      <c r="O124" s="229"/>
      <c r="P124" s="356"/>
      <c r="Q124" s="326"/>
      <c r="R124" s="326"/>
      <c r="S124" s="326"/>
      <c r="T124" s="326"/>
      <c r="U124" s="326"/>
      <c r="V124" s="350"/>
      <c r="W124" s="283"/>
      <c r="X124" s="283"/>
      <c r="Y124" s="283"/>
      <c r="Z124" s="283"/>
      <c r="AA124" s="283"/>
      <c r="AB124" s="283"/>
      <c r="AC124" s="283"/>
      <c r="AD124" s="283"/>
      <c r="AE124" s="283"/>
      <c r="AF124" s="283"/>
    </row>
    <row r="125" spans="1:33" s="215" customFormat="1" ht="12.75" customHeight="1" thickBot="1" x14ac:dyDescent="0.35">
      <c r="A125" s="246" t="s">
        <v>0</v>
      </c>
      <c r="B125" s="352">
        <v>38517.193548387098</v>
      </c>
      <c r="C125" s="353">
        <v>39197.033333333296</v>
      </c>
      <c r="D125" s="354">
        <v>37002.451612903198</v>
      </c>
      <c r="E125" s="353">
        <v>38191.7096774194</v>
      </c>
      <c r="F125" s="354">
        <v>39078.551724137898</v>
      </c>
      <c r="G125" s="353">
        <v>38371.2903225806</v>
      </c>
      <c r="H125" s="353">
        <v>35073</v>
      </c>
      <c r="I125" s="354">
        <v>37227.774193548401</v>
      </c>
      <c r="J125" s="353">
        <v>38271.366666666698</v>
      </c>
      <c r="K125" s="354">
        <v>37164</v>
      </c>
      <c r="L125" s="354">
        <v>36730.699999999997</v>
      </c>
      <c r="M125" s="353">
        <v>0</v>
      </c>
      <c r="N125" s="352">
        <v>37769.9492063492</v>
      </c>
      <c r="O125" s="229"/>
      <c r="P125" s="356"/>
      <c r="Q125" s="356"/>
      <c r="R125" s="356"/>
      <c r="S125" s="356"/>
      <c r="T125" s="254"/>
      <c r="U125" s="356"/>
      <c r="V125" s="357"/>
      <c r="W125" s="359"/>
      <c r="X125" s="359"/>
      <c r="Y125" s="359"/>
      <c r="Z125" s="359"/>
      <c r="AA125" s="359"/>
      <c r="AB125" s="359"/>
    </row>
    <row r="126" spans="1:33" s="215" customFormat="1" ht="12.5" thickTop="1" x14ac:dyDescent="0.3">
      <c r="A126" s="264" t="s">
        <v>711</v>
      </c>
      <c r="B126" s="299">
        <v>38517.193548387098</v>
      </c>
      <c r="C126" s="361">
        <v>39197.033333333296</v>
      </c>
      <c r="D126" s="361">
        <v>37002.451612903198</v>
      </c>
      <c r="E126" s="361">
        <v>38191.7096774194</v>
      </c>
      <c r="F126" s="361">
        <v>39078.551724137898</v>
      </c>
      <c r="G126" s="361">
        <v>38371.2903225806</v>
      </c>
      <c r="H126" s="361">
        <v>35073</v>
      </c>
      <c r="I126" s="361">
        <v>37227.774193548401</v>
      </c>
      <c r="J126" s="361">
        <v>38271.366666666698</v>
      </c>
      <c r="K126" s="361">
        <v>37164</v>
      </c>
      <c r="L126" s="361">
        <v>36730.699999999997</v>
      </c>
      <c r="M126" s="361">
        <v>0</v>
      </c>
      <c r="N126" s="299">
        <v>37769.9492063492</v>
      </c>
      <c r="O126" s="229"/>
      <c r="P126" s="356"/>
      <c r="Q126" s="356"/>
      <c r="R126" s="356"/>
      <c r="S126" s="356"/>
      <c r="T126" s="356"/>
      <c r="U126" s="356"/>
      <c r="V126" s="357"/>
      <c r="W126" s="359"/>
      <c r="X126" s="359"/>
      <c r="Y126" s="359"/>
      <c r="Z126" s="359"/>
      <c r="AA126" s="283"/>
      <c r="AB126" s="359"/>
      <c r="AF126" s="359"/>
      <c r="AG126" s="359"/>
    </row>
    <row r="127" spans="1:33" s="374" customFormat="1" ht="23.25" customHeight="1" x14ac:dyDescent="0.3">
      <c r="A127" s="302"/>
      <c r="B127" s="215"/>
      <c r="C127" s="215"/>
      <c r="D127" s="215"/>
      <c r="E127" s="215"/>
      <c r="F127" s="213"/>
      <c r="G127" s="213"/>
      <c r="H127" s="213"/>
      <c r="I127" s="213"/>
      <c r="J127" s="213"/>
      <c r="K127" s="213"/>
      <c r="L127" s="229"/>
      <c r="M127" s="229"/>
      <c r="N127" s="229"/>
      <c r="O127" s="229"/>
      <c r="P127" s="356"/>
      <c r="Q127" s="356"/>
      <c r="R127" s="356"/>
      <c r="S127" s="356"/>
      <c r="T127" s="356"/>
      <c r="U127" s="356"/>
      <c r="V127" s="357"/>
      <c r="W127" s="373"/>
      <c r="X127" s="373"/>
      <c r="Y127" s="373"/>
      <c r="Z127" s="373"/>
      <c r="AA127" s="373"/>
      <c r="AB127" s="373"/>
      <c r="AC127" s="373"/>
      <c r="AD127" s="373"/>
      <c r="AE127" s="373"/>
      <c r="AF127" s="373"/>
      <c r="AG127" s="373"/>
    </row>
    <row r="128" spans="1:33" s="215" customFormat="1" ht="12.75" customHeight="1" x14ac:dyDescent="0.3">
      <c r="A128" s="372" t="s">
        <v>766</v>
      </c>
      <c r="B128" s="276"/>
      <c r="C128" s="276"/>
      <c r="D128" s="276"/>
      <c r="E128" s="276"/>
      <c r="F128" s="276"/>
      <c r="G128" s="276"/>
      <c r="H128" s="276"/>
      <c r="I128" s="276"/>
      <c r="J128" s="276"/>
      <c r="K128" s="276"/>
      <c r="L128" s="276"/>
      <c r="M128" s="276"/>
      <c r="N128" s="276"/>
      <c r="O128" s="229"/>
      <c r="P128" s="229"/>
      <c r="Q128" s="356"/>
      <c r="R128" s="356"/>
      <c r="S128" s="326"/>
      <c r="T128" s="326"/>
      <c r="U128" s="326"/>
      <c r="V128" s="357"/>
      <c r="W128" s="359"/>
      <c r="X128" s="359"/>
      <c r="Y128" s="359"/>
      <c r="Z128" s="359"/>
      <c r="AA128" s="359"/>
    </row>
    <row r="129" spans="1:32" s="215" customFormat="1" ht="12.75" customHeight="1" x14ac:dyDescent="0.3">
      <c r="A129" s="238" t="s">
        <v>745</v>
      </c>
      <c r="B129" s="239" t="s">
        <v>726</v>
      </c>
      <c r="C129" s="239" t="s">
        <v>727</v>
      </c>
      <c r="D129" s="239" t="s">
        <v>728</v>
      </c>
      <c r="E129" s="239" t="s">
        <v>729</v>
      </c>
      <c r="F129" s="239" t="s">
        <v>730</v>
      </c>
      <c r="G129" s="239" t="s">
        <v>731</v>
      </c>
      <c r="H129" s="239" t="s">
        <v>732</v>
      </c>
      <c r="I129" s="239" t="s">
        <v>733</v>
      </c>
      <c r="J129" s="239" t="s">
        <v>734</v>
      </c>
      <c r="K129" s="239" t="s">
        <v>735</v>
      </c>
      <c r="L129" s="239" t="s">
        <v>736</v>
      </c>
      <c r="M129" s="239" t="s">
        <v>737</v>
      </c>
      <c r="N129" s="239" t="s">
        <v>760</v>
      </c>
      <c r="O129" s="229"/>
      <c r="P129" s="326"/>
      <c r="Q129" s="326"/>
      <c r="R129" s="326"/>
      <c r="S129" s="326"/>
      <c r="T129" s="326"/>
      <c r="U129" s="326"/>
      <c r="V129" s="350"/>
      <c r="W129" s="283"/>
      <c r="X129" s="283"/>
      <c r="Y129" s="283"/>
      <c r="Z129" s="283"/>
      <c r="AA129" s="283"/>
      <c r="AB129" s="283"/>
      <c r="AC129" s="283"/>
      <c r="AD129" s="283"/>
      <c r="AE129" s="283"/>
      <c r="AF129" s="283"/>
    </row>
    <row r="130" spans="1:32" s="213" customFormat="1" ht="14.25" customHeight="1" thickBot="1" x14ac:dyDescent="0.35">
      <c r="A130" s="246" t="s">
        <v>0</v>
      </c>
      <c r="B130" s="367">
        <v>44.218876080691601</v>
      </c>
      <c r="C130" s="368">
        <v>47.714278636543803</v>
      </c>
      <c r="D130" s="369">
        <v>49.5028749401054</v>
      </c>
      <c r="E130" s="368">
        <v>55.533591276820303</v>
      </c>
      <c r="F130" s="369">
        <v>44.517854017153901</v>
      </c>
      <c r="G130" s="368">
        <v>45.5055215698737</v>
      </c>
      <c r="H130" s="368">
        <v>49.648349411812603</v>
      </c>
      <c r="I130" s="369">
        <v>46.381450565757802</v>
      </c>
      <c r="J130" s="368">
        <v>44.131409209666899</v>
      </c>
      <c r="K130" s="369">
        <v>45.255245174439501</v>
      </c>
      <c r="L130" s="369">
        <v>44.002045251182402</v>
      </c>
      <c r="M130" s="368">
        <v>0</v>
      </c>
      <c r="N130" s="369">
        <v>46.9800557266461</v>
      </c>
      <c r="P130" s="311"/>
      <c r="Q130" s="311"/>
      <c r="R130" s="311"/>
      <c r="S130" s="311"/>
      <c r="T130" s="311"/>
      <c r="U130" s="311"/>
      <c r="V130" s="375"/>
      <c r="W130" s="311"/>
      <c r="X130" s="311"/>
      <c r="Y130" s="311"/>
      <c r="Z130" s="311"/>
      <c r="AA130" s="376"/>
      <c r="AB130" s="311"/>
    </row>
    <row r="131" spans="1:32" s="215" customFormat="1" ht="12.75" customHeight="1" thickTop="1" x14ac:dyDescent="0.3">
      <c r="A131" s="264" t="s">
        <v>711</v>
      </c>
      <c r="B131" s="370">
        <v>44.218876080691601</v>
      </c>
      <c r="C131" s="371">
        <v>47.714278636543803</v>
      </c>
      <c r="D131" s="371">
        <v>49.5028749401054</v>
      </c>
      <c r="E131" s="371">
        <v>55.533591276820303</v>
      </c>
      <c r="F131" s="371">
        <v>44.517854017153901</v>
      </c>
      <c r="G131" s="371">
        <v>45.5055215698737</v>
      </c>
      <c r="H131" s="371">
        <v>49.648349411812603</v>
      </c>
      <c r="I131" s="371">
        <v>46.381450565757802</v>
      </c>
      <c r="J131" s="371">
        <v>44.131409209666899</v>
      </c>
      <c r="K131" s="371">
        <v>45.255245174439501</v>
      </c>
      <c r="L131" s="371">
        <v>44.002045251182402</v>
      </c>
      <c r="M131" s="371">
        <v>0</v>
      </c>
      <c r="N131" s="371">
        <v>46.9800557266461</v>
      </c>
      <c r="O131" s="229"/>
      <c r="P131" s="229"/>
      <c r="Q131" s="229"/>
      <c r="R131" s="326"/>
      <c r="S131" s="326"/>
      <c r="T131" s="326"/>
      <c r="U131" s="326"/>
      <c r="V131" s="377"/>
      <c r="W131" s="283"/>
      <c r="X131" s="283"/>
      <c r="Y131" s="283"/>
      <c r="Z131" s="283"/>
      <c r="AA131" s="283"/>
      <c r="AB131" s="283"/>
      <c r="AC131" s="283"/>
    </row>
    <row r="132" spans="1:32" s="215" customFormat="1" ht="12.75" customHeight="1" x14ac:dyDescent="0.3">
      <c r="A132" s="269"/>
      <c r="B132" s="378"/>
      <c r="C132" s="378"/>
      <c r="D132" s="378"/>
      <c r="E132" s="378"/>
      <c r="F132" s="378"/>
      <c r="G132" s="378"/>
      <c r="H132" s="378"/>
      <c r="I132" s="378"/>
      <c r="J132" s="378"/>
      <c r="K132" s="378"/>
      <c r="L132" s="378"/>
      <c r="M132" s="378"/>
      <c r="N132" s="378"/>
      <c r="O132" s="229"/>
      <c r="P132" s="229"/>
      <c r="Q132" s="229"/>
      <c r="R132" s="229"/>
      <c r="S132" s="229"/>
      <c r="T132" s="229"/>
      <c r="U132" s="229"/>
      <c r="V132" s="379"/>
    </row>
    <row r="133" spans="1:32" s="215" customFormat="1" ht="12" x14ac:dyDescent="0.3">
      <c r="A133" s="372" t="s">
        <v>767</v>
      </c>
      <c r="B133" s="276"/>
      <c r="C133" s="276"/>
      <c r="D133" s="276"/>
      <c r="E133" s="276"/>
      <c r="F133" s="276"/>
      <c r="G133" s="276"/>
      <c r="H133" s="276"/>
      <c r="I133" s="276"/>
      <c r="J133" s="276"/>
      <c r="K133" s="276"/>
      <c r="L133" s="276"/>
      <c r="M133" s="276"/>
      <c r="N133" s="276"/>
      <c r="O133" s="229"/>
      <c r="P133" s="229"/>
      <c r="Q133" s="229"/>
      <c r="R133" s="326"/>
      <c r="S133" s="326"/>
      <c r="T133" s="326"/>
      <c r="U133" s="326"/>
      <c r="V133" s="377"/>
      <c r="W133" s="283"/>
      <c r="X133" s="283"/>
      <c r="Y133" s="283"/>
      <c r="Z133" s="283"/>
      <c r="AA133" s="283"/>
      <c r="AB133" s="283"/>
      <c r="AC133" s="283"/>
    </row>
    <row r="134" spans="1:32" s="215" customFormat="1" ht="12" x14ac:dyDescent="0.3">
      <c r="A134" s="238" t="s">
        <v>768</v>
      </c>
      <c r="B134" s="239" t="s">
        <v>726</v>
      </c>
      <c r="C134" s="239" t="s">
        <v>727</v>
      </c>
      <c r="D134" s="239" t="s">
        <v>728</v>
      </c>
      <c r="E134" s="239" t="s">
        <v>729</v>
      </c>
      <c r="F134" s="239" t="s">
        <v>730</v>
      </c>
      <c r="G134" s="239" t="s">
        <v>731</v>
      </c>
      <c r="H134" s="239" t="s">
        <v>732</v>
      </c>
      <c r="I134" s="239" t="s">
        <v>733</v>
      </c>
      <c r="J134" s="239" t="s">
        <v>734</v>
      </c>
      <c r="K134" s="239" t="s">
        <v>735</v>
      </c>
      <c r="L134" s="239" t="s">
        <v>736</v>
      </c>
      <c r="M134" s="239" t="s">
        <v>737</v>
      </c>
      <c r="N134" s="239" t="s">
        <v>760</v>
      </c>
      <c r="O134" s="229"/>
      <c r="P134" s="229"/>
      <c r="Q134" s="229"/>
      <c r="R134" s="326"/>
      <c r="S134" s="326"/>
      <c r="T134" s="326"/>
      <c r="U134" s="326"/>
      <c r="V134" s="377"/>
      <c r="W134" s="283"/>
      <c r="X134" s="283"/>
      <c r="Y134" s="283"/>
      <c r="Z134" s="283"/>
      <c r="AA134" s="283"/>
      <c r="AB134" s="283"/>
      <c r="AC134" s="283"/>
    </row>
    <row r="135" spans="1:32" ht="15" thickBot="1" x14ac:dyDescent="0.4">
      <c r="A135" s="246" t="s">
        <v>0</v>
      </c>
      <c r="B135" s="367">
        <v>44.218876080691601</v>
      </c>
      <c r="C135" s="368">
        <v>47.714278636543803</v>
      </c>
      <c r="D135" s="369">
        <v>49.5028749401054</v>
      </c>
      <c r="E135" s="368">
        <v>55.533591276820303</v>
      </c>
      <c r="F135" s="369">
        <v>44.517854017153901</v>
      </c>
      <c r="G135" s="368">
        <v>45.5055215698737</v>
      </c>
      <c r="H135" s="368">
        <v>49.648349411812603</v>
      </c>
      <c r="I135" s="369">
        <v>46.381450565757802</v>
      </c>
      <c r="J135" s="368">
        <v>44.131409209666899</v>
      </c>
      <c r="K135" s="369">
        <v>45.255245174439501</v>
      </c>
      <c r="L135" s="369">
        <v>44.002045251182402</v>
      </c>
      <c r="M135" s="368">
        <v>0</v>
      </c>
      <c r="N135" s="369">
        <v>46.9800557266461</v>
      </c>
      <c r="V135" s="379"/>
    </row>
    <row r="136" spans="1:32" ht="15" thickTop="1" x14ac:dyDescent="0.35">
      <c r="A136" s="255" t="s">
        <v>57</v>
      </c>
      <c r="B136" s="370">
        <v>44.582477901340198</v>
      </c>
      <c r="C136" s="371">
        <v>49.982442138866702</v>
      </c>
      <c r="D136" s="371">
        <v>54.449458483754498</v>
      </c>
      <c r="E136" s="371">
        <v>58.355368800180102</v>
      </c>
      <c r="F136" s="371">
        <v>44.9046410891089</v>
      </c>
      <c r="G136" s="371">
        <v>46.8471326868098</v>
      </c>
      <c r="H136" s="371">
        <v>51.239632156630101</v>
      </c>
      <c r="I136" s="371">
        <v>46.6835733333333</v>
      </c>
      <c r="J136" s="371">
        <v>42.6111111111111</v>
      </c>
      <c r="K136" s="371">
        <v>43.433902410889402</v>
      </c>
      <c r="L136" s="371">
        <v>43.759924026590703</v>
      </c>
      <c r="M136" s="371">
        <v>0</v>
      </c>
      <c r="N136" s="371">
        <v>47.819498333242301</v>
      </c>
      <c r="V136" s="379"/>
    </row>
    <row r="137" spans="1:32" x14ac:dyDescent="0.35">
      <c r="A137" s="264" t="s">
        <v>73</v>
      </c>
      <c r="B137" s="370">
        <v>43.467903415783297</v>
      </c>
      <c r="C137" s="371">
        <v>42.830339009529801</v>
      </c>
      <c r="D137" s="371">
        <v>39.743589743589702</v>
      </c>
      <c r="E137" s="371">
        <v>49.813203529053901</v>
      </c>
      <c r="F137" s="371">
        <v>43.583831440525998</v>
      </c>
      <c r="G137" s="371">
        <v>42.242672119972703</v>
      </c>
      <c r="H137" s="371">
        <v>46.170513485477201</v>
      </c>
      <c r="I137" s="371">
        <v>45.691042047532001</v>
      </c>
      <c r="J137" s="371">
        <v>47.9312857142857</v>
      </c>
      <c r="K137" s="371">
        <v>49.364346128822397</v>
      </c>
      <c r="L137" s="371">
        <v>44.500390930414397</v>
      </c>
      <c r="M137" s="371">
        <v>0</v>
      </c>
      <c r="N137" s="371">
        <v>45.111174196339299</v>
      </c>
      <c r="O137" s="380"/>
      <c r="V137" s="379"/>
    </row>
    <row r="138" spans="1:32" x14ac:dyDescent="0.35">
      <c r="A138" s="270"/>
      <c r="B138" s="378"/>
      <c r="C138" s="378"/>
      <c r="D138" s="378"/>
      <c r="E138" s="378"/>
      <c r="F138" s="378"/>
      <c r="G138" s="378"/>
      <c r="H138" s="378"/>
      <c r="I138" s="378"/>
      <c r="J138" s="378"/>
      <c r="K138" s="381"/>
      <c r="L138" s="378"/>
      <c r="M138" s="378"/>
      <c r="N138" s="382"/>
      <c r="O138" s="380"/>
      <c r="V138" s="379"/>
    </row>
    <row r="139" spans="1:32" x14ac:dyDescent="0.35">
      <c r="A139" s="383" t="s">
        <v>769</v>
      </c>
      <c r="B139" s="378"/>
      <c r="C139" s="378"/>
      <c r="D139" s="378"/>
      <c r="E139" s="378"/>
      <c r="F139" s="378"/>
      <c r="G139" s="378"/>
      <c r="H139" s="378"/>
      <c r="I139" s="378"/>
      <c r="J139" s="378"/>
      <c r="K139" s="381"/>
      <c r="L139" s="378"/>
      <c r="M139" s="378"/>
      <c r="N139" s="382"/>
      <c r="O139" s="380"/>
      <c r="V139" s="379"/>
    </row>
    <row r="140" spans="1:32" x14ac:dyDescent="0.35">
      <c r="A140" s="238" t="s">
        <v>770</v>
      </c>
      <c r="B140" s="384" t="s">
        <v>726</v>
      </c>
      <c r="C140" s="384" t="s">
        <v>727</v>
      </c>
      <c r="D140" s="384" t="s">
        <v>728</v>
      </c>
      <c r="E140" s="384" t="s">
        <v>729</v>
      </c>
      <c r="F140" s="384" t="s">
        <v>730</v>
      </c>
      <c r="G140" s="384" t="s">
        <v>731</v>
      </c>
      <c r="H140" s="384" t="s">
        <v>732</v>
      </c>
      <c r="I140" s="384" t="s">
        <v>733</v>
      </c>
      <c r="J140" s="384" t="s">
        <v>734</v>
      </c>
      <c r="K140" s="384" t="s">
        <v>735</v>
      </c>
      <c r="L140" s="384" t="s">
        <v>736</v>
      </c>
      <c r="M140" s="384" t="s">
        <v>737</v>
      </c>
      <c r="N140" s="384" t="s">
        <v>760</v>
      </c>
      <c r="O140" s="380"/>
      <c r="V140" s="379"/>
      <c r="W140" s="215"/>
    </row>
    <row r="141" spans="1:32" x14ac:dyDescent="0.35">
      <c r="A141" s="385" t="s">
        <v>715</v>
      </c>
      <c r="B141" s="299">
        <v>411</v>
      </c>
      <c r="C141" s="361">
        <v>444</v>
      </c>
      <c r="D141" s="361">
        <v>514</v>
      </c>
      <c r="E141" s="361">
        <v>642</v>
      </c>
      <c r="F141" s="361">
        <v>631</v>
      </c>
      <c r="G141" s="361">
        <v>624</v>
      </c>
      <c r="H141" s="361">
        <v>522</v>
      </c>
      <c r="I141" s="361">
        <v>148</v>
      </c>
      <c r="J141" s="361">
        <v>82</v>
      </c>
      <c r="K141" s="361">
        <v>46</v>
      </c>
      <c r="L141" s="361">
        <v>14</v>
      </c>
      <c r="M141" s="361">
        <v>0</v>
      </c>
      <c r="N141" s="361">
        <f>SUM(B141:M141)</f>
        <v>4078</v>
      </c>
      <c r="O141" s="380"/>
      <c r="V141" s="379"/>
      <c r="W141" s="215"/>
    </row>
    <row r="142" spans="1:32" x14ac:dyDescent="0.35">
      <c r="A142" s="385" t="s">
        <v>771</v>
      </c>
      <c r="B142" s="299">
        <v>345</v>
      </c>
      <c r="C142" s="361">
        <v>305</v>
      </c>
      <c r="D142" s="361">
        <v>208</v>
      </c>
      <c r="E142" s="361">
        <v>376</v>
      </c>
      <c r="F142" s="361">
        <v>214</v>
      </c>
      <c r="G142" s="361">
        <v>522</v>
      </c>
      <c r="H142" s="361">
        <v>638</v>
      </c>
      <c r="I142" s="361">
        <v>586</v>
      </c>
      <c r="J142" s="361">
        <v>663</v>
      </c>
      <c r="K142" s="361">
        <v>763</v>
      </c>
      <c r="L142" s="361">
        <v>628</v>
      </c>
      <c r="M142" s="361">
        <v>424</v>
      </c>
      <c r="N142" s="361">
        <f t="shared" ref="N142:N143" si="18">SUM(B142:M142)</f>
        <v>5672</v>
      </c>
      <c r="O142" s="380"/>
      <c r="V142" s="379"/>
      <c r="W142" s="215"/>
    </row>
    <row r="143" spans="1:32" x14ac:dyDescent="0.35">
      <c r="A143" s="386" t="s">
        <v>772</v>
      </c>
      <c r="B143" s="299">
        <v>111</v>
      </c>
      <c r="C143" s="361">
        <v>166</v>
      </c>
      <c r="D143" s="361">
        <v>220</v>
      </c>
      <c r="E143" s="361">
        <v>171</v>
      </c>
      <c r="F143" s="361">
        <v>316</v>
      </c>
      <c r="G143" s="361">
        <v>274</v>
      </c>
      <c r="H143" s="361">
        <v>85</v>
      </c>
      <c r="I143" s="361">
        <v>66</v>
      </c>
      <c r="J143" s="361">
        <v>123</v>
      </c>
      <c r="K143" s="361">
        <v>192</v>
      </c>
      <c r="L143" s="361">
        <v>153</v>
      </c>
      <c r="M143" s="361">
        <v>203</v>
      </c>
      <c r="N143" s="361">
        <f t="shared" si="18"/>
        <v>2080</v>
      </c>
      <c r="O143" s="380"/>
      <c r="V143" s="379"/>
      <c r="W143" s="215"/>
    </row>
    <row r="144" spans="1:32" x14ac:dyDescent="0.35">
      <c r="A144" s="387"/>
      <c r="B144" s="270"/>
      <c r="C144" s="388"/>
      <c r="D144" s="388"/>
      <c r="E144" s="388"/>
      <c r="F144" s="388"/>
      <c r="G144" s="388"/>
      <c r="H144" s="388"/>
      <c r="I144" s="388"/>
      <c r="J144" s="388"/>
      <c r="K144" s="388"/>
      <c r="L144" s="381"/>
      <c r="M144" s="388"/>
      <c r="N144" s="388"/>
      <c r="O144" s="380"/>
      <c r="P144" s="380"/>
      <c r="V144" s="379"/>
      <c r="W144" s="215"/>
    </row>
    <row r="145" spans="1:22" x14ac:dyDescent="0.35">
      <c r="A145" s="383" t="s">
        <v>773</v>
      </c>
      <c r="B145" s="378"/>
      <c r="C145" s="378"/>
      <c r="D145" s="378"/>
      <c r="E145" s="378"/>
      <c r="F145" s="378"/>
      <c r="G145" s="378"/>
      <c r="H145" s="378"/>
      <c r="I145" s="378"/>
      <c r="J145" s="378"/>
      <c r="K145" s="381"/>
      <c r="L145" s="378"/>
      <c r="M145" s="378"/>
      <c r="N145" s="382"/>
      <c r="O145" s="380"/>
      <c r="V145" s="379"/>
    </row>
    <row r="146" spans="1:22" x14ac:dyDescent="0.35">
      <c r="A146" s="238" t="s">
        <v>770</v>
      </c>
      <c r="B146" s="238" t="s">
        <v>774</v>
      </c>
      <c r="C146" s="384" t="s">
        <v>726</v>
      </c>
      <c r="D146" s="384" t="s">
        <v>727</v>
      </c>
      <c r="E146" s="384" t="s">
        <v>728</v>
      </c>
      <c r="F146" s="384" t="s">
        <v>729</v>
      </c>
      <c r="G146" s="384" t="s">
        <v>730</v>
      </c>
      <c r="H146" s="384" t="s">
        <v>731</v>
      </c>
      <c r="I146" s="384" t="s">
        <v>732</v>
      </c>
      <c r="J146" s="384" t="s">
        <v>733</v>
      </c>
      <c r="K146" s="384" t="s">
        <v>734</v>
      </c>
      <c r="L146" s="384" t="s">
        <v>735</v>
      </c>
      <c r="M146" s="384" t="s">
        <v>736</v>
      </c>
      <c r="N146" s="384" t="s">
        <v>737</v>
      </c>
      <c r="O146" s="384" t="s">
        <v>760</v>
      </c>
      <c r="P146" s="380"/>
      <c r="V146" s="379"/>
    </row>
    <row r="147" spans="1:22" x14ac:dyDescent="0.35">
      <c r="A147" s="389" t="s">
        <v>715</v>
      </c>
      <c r="B147" s="298" t="s">
        <v>775</v>
      </c>
      <c r="C147" s="299">
        <v>323</v>
      </c>
      <c r="D147" s="361">
        <v>355</v>
      </c>
      <c r="E147" s="361">
        <v>351</v>
      </c>
      <c r="F147" s="361">
        <v>391</v>
      </c>
      <c r="G147" s="361">
        <v>376</v>
      </c>
      <c r="H147" s="361">
        <v>454</v>
      </c>
      <c r="I147" s="361">
        <v>346</v>
      </c>
      <c r="J147" s="361">
        <v>46</v>
      </c>
      <c r="K147" s="361">
        <v>17</v>
      </c>
      <c r="L147" s="361">
        <v>6</v>
      </c>
      <c r="M147" s="361">
        <v>2</v>
      </c>
      <c r="N147" s="361">
        <v>0</v>
      </c>
      <c r="O147" s="390">
        <f>SUM(C147:N147)</f>
        <v>2667</v>
      </c>
      <c r="P147" s="380"/>
      <c r="V147" s="379"/>
    </row>
    <row r="148" spans="1:22" x14ac:dyDescent="0.35">
      <c r="A148" s="391"/>
      <c r="B148" s="298" t="s">
        <v>776</v>
      </c>
      <c r="C148" s="299">
        <v>54</v>
      </c>
      <c r="D148" s="361">
        <v>66</v>
      </c>
      <c r="E148" s="361">
        <v>57</v>
      </c>
      <c r="F148" s="361">
        <v>71</v>
      </c>
      <c r="G148" s="361">
        <v>103</v>
      </c>
      <c r="H148" s="361">
        <v>81</v>
      </c>
      <c r="I148" s="361">
        <v>118</v>
      </c>
      <c r="J148" s="361">
        <v>90</v>
      </c>
      <c r="K148" s="361">
        <v>52</v>
      </c>
      <c r="L148" s="361">
        <v>44</v>
      </c>
      <c r="M148" s="361">
        <v>17</v>
      </c>
      <c r="N148" s="361"/>
      <c r="O148" s="390">
        <f>SUM(C148:N148)</f>
        <v>753</v>
      </c>
      <c r="P148" s="380"/>
      <c r="V148" s="379"/>
    </row>
    <row r="149" spans="1:22" x14ac:dyDescent="0.35">
      <c r="A149" s="389" t="s">
        <v>771</v>
      </c>
      <c r="B149" s="298" t="s">
        <v>775</v>
      </c>
      <c r="C149" s="299">
        <v>270</v>
      </c>
      <c r="D149" s="361">
        <v>248</v>
      </c>
      <c r="E149" s="361">
        <v>168</v>
      </c>
      <c r="F149" s="361">
        <v>326</v>
      </c>
      <c r="G149" s="361">
        <v>105</v>
      </c>
      <c r="H149" s="361">
        <v>407</v>
      </c>
      <c r="I149" s="361">
        <v>519</v>
      </c>
      <c r="J149" s="361">
        <v>496</v>
      </c>
      <c r="K149" s="361">
        <v>584</v>
      </c>
      <c r="L149" s="361">
        <v>640</v>
      </c>
      <c r="M149" s="361">
        <v>533</v>
      </c>
      <c r="N149" s="361">
        <v>310</v>
      </c>
      <c r="O149" s="390">
        <f>SUM(C149:N149)</f>
        <v>4606</v>
      </c>
      <c r="P149" s="380"/>
      <c r="V149" s="379"/>
    </row>
    <row r="150" spans="1:22" x14ac:dyDescent="0.35">
      <c r="A150" s="391"/>
      <c r="B150" s="298" t="s">
        <v>776</v>
      </c>
      <c r="C150" s="299">
        <v>45</v>
      </c>
      <c r="D150" s="361">
        <v>17</v>
      </c>
      <c r="E150" s="361">
        <v>14</v>
      </c>
      <c r="F150" s="361">
        <v>40</v>
      </c>
      <c r="G150" s="361">
        <v>59</v>
      </c>
      <c r="H150" s="361">
        <v>73</v>
      </c>
      <c r="I150" s="361">
        <v>77</v>
      </c>
      <c r="J150" s="361">
        <v>44</v>
      </c>
      <c r="K150" s="361">
        <v>32</v>
      </c>
      <c r="L150" s="361">
        <v>49</v>
      </c>
      <c r="M150" s="361">
        <v>66</v>
      </c>
      <c r="N150" s="361">
        <v>57</v>
      </c>
      <c r="O150" s="390">
        <f t="shared" ref="O150" si="19">SUM(C150:N150)</f>
        <v>573</v>
      </c>
      <c r="P150" s="380"/>
      <c r="V150" s="379"/>
    </row>
    <row r="151" spans="1:22" x14ac:dyDescent="0.35">
      <c r="A151" s="389" t="s">
        <v>772</v>
      </c>
      <c r="B151" s="298" t="s">
        <v>775</v>
      </c>
      <c r="C151" s="299">
        <v>43</v>
      </c>
      <c r="D151" s="361">
        <v>160</v>
      </c>
      <c r="E151" s="361">
        <v>198</v>
      </c>
      <c r="F151" s="361">
        <v>125</v>
      </c>
      <c r="G151" s="361">
        <v>266</v>
      </c>
      <c r="H151" s="361">
        <v>235</v>
      </c>
      <c r="I151" s="361">
        <v>56</v>
      </c>
      <c r="J151" s="361">
        <v>46</v>
      </c>
      <c r="K151" s="361">
        <v>101</v>
      </c>
      <c r="L151" s="361">
        <v>184</v>
      </c>
      <c r="M151" s="361">
        <v>130</v>
      </c>
      <c r="N151" s="361">
        <v>140</v>
      </c>
      <c r="O151" s="390">
        <f>SUM(C151:N151)</f>
        <v>1684</v>
      </c>
      <c r="P151" s="380"/>
      <c r="V151" s="379"/>
    </row>
    <row r="152" spans="1:22" x14ac:dyDescent="0.35">
      <c r="A152" s="391"/>
      <c r="B152" s="298" t="s">
        <v>776</v>
      </c>
      <c r="C152" s="299">
        <v>0</v>
      </c>
      <c r="D152" s="361">
        <v>3</v>
      </c>
      <c r="E152" s="361">
        <v>1</v>
      </c>
      <c r="F152" s="361">
        <v>11</v>
      </c>
      <c r="G152" s="361">
        <v>19</v>
      </c>
      <c r="H152" s="361">
        <v>10</v>
      </c>
      <c r="I152" s="361">
        <v>20</v>
      </c>
      <c r="J152" s="361">
        <v>14</v>
      </c>
      <c r="K152" s="361">
        <v>8</v>
      </c>
      <c r="L152" s="361">
        <v>8</v>
      </c>
      <c r="M152" s="361">
        <v>20</v>
      </c>
      <c r="N152" s="361">
        <v>50</v>
      </c>
      <c r="O152" s="390">
        <f t="shared" ref="O152" si="20">SUM(C152:N152)</f>
        <v>164</v>
      </c>
      <c r="P152" s="380"/>
      <c r="V152" s="379"/>
    </row>
    <row r="153" spans="1:22" x14ac:dyDescent="0.35">
      <c r="B153" s="380"/>
      <c r="C153" s="380"/>
      <c r="D153" s="380"/>
      <c r="E153" s="380"/>
      <c r="F153" s="380"/>
      <c r="G153" s="380"/>
      <c r="H153" s="380"/>
      <c r="I153" s="380"/>
      <c r="J153" s="380"/>
      <c r="K153" s="380"/>
      <c r="L153" s="380"/>
      <c r="M153" s="380"/>
      <c r="V153" s="379"/>
    </row>
    <row r="154" spans="1:22" ht="15" thickBot="1" x14ac:dyDescent="0.4">
      <c r="A154" s="392"/>
      <c r="B154" s="392"/>
      <c r="C154" s="392"/>
      <c r="D154" s="392"/>
      <c r="E154" s="392"/>
      <c r="F154" s="392"/>
      <c r="G154" s="392"/>
      <c r="H154" s="392"/>
      <c r="I154" s="392"/>
      <c r="J154" s="392"/>
      <c r="K154" s="392"/>
      <c r="L154" s="392"/>
      <c r="M154" s="392"/>
      <c r="N154" s="392"/>
      <c r="O154" s="392"/>
      <c r="P154" s="392"/>
      <c r="Q154" s="392"/>
      <c r="R154" s="392"/>
      <c r="S154" s="392"/>
      <c r="T154" s="392"/>
      <c r="U154" s="392"/>
      <c r="V154" s="393"/>
    </row>
    <row r="155" spans="1:22" x14ac:dyDescent="0.35">
      <c r="B155" s="394"/>
      <c r="C155" s="394"/>
      <c r="D155" s="394"/>
      <c r="E155" s="394"/>
      <c r="F155" s="394"/>
      <c r="G155" s="394"/>
      <c r="H155" s="394"/>
      <c r="I155" s="394"/>
      <c r="J155" s="394"/>
      <c r="K155" s="394"/>
      <c r="L155" s="394"/>
      <c r="M155" s="394"/>
      <c r="P155" s="394"/>
    </row>
    <row r="156" spans="1:22" ht="15" thickBot="1" x14ac:dyDescent="0.4">
      <c r="A156" s="395" t="s">
        <v>777</v>
      </c>
      <c r="B156" s="395"/>
      <c r="C156" s="395"/>
      <c r="D156" s="395"/>
      <c r="E156" s="395"/>
      <c r="F156" s="395"/>
      <c r="G156" s="395"/>
      <c r="H156" s="395"/>
      <c r="I156" s="395"/>
      <c r="J156" s="395"/>
      <c r="K156" s="395"/>
      <c r="L156" s="395"/>
      <c r="M156" s="395"/>
      <c r="N156" s="395"/>
    </row>
    <row r="157" spans="1:22" x14ac:dyDescent="0.35">
      <c r="A157" s="138" t="s">
        <v>778</v>
      </c>
      <c r="B157" s="396" t="s">
        <v>779</v>
      </c>
      <c r="C157" s="397" t="s">
        <v>0</v>
      </c>
      <c r="D157" s="394"/>
      <c r="E157" s="394"/>
      <c r="F157" s="394"/>
      <c r="G157" s="394"/>
      <c r="H157" s="394"/>
      <c r="I157" s="394"/>
      <c r="J157" s="394"/>
      <c r="K157" s="394"/>
      <c r="L157" s="394"/>
      <c r="M157" s="380"/>
      <c r="P157" s="394"/>
    </row>
    <row r="158" spans="1:22" ht="15" thickBot="1" x14ac:dyDescent="0.4">
      <c r="A158" s="398" t="s">
        <v>0</v>
      </c>
      <c r="B158" s="399"/>
      <c r="C158" s="400">
        <f>SUM(C159:C170)</f>
        <v>18</v>
      </c>
      <c r="D158" s="394"/>
      <c r="E158" s="394"/>
      <c r="F158" s="394"/>
      <c r="G158" s="394"/>
      <c r="H158" s="380"/>
      <c r="I158" s="380"/>
    </row>
    <row r="159" spans="1:22" ht="15" thickTop="1" x14ac:dyDescent="0.35">
      <c r="A159" s="401" t="s">
        <v>22</v>
      </c>
      <c r="B159" s="290" t="s">
        <v>780</v>
      </c>
      <c r="C159" s="402">
        <v>3</v>
      </c>
      <c r="D159" s="380"/>
      <c r="E159" s="394"/>
      <c r="F159" s="380"/>
    </row>
    <row r="160" spans="1:22" x14ac:dyDescent="0.35">
      <c r="A160" s="296" t="s">
        <v>264</v>
      </c>
      <c r="B160" s="296" t="s">
        <v>781</v>
      </c>
      <c r="C160" s="296">
        <v>1</v>
      </c>
    </row>
    <row r="161" spans="1:3" x14ac:dyDescent="0.35">
      <c r="A161" s="296" t="s">
        <v>782</v>
      </c>
      <c r="B161" s="296" t="s">
        <v>783</v>
      </c>
      <c r="C161" s="296">
        <v>1</v>
      </c>
    </row>
    <row r="162" spans="1:3" x14ac:dyDescent="0.35">
      <c r="A162" s="403" t="s">
        <v>220</v>
      </c>
      <c r="B162" s="404" t="s">
        <v>784</v>
      </c>
      <c r="C162" s="404">
        <v>2</v>
      </c>
    </row>
    <row r="163" spans="1:3" x14ac:dyDescent="0.35">
      <c r="A163" s="403" t="s">
        <v>655</v>
      </c>
      <c r="B163" s="404" t="s">
        <v>785</v>
      </c>
      <c r="C163" s="404">
        <v>1</v>
      </c>
    </row>
    <row r="164" spans="1:3" x14ac:dyDescent="0.35">
      <c r="A164" s="403" t="s">
        <v>786</v>
      </c>
      <c r="B164" s="404" t="s">
        <v>787</v>
      </c>
      <c r="C164" s="404">
        <v>1</v>
      </c>
    </row>
    <row r="165" spans="1:3" x14ac:dyDescent="0.35">
      <c r="A165" s="403" t="s">
        <v>552</v>
      </c>
      <c r="B165" s="404" t="s">
        <v>788</v>
      </c>
      <c r="C165" s="404">
        <v>1</v>
      </c>
    </row>
    <row r="166" spans="1:3" x14ac:dyDescent="0.35">
      <c r="A166" s="403" t="s">
        <v>541</v>
      </c>
      <c r="B166" s="404" t="s">
        <v>789</v>
      </c>
      <c r="C166" s="404">
        <v>4</v>
      </c>
    </row>
    <row r="167" spans="1:3" x14ac:dyDescent="0.35">
      <c r="A167" s="403" t="s">
        <v>790</v>
      </c>
      <c r="B167" s="404" t="s">
        <v>791</v>
      </c>
      <c r="C167" s="404">
        <v>1</v>
      </c>
    </row>
    <row r="168" spans="1:3" x14ac:dyDescent="0.35">
      <c r="A168" s="403" t="s">
        <v>15</v>
      </c>
      <c r="B168" s="404" t="s">
        <v>792</v>
      </c>
      <c r="C168" s="404">
        <v>1</v>
      </c>
    </row>
    <row r="169" spans="1:3" x14ac:dyDescent="0.35">
      <c r="A169" s="403" t="s">
        <v>150</v>
      </c>
      <c r="B169" s="404" t="s">
        <v>793</v>
      </c>
      <c r="C169" s="404">
        <v>1</v>
      </c>
    </row>
    <row r="170" spans="1:3" ht="15" thickBot="1" x14ac:dyDescent="0.4">
      <c r="A170" s="405" t="s">
        <v>306</v>
      </c>
      <c r="B170" s="406" t="s">
        <v>794</v>
      </c>
      <c r="C170" s="406">
        <v>1</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830E-5F05-452E-93F1-B9A9D888883C}">
  <dimension ref="A1:AM34"/>
  <sheetViews>
    <sheetView showGridLines="0" zoomScale="90" zoomScaleNormal="90" workbookViewId="0">
      <pane xSplit="1" topLeftCell="S1" activePane="topRight" state="frozen"/>
      <selection pane="topRight" activeCell="T24" sqref="T24:AM28"/>
    </sheetView>
  </sheetViews>
  <sheetFormatPr defaultColWidth="9.1796875" defaultRowHeight="15.5" x14ac:dyDescent="0.35"/>
  <cols>
    <col min="1" max="1" width="71.1796875" style="80" customWidth="1"/>
    <col min="2" max="16384" width="9.1796875" style="80"/>
  </cols>
  <sheetData>
    <row r="1" spans="1:39" x14ac:dyDescent="0.35">
      <c r="A1" s="407" t="s">
        <v>795</v>
      </c>
    </row>
    <row r="2" spans="1:39" x14ac:dyDescent="0.35">
      <c r="A2" s="407"/>
    </row>
    <row r="3" spans="1:39" x14ac:dyDescent="0.35">
      <c r="A3" s="407"/>
    </row>
    <row r="4" spans="1:39" x14ac:dyDescent="0.35">
      <c r="A4" s="408" t="s">
        <v>796</v>
      </c>
      <c r="B4" s="409">
        <v>2023</v>
      </c>
      <c r="C4" s="410"/>
      <c r="D4" s="410"/>
      <c r="E4" s="410"/>
      <c r="F4" s="410"/>
      <c r="G4" s="410"/>
      <c r="H4" s="410"/>
      <c r="I4" s="410"/>
      <c r="J4" s="410"/>
      <c r="K4" s="410"/>
      <c r="L4" s="410"/>
      <c r="M4" s="410"/>
      <c r="N4" s="410"/>
      <c r="O4" s="410"/>
      <c r="P4" s="410"/>
      <c r="Q4" s="410"/>
      <c r="R4" s="410"/>
      <c r="S4" s="410"/>
      <c r="T4" s="410"/>
      <c r="U4" s="410"/>
      <c r="V4" s="410"/>
      <c r="W4" s="410"/>
      <c r="X4" s="410"/>
      <c r="Y4" s="411"/>
      <c r="Z4" s="412">
        <v>2024</v>
      </c>
      <c r="AA4" s="412"/>
      <c r="AB4" s="412"/>
      <c r="AC4" s="412"/>
      <c r="AD4" s="412"/>
      <c r="AE4" s="412"/>
      <c r="AF4" s="412"/>
      <c r="AG4" s="412"/>
      <c r="AH4" s="412"/>
      <c r="AI4" s="412"/>
      <c r="AJ4" s="412"/>
      <c r="AK4" s="412"/>
      <c r="AL4" s="412"/>
      <c r="AM4" s="413"/>
    </row>
    <row r="5" spans="1:39" x14ac:dyDescent="0.35">
      <c r="A5" s="408"/>
      <c r="B5" s="414" t="s">
        <v>797</v>
      </c>
      <c r="C5" s="415"/>
      <c r="D5" s="414" t="s">
        <v>798</v>
      </c>
      <c r="E5" s="415"/>
      <c r="F5" s="414" t="s">
        <v>799</v>
      </c>
      <c r="G5" s="415"/>
      <c r="H5" s="414" t="s">
        <v>800</v>
      </c>
      <c r="I5" s="415"/>
      <c r="J5" s="414" t="s">
        <v>733</v>
      </c>
      <c r="K5" s="415"/>
      <c r="L5" s="414" t="s">
        <v>801</v>
      </c>
      <c r="M5" s="415"/>
      <c r="N5" s="414" t="s">
        <v>802</v>
      </c>
      <c r="O5" s="415"/>
      <c r="P5" s="414" t="s">
        <v>803</v>
      </c>
      <c r="Q5" s="415"/>
      <c r="R5" s="414" t="s">
        <v>804</v>
      </c>
      <c r="S5" s="415"/>
      <c r="T5" s="414" t="s">
        <v>805</v>
      </c>
      <c r="U5" s="415"/>
      <c r="V5" s="414" t="s">
        <v>806</v>
      </c>
      <c r="W5" s="415"/>
      <c r="X5" s="414" t="s">
        <v>807</v>
      </c>
      <c r="Y5" s="415"/>
      <c r="Z5" s="416" t="s">
        <v>797</v>
      </c>
      <c r="AA5" s="417"/>
      <c r="AB5" s="416" t="s">
        <v>798</v>
      </c>
      <c r="AC5" s="417"/>
      <c r="AD5" s="416" t="s">
        <v>799</v>
      </c>
      <c r="AE5" s="417"/>
      <c r="AF5" s="416" t="s">
        <v>800</v>
      </c>
      <c r="AG5" s="417"/>
      <c r="AH5" s="416" t="s">
        <v>733</v>
      </c>
      <c r="AI5" s="417"/>
      <c r="AJ5" s="416" t="s">
        <v>801</v>
      </c>
      <c r="AK5" s="417"/>
      <c r="AL5" s="416" t="s">
        <v>802</v>
      </c>
      <c r="AM5" s="417"/>
    </row>
    <row r="6" spans="1:39" x14ac:dyDescent="0.35">
      <c r="A6" s="408"/>
      <c r="B6" s="418" t="s">
        <v>808</v>
      </c>
      <c r="C6" s="418" t="s">
        <v>809</v>
      </c>
      <c r="D6" s="418" t="s">
        <v>808</v>
      </c>
      <c r="E6" s="418" t="s">
        <v>809</v>
      </c>
      <c r="F6" s="418" t="s">
        <v>808</v>
      </c>
      <c r="G6" s="418" t="s">
        <v>809</v>
      </c>
      <c r="H6" s="418" t="s">
        <v>808</v>
      </c>
      <c r="I6" s="418" t="s">
        <v>809</v>
      </c>
      <c r="J6" s="418" t="s">
        <v>808</v>
      </c>
      <c r="K6" s="418" t="s">
        <v>809</v>
      </c>
      <c r="L6" s="418" t="s">
        <v>808</v>
      </c>
      <c r="M6" s="418" t="s">
        <v>809</v>
      </c>
      <c r="N6" s="418" t="s">
        <v>808</v>
      </c>
      <c r="O6" s="418" t="s">
        <v>809</v>
      </c>
      <c r="P6" s="418" t="s">
        <v>808</v>
      </c>
      <c r="Q6" s="418" t="s">
        <v>809</v>
      </c>
      <c r="R6" s="418" t="s">
        <v>808</v>
      </c>
      <c r="S6" s="418" t="s">
        <v>809</v>
      </c>
      <c r="T6" s="418" t="s">
        <v>808</v>
      </c>
      <c r="U6" s="418" t="s">
        <v>809</v>
      </c>
      <c r="V6" s="418" t="s">
        <v>808</v>
      </c>
      <c r="W6" s="418" t="s">
        <v>809</v>
      </c>
      <c r="X6" s="418" t="s">
        <v>808</v>
      </c>
      <c r="Y6" s="418" t="s">
        <v>809</v>
      </c>
      <c r="Z6" s="419" t="s">
        <v>808</v>
      </c>
      <c r="AA6" s="419" t="s">
        <v>809</v>
      </c>
      <c r="AB6" s="419" t="s">
        <v>808</v>
      </c>
      <c r="AC6" s="419" t="s">
        <v>809</v>
      </c>
      <c r="AD6" s="419" t="s">
        <v>808</v>
      </c>
      <c r="AE6" s="419" t="s">
        <v>809</v>
      </c>
      <c r="AF6" s="419" t="s">
        <v>808</v>
      </c>
      <c r="AG6" s="419" t="s">
        <v>809</v>
      </c>
      <c r="AH6" s="419" t="s">
        <v>808</v>
      </c>
      <c r="AI6" s="419" t="s">
        <v>809</v>
      </c>
      <c r="AJ6" s="419" t="s">
        <v>808</v>
      </c>
      <c r="AK6" s="419" t="s">
        <v>809</v>
      </c>
      <c r="AL6" s="419" t="s">
        <v>808</v>
      </c>
      <c r="AM6" s="419" t="s">
        <v>809</v>
      </c>
    </row>
    <row r="7" spans="1:39" x14ac:dyDescent="0.35">
      <c r="A7" s="420" t="s">
        <v>810</v>
      </c>
      <c r="B7" s="421">
        <v>50.077658426273302</v>
      </c>
      <c r="C7" s="421">
        <v>43.682359565160901</v>
      </c>
      <c r="D7" s="421">
        <v>42.8849597689292</v>
      </c>
      <c r="E7" s="421">
        <v>42.793431428339098</v>
      </c>
      <c r="F7" s="421">
        <v>43.019862114248198</v>
      </c>
      <c r="G7" s="421">
        <v>45.321667390360403</v>
      </c>
      <c r="H7" s="421">
        <v>48.512544145301099</v>
      </c>
      <c r="I7" s="421">
        <v>50.272072432594697</v>
      </c>
      <c r="J7" s="421">
        <v>43.268614947011102</v>
      </c>
      <c r="K7" s="421">
        <v>35.515960701047199</v>
      </c>
      <c r="L7" s="421">
        <v>38.078070847470002</v>
      </c>
      <c r="M7" s="421">
        <v>39.270787586005</v>
      </c>
      <c r="N7" s="421">
        <v>42.1362040288302</v>
      </c>
      <c r="O7" s="421">
        <v>42.786277168932997</v>
      </c>
      <c r="P7" s="421">
        <v>39.808013122535201</v>
      </c>
      <c r="Q7" s="421">
        <v>38.775142406590902</v>
      </c>
      <c r="R7" s="421">
        <v>39.5924269346241</v>
      </c>
      <c r="S7" s="421">
        <v>41.875955231963403</v>
      </c>
      <c r="T7" s="421">
        <v>43.087855589140901</v>
      </c>
      <c r="U7" s="421">
        <v>44.0260335255754</v>
      </c>
      <c r="V7" s="421">
        <v>45.585672301760603</v>
      </c>
      <c r="W7" s="421">
        <v>50.085475802698902</v>
      </c>
      <c r="X7" s="421">
        <v>47.456577739614502</v>
      </c>
      <c r="Y7" s="421">
        <v>51.310916531263203</v>
      </c>
      <c r="Z7" s="421">
        <v>52.519950761101299</v>
      </c>
      <c r="AA7" s="421">
        <v>50.390838293210102</v>
      </c>
      <c r="AB7" s="421">
        <v>49.393856122183301</v>
      </c>
      <c r="AC7" s="421">
        <v>49.617054263565898</v>
      </c>
      <c r="AD7" s="421">
        <v>51.892732162998499</v>
      </c>
      <c r="AE7" s="421">
        <v>57.128159532579701</v>
      </c>
      <c r="AF7" s="421">
        <v>56.368552940430099</v>
      </c>
      <c r="AG7" s="421">
        <v>51.155565960435403</v>
      </c>
      <c r="AH7" s="421">
        <v>49.173581545482399</v>
      </c>
      <c r="AI7" s="421">
        <v>47.241640361671401</v>
      </c>
      <c r="AJ7" s="421">
        <v>47.858460559796399</v>
      </c>
      <c r="AK7" s="421">
        <v>50.627351392024103</v>
      </c>
      <c r="AL7" s="421">
        <v>52.196078431372499</v>
      </c>
      <c r="AM7" s="421">
        <v>53.230036530916003</v>
      </c>
    </row>
    <row r="8" spans="1:39" x14ac:dyDescent="0.35">
      <c r="A8" s="420" t="s">
        <v>811</v>
      </c>
      <c r="B8" s="421">
        <v>71.904302019315196</v>
      </c>
      <c r="C8" s="421">
        <v>59.022913256955803</v>
      </c>
      <c r="D8" s="421">
        <v>58.804856115107903</v>
      </c>
      <c r="E8" s="421">
        <v>56.031290074377999</v>
      </c>
      <c r="F8" s="421">
        <v>52.507682593138298</v>
      </c>
      <c r="G8" s="421">
        <v>53.2716579959285</v>
      </c>
      <c r="H8" s="421">
        <v>55.766170368562399</v>
      </c>
      <c r="I8" s="421">
        <v>61.291329479768798</v>
      </c>
      <c r="J8" s="421">
        <v>62.604145077720197</v>
      </c>
      <c r="K8" s="421">
        <v>53.525115473441097</v>
      </c>
      <c r="L8" s="421">
        <v>51.425330341560702</v>
      </c>
      <c r="M8" s="421">
        <v>55.124661912957897</v>
      </c>
      <c r="N8" s="421">
        <v>56.2574047954866</v>
      </c>
      <c r="O8" s="421">
        <v>59.815751093826002</v>
      </c>
      <c r="P8" s="421">
        <v>62.833025586916399</v>
      </c>
      <c r="Q8" s="421">
        <v>64.755285412262197</v>
      </c>
      <c r="R8" s="421">
        <v>68.187044534412905</v>
      </c>
      <c r="S8" s="421">
        <v>68.341557440246703</v>
      </c>
      <c r="T8" s="421">
        <v>70.335286284953398</v>
      </c>
      <c r="U8" s="421">
        <v>73.959033613445399</v>
      </c>
      <c r="V8" s="421">
        <v>72.800944510035393</v>
      </c>
      <c r="W8" s="421">
        <v>78.468712249335596</v>
      </c>
      <c r="X8" s="421">
        <v>80.406465942744305</v>
      </c>
      <c r="Y8" s="421">
        <v>84.200548822318794</v>
      </c>
      <c r="Z8" s="421">
        <v>80.032084569732902</v>
      </c>
      <c r="AA8" s="421">
        <v>77.576571735626004</v>
      </c>
      <c r="AB8" s="421">
        <v>78.0887624956911</v>
      </c>
      <c r="AC8" s="421">
        <v>82.703071672354895</v>
      </c>
      <c r="AD8" s="421">
        <v>86.373755989679296</v>
      </c>
      <c r="AE8" s="421">
        <v>87.256961782216194</v>
      </c>
      <c r="AF8" s="421">
        <v>98.889399862037195</v>
      </c>
      <c r="AG8" s="421">
        <v>124.71428571428601</v>
      </c>
      <c r="AH8" s="421">
        <v>149.11624775583499</v>
      </c>
      <c r="AI8" s="421">
        <v>166.50664355863699</v>
      </c>
      <c r="AJ8" s="421">
        <v>184.96886314265001</v>
      </c>
      <c r="AK8" s="421">
        <v>204.314072693383</v>
      </c>
      <c r="AL8" s="421">
        <v>222.43791574279399</v>
      </c>
      <c r="AM8" s="421">
        <v>237.54425363276101</v>
      </c>
    </row>
    <row r="9" spans="1:39" x14ac:dyDescent="0.35">
      <c r="A9" s="422" t="s">
        <v>0</v>
      </c>
      <c r="B9" s="423">
        <v>52.365263400045997</v>
      </c>
      <c r="C9" s="423">
        <v>45.474946450428398</v>
      </c>
      <c r="D9" s="423">
        <v>44.8112146820935</v>
      </c>
      <c r="E9" s="423">
        <v>44.604399845619398</v>
      </c>
      <c r="F9" s="423">
        <v>44.567876644115501</v>
      </c>
      <c r="G9" s="423">
        <v>46.602018141415599</v>
      </c>
      <c r="H9" s="423">
        <v>49.659961389961403</v>
      </c>
      <c r="I9" s="423">
        <v>51.897872158969797</v>
      </c>
      <c r="J9" s="423">
        <v>45.535598574437103</v>
      </c>
      <c r="K9" s="423">
        <v>37.512175610380503</v>
      </c>
      <c r="L9" s="423">
        <v>39.781840748520104</v>
      </c>
      <c r="M9" s="423">
        <v>41.324806473192901</v>
      </c>
      <c r="N9" s="423">
        <v>44.054872400907101</v>
      </c>
      <c r="O9" s="423">
        <v>45.017676848106497</v>
      </c>
      <c r="P9" s="423">
        <v>42.498428060658398</v>
      </c>
      <c r="Q9" s="423">
        <v>41.5954901454514</v>
      </c>
      <c r="R9" s="423">
        <v>42.507194541502699</v>
      </c>
      <c r="S9" s="423">
        <v>44.649465377467699</v>
      </c>
      <c r="T9" s="423">
        <v>45.700975634673298</v>
      </c>
      <c r="U9" s="423">
        <v>46.811995893826101</v>
      </c>
      <c r="V9" s="423">
        <v>48.374770109379497</v>
      </c>
      <c r="W9" s="423">
        <v>53.135036212133002</v>
      </c>
      <c r="X9" s="423">
        <v>50.9863317911434</v>
      </c>
      <c r="Y9" s="423">
        <v>55.135373733613399</v>
      </c>
      <c r="Z9" s="423">
        <v>56.353264942246597</v>
      </c>
      <c r="AA9" s="423">
        <v>54.247573308939401</v>
      </c>
      <c r="AB9" s="423">
        <v>53.517598394966903</v>
      </c>
      <c r="AC9" s="423">
        <v>54.104892549096</v>
      </c>
      <c r="AD9" s="423">
        <v>56.569732270079697</v>
      </c>
      <c r="AE9" s="423">
        <v>61.402953758957999</v>
      </c>
      <c r="AF9" s="423">
        <v>61.5232055749129</v>
      </c>
      <c r="AG9" s="423">
        <v>57.237410071942399</v>
      </c>
      <c r="AH9" s="423">
        <v>55.008044019389501</v>
      </c>
      <c r="AI9" s="423">
        <v>52.519878301332</v>
      </c>
      <c r="AJ9" s="423">
        <v>52.700043468255402</v>
      </c>
      <c r="AK9" s="423">
        <v>54.934674154368501</v>
      </c>
      <c r="AL9" s="423">
        <v>56.196342511787797</v>
      </c>
      <c r="AM9" s="423">
        <v>56.929810140008499</v>
      </c>
    </row>
    <row r="11" spans="1:39" x14ac:dyDescent="0.35">
      <c r="A11" s="407" t="s">
        <v>812</v>
      </c>
    </row>
    <row r="12" spans="1:39" x14ac:dyDescent="0.35">
      <c r="A12" s="424"/>
    </row>
    <row r="13" spans="1:39" x14ac:dyDescent="0.35">
      <c r="A13" s="424"/>
    </row>
    <row r="14" spans="1:39" x14ac:dyDescent="0.35">
      <c r="A14" s="425" t="s">
        <v>796</v>
      </c>
      <c r="B14" s="409">
        <v>2023</v>
      </c>
      <c r="C14" s="410"/>
      <c r="D14" s="410"/>
      <c r="E14" s="410"/>
      <c r="F14" s="410"/>
      <c r="G14" s="410"/>
      <c r="H14" s="410"/>
      <c r="I14" s="410"/>
      <c r="J14" s="410"/>
      <c r="K14" s="410"/>
      <c r="L14" s="410"/>
      <c r="M14" s="410"/>
      <c r="N14" s="410"/>
      <c r="O14" s="410"/>
      <c r="P14" s="410"/>
      <c r="Q14" s="410"/>
      <c r="R14" s="410"/>
      <c r="S14" s="410"/>
      <c r="T14" s="410"/>
      <c r="U14" s="410"/>
      <c r="V14" s="410"/>
      <c r="W14" s="410"/>
      <c r="X14" s="410"/>
      <c r="Y14" s="411"/>
      <c r="Z14" s="412">
        <v>2024</v>
      </c>
      <c r="AA14" s="412"/>
      <c r="AB14" s="412"/>
      <c r="AC14" s="412"/>
      <c r="AD14" s="412"/>
      <c r="AE14" s="412"/>
      <c r="AF14" s="412"/>
      <c r="AG14" s="412"/>
      <c r="AH14" s="412"/>
      <c r="AI14" s="412"/>
      <c r="AJ14" s="412"/>
      <c r="AK14" s="412"/>
      <c r="AL14" s="412"/>
      <c r="AM14" s="413"/>
    </row>
    <row r="15" spans="1:39" x14ac:dyDescent="0.35">
      <c r="A15" s="425"/>
      <c r="B15" s="414" t="s">
        <v>797</v>
      </c>
      <c r="C15" s="415"/>
      <c r="D15" s="414" t="s">
        <v>798</v>
      </c>
      <c r="E15" s="415"/>
      <c r="F15" s="414" t="s">
        <v>799</v>
      </c>
      <c r="G15" s="415"/>
      <c r="H15" s="414" t="s">
        <v>800</v>
      </c>
      <c r="I15" s="415"/>
      <c r="J15" s="414" t="s">
        <v>733</v>
      </c>
      <c r="K15" s="415"/>
      <c r="L15" s="414" t="s">
        <v>801</v>
      </c>
      <c r="M15" s="415"/>
      <c r="N15" s="414" t="s">
        <v>802</v>
      </c>
      <c r="O15" s="415"/>
      <c r="P15" s="414" t="s">
        <v>803</v>
      </c>
      <c r="Q15" s="415"/>
      <c r="R15" s="414" t="s">
        <v>804</v>
      </c>
      <c r="S15" s="415"/>
      <c r="T15" s="414" t="s">
        <v>805</v>
      </c>
      <c r="U15" s="415"/>
      <c r="V15" s="414" t="s">
        <v>806</v>
      </c>
      <c r="W15" s="415"/>
      <c r="X15" s="414" t="s">
        <v>807</v>
      </c>
      <c r="Y15" s="415"/>
      <c r="Z15" s="416" t="s">
        <v>797</v>
      </c>
      <c r="AA15" s="417"/>
      <c r="AB15" s="416" t="s">
        <v>798</v>
      </c>
      <c r="AC15" s="417"/>
      <c r="AD15" s="416" t="s">
        <v>799</v>
      </c>
      <c r="AE15" s="417"/>
      <c r="AF15" s="416" t="s">
        <v>800</v>
      </c>
      <c r="AG15" s="417"/>
      <c r="AH15" s="416" t="s">
        <v>733</v>
      </c>
      <c r="AI15" s="417"/>
      <c r="AJ15" s="416" t="s">
        <v>801</v>
      </c>
      <c r="AK15" s="417"/>
      <c r="AL15" s="416" t="s">
        <v>802</v>
      </c>
      <c r="AM15" s="417"/>
    </row>
    <row r="16" spans="1:39" x14ac:dyDescent="0.35">
      <c r="A16" s="425"/>
      <c r="B16" s="418" t="s">
        <v>808</v>
      </c>
      <c r="C16" s="418" t="s">
        <v>809</v>
      </c>
      <c r="D16" s="418" t="s">
        <v>808</v>
      </c>
      <c r="E16" s="418" t="s">
        <v>809</v>
      </c>
      <c r="F16" s="418" t="s">
        <v>808</v>
      </c>
      <c r="G16" s="418" t="s">
        <v>809</v>
      </c>
      <c r="H16" s="418" t="s">
        <v>808</v>
      </c>
      <c r="I16" s="418" t="s">
        <v>809</v>
      </c>
      <c r="J16" s="418" t="s">
        <v>808</v>
      </c>
      <c r="K16" s="418" t="s">
        <v>809</v>
      </c>
      <c r="L16" s="418" t="s">
        <v>808</v>
      </c>
      <c r="M16" s="418" t="s">
        <v>809</v>
      </c>
      <c r="N16" s="418" t="s">
        <v>808</v>
      </c>
      <c r="O16" s="418" t="s">
        <v>809</v>
      </c>
      <c r="P16" s="418" t="s">
        <v>808</v>
      </c>
      <c r="Q16" s="418" t="s">
        <v>809</v>
      </c>
      <c r="R16" s="418" t="s">
        <v>808</v>
      </c>
      <c r="S16" s="418" t="s">
        <v>809</v>
      </c>
      <c r="T16" s="418" t="s">
        <v>808</v>
      </c>
      <c r="U16" s="418" t="s">
        <v>809</v>
      </c>
      <c r="V16" s="418" t="s">
        <v>808</v>
      </c>
      <c r="W16" s="418" t="s">
        <v>809</v>
      </c>
      <c r="X16" s="418" t="s">
        <v>808</v>
      </c>
      <c r="Y16" s="418" t="s">
        <v>809</v>
      </c>
      <c r="Z16" s="419" t="s">
        <v>808</v>
      </c>
      <c r="AA16" s="419" t="s">
        <v>809</v>
      </c>
      <c r="AB16" s="419" t="s">
        <v>808</v>
      </c>
      <c r="AC16" s="419" t="s">
        <v>809</v>
      </c>
      <c r="AD16" s="419" t="s">
        <v>808</v>
      </c>
      <c r="AE16" s="419" t="s">
        <v>809</v>
      </c>
      <c r="AF16" s="419" t="s">
        <v>808</v>
      </c>
      <c r="AG16" s="419" t="s">
        <v>809</v>
      </c>
      <c r="AH16" s="419" t="s">
        <v>808</v>
      </c>
      <c r="AI16" s="419" t="s">
        <v>809</v>
      </c>
      <c r="AJ16" s="419" t="s">
        <v>808</v>
      </c>
      <c r="AK16" s="419" t="s">
        <v>809</v>
      </c>
      <c r="AL16" s="419" t="s">
        <v>808</v>
      </c>
      <c r="AM16" s="419" t="s">
        <v>809</v>
      </c>
    </row>
    <row r="17" spans="1:39" x14ac:dyDescent="0.35">
      <c r="A17" s="426" t="s">
        <v>810</v>
      </c>
      <c r="B17" s="427"/>
      <c r="C17" s="427"/>
      <c r="D17" s="427"/>
      <c r="E17" s="427"/>
      <c r="F17" s="427"/>
      <c r="G17" s="427"/>
      <c r="H17" s="427"/>
      <c r="I17" s="427"/>
      <c r="J17" s="427"/>
      <c r="K17" s="427"/>
      <c r="L17" s="427"/>
      <c r="M17" s="427"/>
      <c r="N17" s="427"/>
      <c r="O17" s="427"/>
      <c r="P17" s="427"/>
      <c r="Q17" s="427"/>
      <c r="R17" s="427"/>
      <c r="S17" s="427"/>
      <c r="T17" s="427"/>
      <c r="U17" s="427"/>
      <c r="V17" s="427"/>
      <c r="W17" s="427"/>
      <c r="X17" s="427"/>
      <c r="Y17" s="427"/>
      <c r="Z17" s="427"/>
      <c r="AA17" s="427"/>
      <c r="AB17" s="427"/>
      <c r="AC17" s="427"/>
      <c r="AD17" s="427"/>
      <c r="AE17" s="427"/>
      <c r="AF17" s="427"/>
      <c r="AG17" s="427"/>
      <c r="AH17" s="427"/>
      <c r="AI17" s="427"/>
      <c r="AJ17" s="427"/>
      <c r="AK17" s="427"/>
      <c r="AL17" s="427"/>
      <c r="AM17" s="427"/>
    </row>
    <row r="18" spans="1:39" x14ac:dyDescent="0.35">
      <c r="A18" s="428" t="s">
        <v>813</v>
      </c>
      <c r="B18" s="428">
        <v>18356</v>
      </c>
      <c r="C18" s="428">
        <v>22026</v>
      </c>
      <c r="D18" s="428">
        <v>23176</v>
      </c>
      <c r="E18" s="428">
        <v>23562</v>
      </c>
      <c r="F18" s="428">
        <v>23326</v>
      </c>
      <c r="G18" s="428">
        <v>21987</v>
      </c>
      <c r="H18" s="428">
        <v>20755</v>
      </c>
      <c r="I18" s="428">
        <v>18911</v>
      </c>
      <c r="J18" s="428">
        <v>20705</v>
      </c>
      <c r="K18" s="428">
        <v>26752</v>
      </c>
      <c r="L18" s="428">
        <v>26400</v>
      </c>
      <c r="M18" s="428">
        <v>26307</v>
      </c>
      <c r="N18" s="428">
        <v>25999</v>
      </c>
      <c r="O18" s="428">
        <v>26225</v>
      </c>
      <c r="P18" s="428">
        <v>27603</v>
      </c>
      <c r="Q18" s="428">
        <v>29998</v>
      </c>
      <c r="R18" s="428">
        <v>31502</v>
      </c>
      <c r="S18" s="428">
        <v>32067</v>
      </c>
      <c r="T18" s="428">
        <v>34190</v>
      </c>
      <c r="U18" s="428">
        <v>35861</v>
      </c>
      <c r="V18" s="428">
        <v>35776</v>
      </c>
      <c r="W18" s="428">
        <v>33042</v>
      </c>
      <c r="X18" s="428">
        <v>32397</v>
      </c>
      <c r="Y18" s="428">
        <v>31798</v>
      </c>
      <c r="Z18" s="428">
        <v>31670</v>
      </c>
      <c r="AA18" s="428">
        <v>32121</v>
      </c>
      <c r="AB18" s="428">
        <v>32881</v>
      </c>
      <c r="AC18" s="428">
        <v>33766</v>
      </c>
      <c r="AD18" s="428">
        <v>32713</v>
      </c>
      <c r="AE18" s="428">
        <v>29525</v>
      </c>
      <c r="AF18" s="428">
        <v>29442</v>
      </c>
      <c r="AG18" s="428">
        <v>32047</v>
      </c>
      <c r="AH18" s="428">
        <v>33803</v>
      </c>
      <c r="AI18" s="428">
        <v>35343</v>
      </c>
      <c r="AJ18" s="428">
        <v>35622</v>
      </c>
      <c r="AK18" s="428">
        <v>35073</v>
      </c>
      <c r="AL18" s="428">
        <v>35239</v>
      </c>
      <c r="AM18" s="428">
        <v>34617</v>
      </c>
    </row>
    <row r="19" spans="1:39" x14ac:dyDescent="0.35">
      <c r="A19" s="428" t="s">
        <v>814</v>
      </c>
      <c r="B19" s="428">
        <v>801</v>
      </c>
      <c r="C19" s="428">
        <v>769</v>
      </c>
      <c r="D19" s="428">
        <v>773</v>
      </c>
      <c r="E19" s="428">
        <v>766</v>
      </c>
      <c r="F19" s="428">
        <v>782</v>
      </c>
      <c r="G19" s="428">
        <v>794</v>
      </c>
      <c r="H19" s="428">
        <v>791</v>
      </c>
      <c r="I19" s="428">
        <v>820</v>
      </c>
      <c r="J19" s="428">
        <v>822</v>
      </c>
      <c r="K19" s="428">
        <v>779</v>
      </c>
      <c r="L19" s="428">
        <v>753</v>
      </c>
      <c r="M19" s="428">
        <v>757</v>
      </c>
      <c r="N19" s="428">
        <v>795</v>
      </c>
      <c r="O19" s="428">
        <v>803</v>
      </c>
      <c r="P19" s="428">
        <v>804</v>
      </c>
      <c r="Q19" s="428">
        <v>839</v>
      </c>
      <c r="R19" s="428">
        <v>887</v>
      </c>
      <c r="S19" s="428">
        <v>917</v>
      </c>
      <c r="T19" s="428">
        <v>931</v>
      </c>
      <c r="U19" s="428">
        <v>958</v>
      </c>
      <c r="V19" s="428">
        <v>1016</v>
      </c>
      <c r="W19" s="428">
        <v>1051</v>
      </c>
      <c r="X19" s="428">
        <v>1096</v>
      </c>
      <c r="Y19" s="428">
        <v>1159</v>
      </c>
      <c r="Z19" s="428">
        <v>1344</v>
      </c>
      <c r="AA19" s="428">
        <v>1351</v>
      </c>
      <c r="AB19" s="428">
        <v>1382</v>
      </c>
      <c r="AC19" s="428">
        <v>1393</v>
      </c>
      <c r="AD19" s="428">
        <v>1538</v>
      </c>
      <c r="AE19" s="428">
        <v>1609</v>
      </c>
      <c r="AF19" s="428">
        <v>1716</v>
      </c>
      <c r="AG19" s="428">
        <v>1762</v>
      </c>
      <c r="AH19" s="428">
        <v>1751</v>
      </c>
      <c r="AI19" s="428">
        <v>1641</v>
      </c>
      <c r="AJ19" s="428">
        <v>1686</v>
      </c>
      <c r="AK19" s="428">
        <v>1717</v>
      </c>
      <c r="AL19" s="428">
        <v>1793</v>
      </c>
      <c r="AM19" s="428">
        <v>1890</v>
      </c>
    </row>
    <row r="20" spans="1:39" x14ac:dyDescent="0.35">
      <c r="A20" s="428" t="s">
        <v>815</v>
      </c>
      <c r="B20" s="428">
        <v>227</v>
      </c>
      <c r="C20" s="428">
        <v>219</v>
      </c>
      <c r="D20" s="428">
        <v>217</v>
      </c>
      <c r="E20" s="428">
        <v>207</v>
      </c>
      <c r="F20" s="428">
        <v>198</v>
      </c>
      <c r="G20" s="428">
        <v>189</v>
      </c>
      <c r="H20" s="428">
        <v>200</v>
      </c>
      <c r="I20" s="428">
        <v>204</v>
      </c>
      <c r="J20" s="428">
        <v>213</v>
      </c>
      <c r="K20" s="428">
        <v>202</v>
      </c>
      <c r="L20" s="428">
        <v>202</v>
      </c>
      <c r="M20" s="428">
        <v>209</v>
      </c>
      <c r="N20" s="428">
        <v>207</v>
      </c>
      <c r="O20" s="428">
        <v>200</v>
      </c>
      <c r="P20" s="428">
        <v>191</v>
      </c>
      <c r="Q20" s="428">
        <v>185</v>
      </c>
      <c r="R20" s="428">
        <v>201</v>
      </c>
      <c r="S20" s="428">
        <v>201</v>
      </c>
      <c r="T20" s="428">
        <v>215</v>
      </c>
      <c r="U20" s="428">
        <v>228</v>
      </c>
      <c r="V20" s="428">
        <v>242</v>
      </c>
      <c r="W20" s="428">
        <v>237</v>
      </c>
      <c r="X20" s="428">
        <v>228</v>
      </c>
      <c r="Y20" s="428">
        <v>225</v>
      </c>
      <c r="Z20" s="428">
        <v>237</v>
      </c>
      <c r="AA20" s="428">
        <v>246</v>
      </c>
      <c r="AB20" s="428">
        <v>256</v>
      </c>
      <c r="AC20" s="428">
        <v>264</v>
      </c>
      <c r="AD20" s="428">
        <v>274</v>
      </c>
      <c r="AE20" s="428">
        <v>308</v>
      </c>
      <c r="AF20" s="428">
        <v>317</v>
      </c>
      <c r="AG20" s="428">
        <v>313</v>
      </c>
      <c r="AH20" s="428">
        <v>332</v>
      </c>
      <c r="AI20" s="428">
        <v>348</v>
      </c>
      <c r="AJ20" s="428">
        <v>368</v>
      </c>
      <c r="AK20" s="428">
        <v>372</v>
      </c>
      <c r="AL20" s="428">
        <v>404</v>
      </c>
      <c r="AM20" s="428">
        <v>398</v>
      </c>
    </row>
    <row r="21" spans="1:39" ht="16" thickBot="1" x14ac:dyDescent="0.4">
      <c r="A21" s="429" t="s">
        <v>816</v>
      </c>
      <c r="B21" s="429">
        <v>73</v>
      </c>
      <c r="C21" s="429">
        <v>75</v>
      </c>
      <c r="D21" s="429">
        <v>69</v>
      </c>
      <c r="E21" s="429">
        <v>67</v>
      </c>
      <c r="F21" s="429">
        <v>62</v>
      </c>
      <c r="G21" s="429">
        <v>60</v>
      </c>
      <c r="H21" s="429">
        <v>57</v>
      </c>
      <c r="I21" s="429">
        <v>56</v>
      </c>
      <c r="J21" s="429">
        <v>57</v>
      </c>
      <c r="K21" s="429">
        <v>54</v>
      </c>
      <c r="L21" s="429">
        <v>56</v>
      </c>
      <c r="M21" s="429">
        <v>51</v>
      </c>
      <c r="N21" s="429">
        <v>54</v>
      </c>
      <c r="O21" s="429">
        <v>55</v>
      </c>
      <c r="P21" s="429">
        <v>55</v>
      </c>
      <c r="Q21" s="429">
        <v>51</v>
      </c>
      <c r="R21" s="429">
        <v>52</v>
      </c>
      <c r="S21" s="429">
        <v>53</v>
      </c>
      <c r="T21" s="429">
        <v>63</v>
      </c>
      <c r="U21" s="429">
        <v>59</v>
      </c>
      <c r="V21" s="429">
        <v>55</v>
      </c>
      <c r="W21" s="429">
        <v>54</v>
      </c>
      <c r="X21" s="429">
        <v>52</v>
      </c>
      <c r="Y21" s="429">
        <v>52</v>
      </c>
      <c r="Z21" s="429">
        <v>56</v>
      </c>
      <c r="AA21" s="429">
        <v>53</v>
      </c>
      <c r="AB21" s="429">
        <v>52</v>
      </c>
      <c r="AC21" s="429">
        <v>52</v>
      </c>
      <c r="AD21" s="429">
        <v>52</v>
      </c>
      <c r="AE21" s="429">
        <v>50</v>
      </c>
      <c r="AF21" s="429">
        <v>51</v>
      </c>
      <c r="AG21" s="429">
        <v>50</v>
      </c>
      <c r="AH21" s="429">
        <v>51</v>
      </c>
      <c r="AI21" s="429">
        <v>50</v>
      </c>
      <c r="AJ21" s="429">
        <v>52</v>
      </c>
      <c r="AK21" s="429">
        <v>50</v>
      </c>
      <c r="AL21" s="429">
        <v>49</v>
      </c>
      <c r="AM21" s="429">
        <v>50</v>
      </c>
    </row>
    <row r="22" spans="1:39" x14ac:dyDescent="0.35">
      <c r="A22" s="430" t="s">
        <v>0</v>
      </c>
      <c r="B22" s="430">
        <v>19457</v>
      </c>
      <c r="C22" s="430">
        <v>23089</v>
      </c>
      <c r="D22" s="430">
        <v>24235</v>
      </c>
      <c r="E22" s="430">
        <v>24602</v>
      </c>
      <c r="F22" s="430">
        <v>24368</v>
      </c>
      <c r="G22" s="430">
        <v>23030</v>
      </c>
      <c r="H22" s="430">
        <v>21803</v>
      </c>
      <c r="I22" s="430">
        <v>19991</v>
      </c>
      <c r="J22" s="430">
        <v>21797</v>
      </c>
      <c r="K22" s="430">
        <v>27787</v>
      </c>
      <c r="L22" s="430">
        <v>27411</v>
      </c>
      <c r="M22" s="430">
        <v>27324</v>
      </c>
      <c r="N22" s="430">
        <v>27055</v>
      </c>
      <c r="O22" s="430">
        <v>27283</v>
      </c>
      <c r="P22" s="430">
        <v>28653</v>
      </c>
      <c r="Q22" s="430">
        <v>31073</v>
      </c>
      <c r="R22" s="430">
        <v>32642</v>
      </c>
      <c r="S22" s="430">
        <v>33238</v>
      </c>
      <c r="T22" s="430">
        <v>35399</v>
      </c>
      <c r="U22" s="430">
        <v>37106</v>
      </c>
      <c r="V22" s="430">
        <v>37089</v>
      </c>
      <c r="W22" s="430">
        <v>34384</v>
      </c>
      <c r="X22" s="430">
        <v>33773</v>
      </c>
      <c r="Y22" s="430">
        <v>33234</v>
      </c>
      <c r="Z22" s="430">
        <v>33307</v>
      </c>
      <c r="AA22" s="430">
        <v>33771</v>
      </c>
      <c r="AB22" s="430">
        <v>34571</v>
      </c>
      <c r="AC22" s="430">
        <v>35475</v>
      </c>
      <c r="AD22" s="430">
        <v>34577</v>
      </c>
      <c r="AE22" s="430">
        <v>31492</v>
      </c>
      <c r="AF22" s="430">
        <v>31526</v>
      </c>
      <c r="AG22" s="430">
        <v>34172</v>
      </c>
      <c r="AH22" s="430">
        <v>35937</v>
      </c>
      <c r="AI22" s="430">
        <v>37382</v>
      </c>
      <c r="AJ22" s="430">
        <v>37728</v>
      </c>
      <c r="AK22" s="430">
        <v>37212</v>
      </c>
      <c r="AL22" s="430">
        <v>37485</v>
      </c>
      <c r="AM22" s="430">
        <v>36955</v>
      </c>
    </row>
    <row r="23" spans="1:39" x14ac:dyDescent="0.35">
      <c r="A23" s="426" t="s">
        <v>811</v>
      </c>
      <c r="B23" s="427"/>
      <c r="C23" s="427"/>
      <c r="D23" s="427"/>
      <c r="E23" s="427"/>
      <c r="F23" s="427"/>
      <c r="G23" s="427"/>
      <c r="H23" s="427"/>
      <c r="I23" s="427"/>
      <c r="J23" s="427"/>
      <c r="K23" s="427"/>
      <c r="L23" s="427"/>
      <c r="M23" s="427"/>
      <c r="N23" s="427"/>
      <c r="O23" s="427"/>
      <c r="P23" s="427"/>
      <c r="Q23" s="427"/>
      <c r="R23" s="427"/>
      <c r="S23" s="427"/>
      <c r="T23" s="427"/>
      <c r="U23" s="427"/>
      <c r="V23" s="427"/>
      <c r="W23" s="427"/>
      <c r="X23" s="427"/>
      <c r="Y23" s="427"/>
      <c r="Z23" s="427"/>
      <c r="AA23" s="427"/>
      <c r="AB23" s="427"/>
      <c r="AC23" s="427"/>
      <c r="AD23" s="427"/>
      <c r="AE23" s="427"/>
      <c r="AF23" s="427"/>
      <c r="AG23" s="427"/>
      <c r="AH23" s="427"/>
      <c r="AI23" s="427"/>
      <c r="AJ23" s="427"/>
      <c r="AK23" s="427"/>
      <c r="AL23" s="427"/>
      <c r="AM23" s="427"/>
    </row>
    <row r="24" spans="1:39" x14ac:dyDescent="0.35">
      <c r="A24" s="428" t="s">
        <v>813</v>
      </c>
      <c r="B24" s="428">
        <v>2089</v>
      </c>
      <c r="C24" s="428">
        <v>2861</v>
      </c>
      <c r="D24" s="428">
        <v>3122</v>
      </c>
      <c r="E24" s="428">
        <v>3678</v>
      </c>
      <c r="F24" s="428">
        <v>4536</v>
      </c>
      <c r="G24" s="428">
        <v>4211</v>
      </c>
      <c r="H24" s="428">
        <v>3888</v>
      </c>
      <c r="I24" s="428">
        <v>3252</v>
      </c>
      <c r="J24" s="428">
        <v>2737</v>
      </c>
      <c r="K24" s="428">
        <v>3312</v>
      </c>
      <c r="L24" s="428">
        <v>3855</v>
      </c>
      <c r="M24" s="428">
        <v>3889</v>
      </c>
      <c r="N24" s="428">
        <v>4048</v>
      </c>
      <c r="O24" s="428">
        <v>3905</v>
      </c>
      <c r="P24" s="428">
        <v>3590</v>
      </c>
      <c r="Q24" s="428">
        <v>3576</v>
      </c>
      <c r="R24" s="428">
        <v>3476</v>
      </c>
      <c r="S24" s="428">
        <v>3669</v>
      </c>
      <c r="T24" s="428">
        <v>3521</v>
      </c>
      <c r="U24" s="428">
        <v>3565</v>
      </c>
      <c r="V24" s="428">
        <v>3992</v>
      </c>
      <c r="W24" s="428">
        <v>3893</v>
      </c>
      <c r="X24" s="428">
        <v>3799</v>
      </c>
      <c r="Y24" s="428">
        <v>4083</v>
      </c>
      <c r="Z24" s="428">
        <v>5077</v>
      </c>
      <c r="AA24" s="428">
        <v>5249</v>
      </c>
      <c r="AB24" s="428">
        <v>5437</v>
      </c>
      <c r="AC24" s="428">
        <v>5177</v>
      </c>
      <c r="AD24" s="428">
        <v>5005</v>
      </c>
      <c r="AE24" s="428">
        <v>4739</v>
      </c>
      <c r="AF24" s="428">
        <v>3802</v>
      </c>
      <c r="AG24" s="428">
        <v>2546</v>
      </c>
      <c r="AH24" s="428">
        <v>1660</v>
      </c>
      <c r="AI24" s="428">
        <v>1175</v>
      </c>
      <c r="AJ24" s="428">
        <v>785</v>
      </c>
      <c r="AK24" s="428">
        <v>505</v>
      </c>
      <c r="AL24" s="428">
        <v>354</v>
      </c>
      <c r="AM24" s="428">
        <v>252</v>
      </c>
    </row>
    <row r="25" spans="1:39" x14ac:dyDescent="0.35">
      <c r="A25" s="428" t="s">
        <v>814</v>
      </c>
      <c r="B25" s="428">
        <v>153</v>
      </c>
      <c r="C25" s="428">
        <v>157</v>
      </c>
      <c r="D25" s="428">
        <v>175</v>
      </c>
      <c r="E25" s="428">
        <v>183</v>
      </c>
      <c r="F25" s="428">
        <v>180</v>
      </c>
      <c r="G25" s="428">
        <v>172</v>
      </c>
      <c r="H25" s="428">
        <v>166</v>
      </c>
      <c r="I25" s="428">
        <v>164</v>
      </c>
      <c r="J25" s="428">
        <v>118</v>
      </c>
      <c r="K25" s="428">
        <v>115</v>
      </c>
      <c r="L25" s="428">
        <v>117</v>
      </c>
      <c r="M25" s="428">
        <v>136</v>
      </c>
      <c r="N25" s="428">
        <v>165</v>
      </c>
      <c r="O25" s="428">
        <v>170</v>
      </c>
      <c r="P25" s="428">
        <v>162</v>
      </c>
      <c r="Q25" s="428">
        <v>166</v>
      </c>
      <c r="R25" s="428">
        <v>189</v>
      </c>
      <c r="S25" s="428">
        <v>177</v>
      </c>
      <c r="T25" s="428">
        <v>193</v>
      </c>
      <c r="U25" s="428">
        <v>206</v>
      </c>
      <c r="V25" s="428">
        <v>208</v>
      </c>
      <c r="W25" s="428">
        <v>209</v>
      </c>
      <c r="X25" s="428">
        <v>217</v>
      </c>
      <c r="Y25" s="428">
        <v>250</v>
      </c>
      <c r="Z25" s="428">
        <v>268</v>
      </c>
      <c r="AA25" s="428">
        <v>286</v>
      </c>
      <c r="AB25" s="428">
        <v>315</v>
      </c>
      <c r="AC25" s="428">
        <v>332</v>
      </c>
      <c r="AD25" s="428">
        <v>367</v>
      </c>
      <c r="AE25" s="428">
        <v>417</v>
      </c>
      <c r="AF25" s="428">
        <v>492</v>
      </c>
      <c r="AG25" s="428">
        <v>474</v>
      </c>
      <c r="AH25" s="428">
        <v>508</v>
      </c>
      <c r="AI25" s="428">
        <v>504</v>
      </c>
      <c r="AJ25" s="428">
        <v>542</v>
      </c>
      <c r="AK25" s="428">
        <v>511</v>
      </c>
      <c r="AL25" s="428">
        <v>484</v>
      </c>
      <c r="AM25" s="428">
        <v>436</v>
      </c>
    </row>
    <row r="26" spans="1:39" x14ac:dyDescent="0.35">
      <c r="A26" s="428" t="s">
        <v>815</v>
      </c>
      <c r="B26" s="428">
        <v>30</v>
      </c>
      <c r="C26" s="428">
        <v>31</v>
      </c>
      <c r="D26" s="428">
        <v>33</v>
      </c>
      <c r="E26" s="428">
        <v>32</v>
      </c>
      <c r="F26" s="428">
        <v>29</v>
      </c>
      <c r="G26" s="428">
        <v>32</v>
      </c>
      <c r="H26" s="428">
        <v>38</v>
      </c>
      <c r="I26" s="428">
        <v>39</v>
      </c>
      <c r="J26" s="428">
        <v>35</v>
      </c>
      <c r="K26" s="428">
        <v>32</v>
      </c>
      <c r="L26" s="428">
        <v>34</v>
      </c>
      <c r="M26" s="428">
        <v>37</v>
      </c>
      <c r="N26" s="428">
        <v>35</v>
      </c>
      <c r="O26" s="428">
        <v>32</v>
      </c>
      <c r="P26" s="428">
        <v>32</v>
      </c>
      <c r="Q26" s="428">
        <v>35</v>
      </c>
      <c r="R26" s="428">
        <v>34</v>
      </c>
      <c r="S26" s="428">
        <v>37</v>
      </c>
      <c r="T26" s="428">
        <v>39</v>
      </c>
      <c r="U26" s="428">
        <v>35</v>
      </c>
      <c r="V26" s="428">
        <v>34</v>
      </c>
      <c r="W26" s="428">
        <v>36</v>
      </c>
      <c r="X26" s="428">
        <v>35</v>
      </c>
      <c r="Y26" s="428">
        <v>38</v>
      </c>
      <c r="Z26" s="428">
        <v>44</v>
      </c>
      <c r="AA26" s="428">
        <v>46</v>
      </c>
      <c r="AB26" s="428">
        <v>48</v>
      </c>
      <c r="AC26" s="428">
        <v>56</v>
      </c>
      <c r="AD26" s="428">
        <v>52</v>
      </c>
      <c r="AE26" s="428">
        <v>48</v>
      </c>
      <c r="AF26" s="428">
        <v>52</v>
      </c>
      <c r="AG26" s="428">
        <v>57</v>
      </c>
      <c r="AH26" s="428">
        <v>55</v>
      </c>
      <c r="AI26" s="428">
        <v>47</v>
      </c>
      <c r="AJ26" s="428">
        <v>49</v>
      </c>
      <c r="AK26" s="428">
        <v>51</v>
      </c>
      <c r="AL26" s="428">
        <v>58</v>
      </c>
      <c r="AM26" s="428">
        <v>64</v>
      </c>
    </row>
    <row r="27" spans="1:39" ht="16" thickBot="1" x14ac:dyDescent="0.4">
      <c r="A27" s="429" t="s">
        <v>816</v>
      </c>
      <c r="B27" s="429">
        <v>6</v>
      </c>
      <c r="C27" s="429">
        <v>6</v>
      </c>
      <c r="D27" s="429">
        <v>6</v>
      </c>
      <c r="E27" s="429">
        <v>6</v>
      </c>
      <c r="F27" s="429">
        <v>6</v>
      </c>
      <c r="G27" s="429">
        <v>6</v>
      </c>
      <c r="H27" s="429">
        <v>5</v>
      </c>
      <c r="I27" s="429">
        <v>5</v>
      </c>
      <c r="J27" s="429">
        <v>5</v>
      </c>
      <c r="K27" s="429">
        <v>5</v>
      </c>
      <c r="L27" s="429">
        <v>5</v>
      </c>
      <c r="M27" s="429">
        <v>5</v>
      </c>
      <c r="N27" s="429">
        <v>6</v>
      </c>
      <c r="O27" s="429">
        <v>7</v>
      </c>
      <c r="P27" s="429">
        <v>7</v>
      </c>
      <c r="Q27" s="429">
        <v>7</v>
      </c>
      <c r="R27" s="429">
        <v>6</v>
      </c>
      <c r="S27" s="429">
        <v>8</v>
      </c>
      <c r="T27" s="429">
        <v>2</v>
      </c>
      <c r="U27" s="429">
        <v>2</v>
      </c>
      <c r="V27" s="429">
        <v>1</v>
      </c>
      <c r="W27" s="429">
        <v>1</v>
      </c>
      <c r="X27" s="429">
        <v>1</v>
      </c>
      <c r="Y27" s="429">
        <v>2</v>
      </c>
      <c r="Z27" s="429">
        <v>3</v>
      </c>
      <c r="AA27" s="429">
        <v>2</v>
      </c>
      <c r="AB27" s="429">
        <v>2</v>
      </c>
      <c r="AC27" s="429">
        <v>2</v>
      </c>
      <c r="AD27" s="429">
        <v>2</v>
      </c>
      <c r="AE27" s="429">
        <v>3</v>
      </c>
      <c r="AF27" s="429">
        <v>3</v>
      </c>
      <c r="AG27" s="429">
        <v>3</v>
      </c>
      <c r="AH27" s="429">
        <v>5</v>
      </c>
      <c r="AI27" s="429">
        <v>5</v>
      </c>
      <c r="AJ27" s="429">
        <v>5</v>
      </c>
      <c r="AK27" s="429">
        <v>6</v>
      </c>
      <c r="AL27" s="429">
        <v>6</v>
      </c>
      <c r="AM27" s="429">
        <v>5</v>
      </c>
    </row>
    <row r="28" spans="1:39" x14ac:dyDescent="0.35">
      <c r="A28" s="430" t="s">
        <v>0</v>
      </c>
      <c r="B28" s="430">
        <v>2278</v>
      </c>
      <c r="C28" s="430">
        <v>3055</v>
      </c>
      <c r="D28" s="430">
        <v>3336</v>
      </c>
      <c r="E28" s="430">
        <v>3899</v>
      </c>
      <c r="F28" s="430">
        <v>4751</v>
      </c>
      <c r="G28" s="430">
        <v>4421</v>
      </c>
      <c r="H28" s="430">
        <v>4097</v>
      </c>
      <c r="I28" s="430">
        <v>3460</v>
      </c>
      <c r="J28" s="430">
        <v>2895</v>
      </c>
      <c r="K28" s="430">
        <v>3464</v>
      </c>
      <c r="L28" s="430">
        <v>4011</v>
      </c>
      <c r="M28" s="430">
        <v>4067</v>
      </c>
      <c r="N28" s="430">
        <v>4254</v>
      </c>
      <c r="O28" s="430">
        <v>4114</v>
      </c>
      <c r="P28" s="430">
        <v>3791</v>
      </c>
      <c r="Q28" s="430">
        <v>3784</v>
      </c>
      <c r="R28" s="430">
        <v>3705</v>
      </c>
      <c r="S28" s="430">
        <v>3891</v>
      </c>
      <c r="T28" s="430">
        <v>3755</v>
      </c>
      <c r="U28" s="430">
        <v>3808</v>
      </c>
      <c r="V28" s="430">
        <v>4235</v>
      </c>
      <c r="W28" s="430">
        <v>4139</v>
      </c>
      <c r="X28" s="430">
        <v>4052</v>
      </c>
      <c r="Y28" s="430">
        <v>4373</v>
      </c>
      <c r="Z28" s="430">
        <v>5392</v>
      </c>
      <c r="AA28" s="430">
        <v>5583</v>
      </c>
      <c r="AB28" s="430">
        <v>5802</v>
      </c>
      <c r="AC28" s="430">
        <v>5567</v>
      </c>
      <c r="AD28" s="430">
        <v>5426</v>
      </c>
      <c r="AE28" s="430">
        <v>5207</v>
      </c>
      <c r="AF28" s="430">
        <v>4349</v>
      </c>
      <c r="AG28" s="430">
        <v>3080</v>
      </c>
      <c r="AH28" s="430">
        <v>2228</v>
      </c>
      <c r="AI28" s="430">
        <v>1731</v>
      </c>
      <c r="AJ28" s="430">
        <v>1381</v>
      </c>
      <c r="AK28" s="430">
        <v>1073</v>
      </c>
      <c r="AL28" s="430">
        <v>902</v>
      </c>
      <c r="AM28" s="430">
        <v>757</v>
      </c>
    </row>
    <row r="29" spans="1:39" x14ac:dyDescent="0.35">
      <c r="A29" s="426" t="s">
        <v>0</v>
      </c>
      <c r="B29" s="427"/>
      <c r="C29" s="427"/>
      <c r="D29" s="427"/>
      <c r="E29" s="427"/>
      <c r="F29" s="427"/>
      <c r="G29" s="427"/>
      <c r="H29" s="427"/>
      <c r="I29" s="427"/>
      <c r="J29" s="427"/>
      <c r="K29" s="427"/>
      <c r="L29" s="427"/>
      <c r="M29" s="427"/>
      <c r="N29" s="427"/>
      <c r="O29" s="427"/>
      <c r="P29" s="427"/>
      <c r="Q29" s="427"/>
      <c r="R29" s="427"/>
      <c r="S29" s="427"/>
      <c r="T29" s="427"/>
      <c r="U29" s="427"/>
      <c r="V29" s="427"/>
      <c r="W29" s="427"/>
      <c r="X29" s="427"/>
      <c r="Y29" s="427"/>
      <c r="Z29" s="427"/>
      <c r="AA29" s="427"/>
      <c r="AB29" s="427"/>
      <c r="AC29" s="427"/>
      <c r="AD29" s="427"/>
      <c r="AE29" s="427"/>
      <c r="AF29" s="427"/>
      <c r="AG29" s="427"/>
      <c r="AH29" s="427"/>
      <c r="AI29" s="427"/>
      <c r="AJ29" s="427"/>
      <c r="AK29" s="427"/>
      <c r="AL29" s="427"/>
      <c r="AM29" s="427"/>
    </row>
    <row r="30" spans="1:39" x14ac:dyDescent="0.35">
      <c r="A30" s="428" t="s">
        <v>813</v>
      </c>
      <c r="B30" s="428">
        <f t="shared" ref="B30:AK33" si="0">SUM(B18,B24)</f>
        <v>20445</v>
      </c>
      <c r="C30" s="428">
        <f t="shared" si="0"/>
        <v>24887</v>
      </c>
      <c r="D30" s="428">
        <f t="shared" si="0"/>
        <v>26298</v>
      </c>
      <c r="E30" s="428">
        <f t="shared" si="0"/>
        <v>27240</v>
      </c>
      <c r="F30" s="428">
        <f t="shared" si="0"/>
        <v>27862</v>
      </c>
      <c r="G30" s="428">
        <f t="shared" si="0"/>
        <v>26198</v>
      </c>
      <c r="H30" s="428">
        <f t="shared" si="0"/>
        <v>24643</v>
      </c>
      <c r="I30" s="428">
        <f t="shared" si="0"/>
        <v>22163</v>
      </c>
      <c r="J30" s="428">
        <f t="shared" si="0"/>
        <v>23442</v>
      </c>
      <c r="K30" s="428">
        <f t="shared" si="0"/>
        <v>30064</v>
      </c>
      <c r="L30" s="428">
        <f t="shared" si="0"/>
        <v>30255</v>
      </c>
      <c r="M30" s="428">
        <f t="shared" si="0"/>
        <v>30196</v>
      </c>
      <c r="N30" s="428">
        <f t="shared" si="0"/>
        <v>30047</v>
      </c>
      <c r="O30" s="428">
        <f t="shared" si="0"/>
        <v>30130</v>
      </c>
      <c r="P30" s="428">
        <f t="shared" si="0"/>
        <v>31193</v>
      </c>
      <c r="Q30" s="428">
        <f t="shared" si="0"/>
        <v>33574</v>
      </c>
      <c r="R30" s="428">
        <f t="shared" si="0"/>
        <v>34978</v>
      </c>
      <c r="S30" s="428">
        <f t="shared" si="0"/>
        <v>35736</v>
      </c>
      <c r="T30" s="428">
        <f t="shared" si="0"/>
        <v>37711</v>
      </c>
      <c r="U30" s="428">
        <f t="shared" si="0"/>
        <v>39426</v>
      </c>
      <c r="V30" s="428">
        <f t="shared" si="0"/>
        <v>39768</v>
      </c>
      <c r="W30" s="428">
        <f t="shared" si="0"/>
        <v>36935</v>
      </c>
      <c r="X30" s="428">
        <f t="shared" si="0"/>
        <v>36196</v>
      </c>
      <c r="Y30" s="428">
        <f t="shared" si="0"/>
        <v>35881</v>
      </c>
      <c r="Z30" s="428">
        <f t="shared" si="0"/>
        <v>36747</v>
      </c>
      <c r="AA30" s="428">
        <f t="shared" si="0"/>
        <v>37370</v>
      </c>
      <c r="AB30" s="428">
        <f t="shared" si="0"/>
        <v>38318</v>
      </c>
      <c r="AC30" s="428">
        <f t="shared" si="0"/>
        <v>38943</v>
      </c>
      <c r="AD30" s="428">
        <f t="shared" si="0"/>
        <v>37718</v>
      </c>
      <c r="AE30" s="428">
        <f t="shared" si="0"/>
        <v>34264</v>
      </c>
      <c r="AF30" s="428">
        <f t="shared" si="0"/>
        <v>33244</v>
      </c>
      <c r="AG30" s="428">
        <f t="shared" si="0"/>
        <v>34593</v>
      </c>
      <c r="AH30" s="428">
        <f t="shared" si="0"/>
        <v>35463</v>
      </c>
      <c r="AI30" s="428">
        <f t="shared" si="0"/>
        <v>36518</v>
      </c>
      <c r="AJ30" s="428">
        <f t="shared" si="0"/>
        <v>36407</v>
      </c>
      <c r="AK30" s="428">
        <f t="shared" si="0"/>
        <v>35578</v>
      </c>
      <c r="AL30" s="428">
        <f>SUM(AL18,AL24)</f>
        <v>35593</v>
      </c>
      <c r="AM30" s="428">
        <f t="shared" ref="AM30" si="1">SUM(AM18,AM24)</f>
        <v>34869</v>
      </c>
    </row>
    <row r="31" spans="1:39" x14ac:dyDescent="0.35">
      <c r="A31" s="428" t="s">
        <v>814</v>
      </c>
      <c r="B31" s="428">
        <f t="shared" si="0"/>
        <v>954</v>
      </c>
      <c r="C31" s="428">
        <f t="shared" si="0"/>
        <v>926</v>
      </c>
      <c r="D31" s="428">
        <f t="shared" si="0"/>
        <v>948</v>
      </c>
      <c r="E31" s="428">
        <f t="shared" si="0"/>
        <v>949</v>
      </c>
      <c r="F31" s="428">
        <f t="shared" si="0"/>
        <v>962</v>
      </c>
      <c r="G31" s="428">
        <f t="shared" si="0"/>
        <v>966</v>
      </c>
      <c r="H31" s="428">
        <f t="shared" si="0"/>
        <v>957</v>
      </c>
      <c r="I31" s="428">
        <f t="shared" si="0"/>
        <v>984</v>
      </c>
      <c r="J31" s="428">
        <f t="shared" si="0"/>
        <v>940</v>
      </c>
      <c r="K31" s="428">
        <f t="shared" si="0"/>
        <v>894</v>
      </c>
      <c r="L31" s="428">
        <f t="shared" si="0"/>
        <v>870</v>
      </c>
      <c r="M31" s="428">
        <f t="shared" si="0"/>
        <v>893</v>
      </c>
      <c r="N31" s="428">
        <f t="shared" si="0"/>
        <v>960</v>
      </c>
      <c r="O31" s="428">
        <f t="shared" si="0"/>
        <v>973</v>
      </c>
      <c r="P31" s="428">
        <f t="shared" si="0"/>
        <v>966</v>
      </c>
      <c r="Q31" s="428">
        <f t="shared" si="0"/>
        <v>1005</v>
      </c>
      <c r="R31" s="428">
        <f t="shared" si="0"/>
        <v>1076</v>
      </c>
      <c r="S31" s="428">
        <f t="shared" si="0"/>
        <v>1094</v>
      </c>
      <c r="T31" s="428">
        <f t="shared" si="0"/>
        <v>1124</v>
      </c>
      <c r="U31" s="428">
        <f t="shared" si="0"/>
        <v>1164</v>
      </c>
      <c r="V31" s="428">
        <f t="shared" si="0"/>
        <v>1224</v>
      </c>
      <c r="W31" s="428">
        <f t="shared" si="0"/>
        <v>1260</v>
      </c>
      <c r="X31" s="428">
        <f t="shared" si="0"/>
        <v>1313</v>
      </c>
      <c r="Y31" s="428">
        <f t="shared" si="0"/>
        <v>1409</v>
      </c>
      <c r="Z31" s="428">
        <f t="shared" si="0"/>
        <v>1612</v>
      </c>
      <c r="AA31" s="428">
        <f t="shared" si="0"/>
        <v>1637</v>
      </c>
      <c r="AB31" s="428">
        <f t="shared" si="0"/>
        <v>1697</v>
      </c>
      <c r="AC31" s="428">
        <f t="shared" si="0"/>
        <v>1725</v>
      </c>
      <c r="AD31" s="428">
        <f t="shared" si="0"/>
        <v>1905</v>
      </c>
      <c r="AE31" s="428">
        <f t="shared" si="0"/>
        <v>2026</v>
      </c>
      <c r="AF31" s="428">
        <f t="shared" si="0"/>
        <v>2208</v>
      </c>
      <c r="AG31" s="428">
        <f t="shared" si="0"/>
        <v>2236</v>
      </c>
      <c r="AH31" s="428">
        <f t="shared" si="0"/>
        <v>2259</v>
      </c>
      <c r="AI31" s="428">
        <f t="shared" si="0"/>
        <v>2145</v>
      </c>
      <c r="AJ31" s="428">
        <f t="shared" si="0"/>
        <v>2228</v>
      </c>
      <c r="AK31" s="428">
        <f t="shared" si="0"/>
        <v>2228</v>
      </c>
      <c r="AL31" s="428">
        <f t="shared" ref="AL31:AM33" si="2">SUM(AL19,AL25)</f>
        <v>2277</v>
      </c>
      <c r="AM31" s="428">
        <f t="shared" si="2"/>
        <v>2326</v>
      </c>
    </row>
    <row r="32" spans="1:39" x14ac:dyDescent="0.35">
      <c r="A32" s="428" t="s">
        <v>815</v>
      </c>
      <c r="B32" s="428">
        <f t="shared" si="0"/>
        <v>257</v>
      </c>
      <c r="C32" s="428">
        <f t="shared" si="0"/>
        <v>250</v>
      </c>
      <c r="D32" s="428">
        <f t="shared" si="0"/>
        <v>250</v>
      </c>
      <c r="E32" s="428">
        <f t="shared" si="0"/>
        <v>239</v>
      </c>
      <c r="F32" s="428">
        <f t="shared" si="0"/>
        <v>227</v>
      </c>
      <c r="G32" s="428">
        <f t="shared" si="0"/>
        <v>221</v>
      </c>
      <c r="H32" s="428">
        <f t="shared" si="0"/>
        <v>238</v>
      </c>
      <c r="I32" s="428">
        <f t="shared" si="0"/>
        <v>243</v>
      </c>
      <c r="J32" s="428">
        <f t="shared" si="0"/>
        <v>248</v>
      </c>
      <c r="K32" s="428">
        <f t="shared" si="0"/>
        <v>234</v>
      </c>
      <c r="L32" s="428">
        <f t="shared" si="0"/>
        <v>236</v>
      </c>
      <c r="M32" s="428">
        <f t="shared" si="0"/>
        <v>246</v>
      </c>
      <c r="N32" s="428">
        <f t="shared" si="0"/>
        <v>242</v>
      </c>
      <c r="O32" s="428">
        <f t="shared" si="0"/>
        <v>232</v>
      </c>
      <c r="P32" s="428">
        <f t="shared" si="0"/>
        <v>223</v>
      </c>
      <c r="Q32" s="428">
        <f t="shared" si="0"/>
        <v>220</v>
      </c>
      <c r="R32" s="428">
        <f t="shared" si="0"/>
        <v>235</v>
      </c>
      <c r="S32" s="428">
        <f t="shared" si="0"/>
        <v>238</v>
      </c>
      <c r="T32" s="428">
        <f t="shared" si="0"/>
        <v>254</v>
      </c>
      <c r="U32" s="428">
        <f t="shared" si="0"/>
        <v>263</v>
      </c>
      <c r="V32" s="428">
        <f t="shared" si="0"/>
        <v>276</v>
      </c>
      <c r="W32" s="428">
        <f t="shared" si="0"/>
        <v>273</v>
      </c>
      <c r="X32" s="428">
        <f t="shared" si="0"/>
        <v>263</v>
      </c>
      <c r="Y32" s="428">
        <f t="shared" si="0"/>
        <v>263</v>
      </c>
      <c r="Z32" s="428">
        <f t="shared" si="0"/>
        <v>281</v>
      </c>
      <c r="AA32" s="428">
        <f t="shared" si="0"/>
        <v>292</v>
      </c>
      <c r="AB32" s="428">
        <f t="shared" si="0"/>
        <v>304</v>
      </c>
      <c r="AC32" s="428">
        <f t="shared" si="0"/>
        <v>320</v>
      </c>
      <c r="AD32" s="428">
        <f t="shared" si="0"/>
        <v>326</v>
      </c>
      <c r="AE32" s="428">
        <f t="shared" si="0"/>
        <v>356</v>
      </c>
      <c r="AF32" s="428">
        <f t="shared" si="0"/>
        <v>369</v>
      </c>
      <c r="AG32" s="428">
        <f t="shared" si="0"/>
        <v>370</v>
      </c>
      <c r="AH32" s="428">
        <f t="shared" si="0"/>
        <v>387</v>
      </c>
      <c r="AI32" s="428">
        <f t="shared" si="0"/>
        <v>395</v>
      </c>
      <c r="AJ32" s="428">
        <f t="shared" si="0"/>
        <v>417</v>
      </c>
      <c r="AK32" s="428">
        <f t="shared" si="0"/>
        <v>423</v>
      </c>
      <c r="AL32" s="428">
        <f t="shared" si="2"/>
        <v>462</v>
      </c>
      <c r="AM32" s="428">
        <f t="shared" si="2"/>
        <v>462</v>
      </c>
    </row>
    <row r="33" spans="1:39" ht="16" thickBot="1" x14ac:dyDescent="0.4">
      <c r="A33" s="429" t="s">
        <v>816</v>
      </c>
      <c r="B33" s="428">
        <f t="shared" si="0"/>
        <v>79</v>
      </c>
      <c r="C33" s="428">
        <f t="shared" si="0"/>
        <v>81</v>
      </c>
      <c r="D33" s="428">
        <f t="shared" si="0"/>
        <v>75</v>
      </c>
      <c r="E33" s="428">
        <f t="shared" si="0"/>
        <v>73</v>
      </c>
      <c r="F33" s="428">
        <f t="shared" si="0"/>
        <v>68</v>
      </c>
      <c r="G33" s="428">
        <f t="shared" si="0"/>
        <v>66</v>
      </c>
      <c r="H33" s="428">
        <f t="shared" si="0"/>
        <v>62</v>
      </c>
      <c r="I33" s="428">
        <f t="shared" si="0"/>
        <v>61</v>
      </c>
      <c r="J33" s="428">
        <f t="shared" si="0"/>
        <v>62</v>
      </c>
      <c r="K33" s="428">
        <f t="shared" si="0"/>
        <v>59</v>
      </c>
      <c r="L33" s="428">
        <f t="shared" si="0"/>
        <v>61</v>
      </c>
      <c r="M33" s="428">
        <f t="shared" si="0"/>
        <v>56</v>
      </c>
      <c r="N33" s="428">
        <f t="shared" si="0"/>
        <v>60</v>
      </c>
      <c r="O33" s="428">
        <f t="shared" si="0"/>
        <v>62</v>
      </c>
      <c r="P33" s="428">
        <f t="shared" si="0"/>
        <v>62</v>
      </c>
      <c r="Q33" s="428">
        <f t="shared" si="0"/>
        <v>58</v>
      </c>
      <c r="R33" s="428">
        <f t="shared" si="0"/>
        <v>58</v>
      </c>
      <c r="S33" s="428">
        <f t="shared" si="0"/>
        <v>61</v>
      </c>
      <c r="T33" s="428">
        <f t="shared" si="0"/>
        <v>65</v>
      </c>
      <c r="U33" s="428">
        <f t="shared" si="0"/>
        <v>61</v>
      </c>
      <c r="V33" s="428">
        <f t="shared" si="0"/>
        <v>56</v>
      </c>
      <c r="W33" s="428">
        <f t="shared" si="0"/>
        <v>55</v>
      </c>
      <c r="X33" s="428">
        <f t="shared" si="0"/>
        <v>53</v>
      </c>
      <c r="Y33" s="428">
        <f t="shared" si="0"/>
        <v>54</v>
      </c>
      <c r="Z33" s="428">
        <f t="shared" si="0"/>
        <v>59</v>
      </c>
      <c r="AA33" s="428">
        <f t="shared" si="0"/>
        <v>55</v>
      </c>
      <c r="AB33" s="428">
        <f t="shared" si="0"/>
        <v>54</v>
      </c>
      <c r="AC33" s="428">
        <f t="shared" si="0"/>
        <v>54</v>
      </c>
      <c r="AD33" s="428">
        <f t="shared" si="0"/>
        <v>54</v>
      </c>
      <c r="AE33" s="428">
        <f t="shared" si="0"/>
        <v>53</v>
      </c>
      <c r="AF33" s="428">
        <f t="shared" si="0"/>
        <v>54</v>
      </c>
      <c r="AG33" s="428">
        <f t="shared" si="0"/>
        <v>53</v>
      </c>
      <c r="AH33" s="428">
        <f t="shared" si="0"/>
        <v>56</v>
      </c>
      <c r="AI33" s="428">
        <f t="shared" si="0"/>
        <v>55</v>
      </c>
      <c r="AJ33" s="428">
        <f t="shared" si="0"/>
        <v>57</v>
      </c>
      <c r="AK33" s="428">
        <f t="shared" si="0"/>
        <v>56</v>
      </c>
      <c r="AL33" s="428">
        <f t="shared" si="2"/>
        <v>55</v>
      </c>
      <c r="AM33" s="428">
        <f t="shared" si="2"/>
        <v>55</v>
      </c>
    </row>
    <row r="34" spans="1:39" x14ac:dyDescent="0.35">
      <c r="A34" s="430" t="s">
        <v>0</v>
      </c>
      <c r="B34" s="430">
        <f t="shared" ref="B34:C34" si="3">SUM(B30:B33)</f>
        <v>21735</v>
      </c>
      <c r="C34" s="430">
        <f t="shared" si="3"/>
        <v>26144</v>
      </c>
      <c r="D34" s="430">
        <f t="shared" ref="D34:AM34" si="4">SUM(D30:D33)</f>
        <v>27571</v>
      </c>
      <c r="E34" s="430">
        <f t="shared" si="4"/>
        <v>28501</v>
      </c>
      <c r="F34" s="430">
        <f t="shared" si="4"/>
        <v>29119</v>
      </c>
      <c r="G34" s="430">
        <f t="shared" si="4"/>
        <v>27451</v>
      </c>
      <c r="H34" s="430">
        <f t="shared" si="4"/>
        <v>25900</v>
      </c>
      <c r="I34" s="430">
        <f t="shared" si="4"/>
        <v>23451</v>
      </c>
      <c r="J34" s="430">
        <f t="shared" si="4"/>
        <v>24692</v>
      </c>
      <c r="K34" s="430">
        <f t="shared" si="4"/>
        <v>31251</v>
      </c>
      <c r="L34" s="430">
        <f t="shared" si="4"/>
        <v>31422</v>
      </c>
      <c r="M34" s="430">
        <f t="shared" si="4"/>
        <v>31391</v>
      </c>
      <c r="N34" s="430">
        <f t="shared" si="4"/>
        <v>31309</v>
      </c>
      <c r="O34" s="430">
        <f t="shared" si="4"/>
        <v>31397</v>
      </c>
      <c r="P34" s="430">
        <f t="shared" si="4"/>
        <v>32444</v>
      </c>
      <c r="Q34" s="430">
        <f t="shared" si="4"/>
        <v>34857</v>
      </c>
      <c r="R34" s="430">
        <f t="shared" si="4"/>
        <v>36347</v>
      </c>
      <c r="S34" s="430">
        <f t="shared" si="4"/>
        <v>37129</v>
      </c>
      <c r="T34" s="430">
        <f t="shared" si="4"/>
        <v>39154</v>
      </c>
      <c r="U34" s="430">
        <f t="shared" si="4"/>
        <v>40914</v>
      </c>
      <c r="V34" s="430">
        <f t="shared" si="4"/>
        <v>41324</v>
      </c>
      <c r="W34" s="430">
        <f t="shared" si="4"/>
        <v>38523</v>
      </c>
      <c r="X34" s="430">
        <f t="shared" si="4"/>
        <v>37825</v>
      </c>
      <c r="Y34" s="430">
        <f t="shared" si="4"/>
        <v>37607</v>
      </c>
      <c r="Z34" s="430">
        <f t="shared" si="4"/>
        <v>38699</v>
      </c>
      <c r="AA34" s="430">
        <f t="shared" si="4"/>
        <v>39354</v>
      </c>
      <c r="AB34" s="430">
        <f t="shared" si="4"/>
        <v>40373</v>
      </c>
      <c r="AC34" s="430">
        <f t="shared" si="4"/>
        <v>41042</v>
      </c>
      <c r="AD34" s="430">
        <f t="shared" si="4"/>
        <v>40003</v>
      </c>
      <c r="AE34" s="430">
        <f t="shared" si="4"/>
        <v>36699</v>
      </c>
      <c r="AF34" s="430">
        <f t="shared" si="4"/>
        <v>35875</v>
      </c>
      <c r="AG34" s="430">
        <f t="shared" si="4"/>
        <v>37252</v>
      </c>
      <c r="AH34" s="430">
        <f t="shared" si="4"/>
        <v>38165</v>
      </c>
      <c r="AI34" s="430">
        <f t="shared" si="4"/>
        <v>39113</v>
      </c>
      <c r="AJ34" s="430">
        <f t="shared" si="4"/>
        <v>39109</v>
      </c>
      <c r="AK34" s="430">
        <f t="shared" si="4"/>
        <v>38285</v>
      </c>
      <c r="AL34" s="430">
        <f t="shared" si="4"/>
        <v>38387</v>
      </c>
      <c r="AM34" s="430">
        <f t="shared" si="4"/>
        <v>37712</v>
      </c>
    </row>
  </sheetData>
  <mergeCells count="40">
    <mergeCell ref="AB15:AC15"/>
    <mergeCell ref="AD15:AE15"/>
    <mergeCell ref="AF15:AG15"/>
    <mergeCell ref="AH15:AI15"/>
    <mergeCell ref="AJ15:AK15"/>
    <mergeCell ref="AL15:AM15"/>
    <mergeCell ref="P15:Q15"/>
    <mergeCell ref="R15:S15"/>
    <mergeCell ref="T15:U15"/>
    <mergeCell ref="V15:W15"/>
    <mergeCell ref="X15:Y15"/>
    <mergeCell ref="Z15:AA15"/>
    <mergeCell ref="AJ5:AK5"/>
    <mergeCell ref="AL5:AM5"/>
    <mergeCell ref="A14:A16"/>
    <mergeCell ref="B15:C15"/>
    <mergeCell ref="D15:E15"/>
    <mergeCell ref="F15:G15"/>
    <mergeCell ref="H15:I15"/>
    <mergeCell ref="J15:K15"/>
    <mergeCell ref="L15:M15"/>
    <mergeCell ref="N15:O1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18979-828C-4883-A340-59D6D22CEBA3}">
  <dimension ref="A1:O8"/>
  <sheetViews>
    <sheetView showGridLines="0" zoomScale="80" zoomScaleNormal="80" workbookViewId="0"/>
  </sheetViews>
  <sheetFormatPr defaultColWidth="8.81640625" defaultRowHeight="15.5" x14ac:dyDescent="0.35"/>
  <cols>
    <col min="1" max="1" width="64" style="80" customWidth="1"/>
    <col min="2" max="2" width="10.1796875" style="80" bestFit="1" customWidth="1"/>
    <col min="3" max="3" width="11" style="80" bestFit="1" customWidth="1"/>
    <col min="4" max="4" width="13.81640625" style="80" customWidth="1"/>
    <col min="5" max="5" width="15.1796875" style="80" customWidth="1"/>
    <col min="6" max="6" width="13.54296875" style="80" customWidth="1"/>
    <col min="7" max="7" width="12.1796875" style="80" customWidth="1"/>
    <col min="8" max="8" width="11.54296875" style="80" customWidth="1"/>
    <col min="9" max="9" width="10.1796875" style="80" bestFit="1" customWidth="1"/>
    <col min="10" max="10" width="11" style="80" bestFit="1" customWidth="1"/>
    <col min="11" max="11" width="10.81640625" style="80" bestFit="1" customWidth="1"/>
    <col min="12" max="12" width="11.453125" style="80" customWidth="1"/>
    <col min="13" max="13" width="13.81640625" style="80" customWidth="1"/>
    <col min="14" max="14" width="12.54296875" style="80" customWidth="1"/>
    <col min="15" max="15" width="17.54296875" style="80" customWidth="1"/>
    <col min="16" max="16384" width="8.81640625" style="80"/>
  </cols>
  <sheetData>
    <row r="1" spans="1:15" x14ac:dyDescent="0.35">
      <c r="A1" s="407" t="s">
        <v>817</v>
      </c>
    </row>
    <row r="2" spans="1:15" ht="16" thickBot="1" x14ac:dyDescent="0.4"/>
    <row r="3" spans="1:15" x14ac:dyDescent="0.35">
      <c r="A3" s="431"/>
      <c r="B3" s="432">
        <v>45108</v>
      </c>
      <c r="C3" s="432">
        <v>45139</v>
      </c>
      <c r="D3" s="433">
        <v>45170</v>
      </c>
      <c r="E3" s="434">
        <v>45200</v>
      </c>
      <c r="F3" s="435">
        <v>45231</v>
      </c>
      <c r="G3" s="435">
        <v>45261</v>
      </c>
      <c r="H3" s="435">
        <v>45292</v>
      </c>
      <c r="I3" s="435">
        <v>45323</v>
      </c>
      <c r="J3" s="435">
        <v>45352</v>
      </c>
      <c r="K3" s="435">
        <v>45383</v>
      </c>
      <c r="L3" s="435">
        <v>45413</v>
      </c>
      <c r="M3" s="435">
        <v>45444</v>
      </c>
      <c r="N3" s="435">
        <v>45474</v>
      </c>
      <c r="O3" s="436">
        <v>45505</v>
      </c>
    </row>
    <row r="4" spans="1:15" x14ac:dyDescent="0.35">
      <c r="A4" s="437" t="s">
        <v>818</v>
      </c>
      <c r="B4" s="438">
        <v>11255</v>
      </c>
      <c r="C4" s="438">
        <v>12344</v>
      </c>
      <c r="D4" s="439">
        <v>10474</v>
      </c>
      <c r="E4" s="440">
        <v>20382</v>
      </c>
      <c r="F4" s="438">
        <v>19636</v>
      </c>
      <c r="G4" s="438">
        <v>20287</v>
      </c>
      <c r="H4" s="438">
        <v>19291</v>
      </c>
      <c r="I4" s="438">
        <v>22137</v>
      </c>
      <c r="J4" s="438">
        <v>24399</v>
      </c>
      <c r="K4" s="438">
        <v>23642</v>
      </c>
      <c r="L4" s="438">
        <v>25954</v>
      </c>
      <c r="M4" s="438">
        <v>23741</v>
      </c>
      <c r="N4" s="438">
        <v>24546</v>
      </c>
      <c r="O4" s="439">
        <v>7676</v>
      </c>
    </row>
    <row r="5" spans="1:15" x14ac:dyDescent="0.35">
      <c r="A5" s="437" t="s">
        <v>819</v>
      </c>
      <c r="B5" s="438">
        <v>1112</v>
      </c>
      <c r="C5" s="438">
        <v>1446</v>
      </c>
      <c r="D5" s="439">
        <v>1201</v>
      </c>
      <c r="E5" s="440">
        <v>1167</v>
      </c>
      <c r="F5" s="438">
        <v>1142</v>
      </c>
      <c r="G5" s="438">
        <v>1040</v>
      </c>
      <c r="H5" s="438">
        <v>780</v>
      </c>
      <c r="I5" s="438">
        <v>906</v>
      </c>
      <c r="J5" s="438">
        <v>1023</v>
      </c>
      <c r="K5" s="438">
        <v>1109</v>
      </c>
      <c r="L5" s="438">
        <v>1027</v>
      </c>
      <c r="M5" s="438">
        <v>954</v>
      </c>
      <c r="N5" s="438">
        <v>1003</v>
      </c>
      <c r="O5" s="439">
        <v>356</v>
      </c>
    </row>
    <row r="6" spans="1:15" x14ac:dyDescent="0.35">
      <c r="A6" s="437" t="s">
        <v>820</v>
      </c>
      <c r="B6" s="441">
        <f t="shared" ref="B6:O6" si="0">IF(ISERROR(B5/B4),0,B5/B4)</f>
        <v>9.8800533096401605E-2</v>
      </c>
      <c r="C6" s="441">
        <f t="shared" si="0"/>
        <v>0.11714193130265717</v>
      </c>
      <c r="D6" s="442">
        <f t="shared" si="0"/>
        <v>0.11466488447584496</v>
      </c>
      <c r="E6" s="443">
        <f t="shared" si="0"/>
        <v>5.7256402708272001E-2</v>
      </c>
      <c r="F6" s="441">
        <f t="shared" si="0"/>
        <v>5.8158484416378081E-2</v>
      </c>
      <c r="G6" s="441">
        <f t="shared" si="0"/>
        <v>5.1264356484448166E-2</v>
      </c>
      <c r="H6" s="441">
        <f t="shared" si="0"/>
        <v>4.0433362707998549E-2</v>
      </c>
      <c r="I6" s="441">
        <f t="shared" si="0"/>
        <v>4.0926954871933867E-2</v>
      </c>
      <c r="J6" s="441">
        <f t="shared" si="0"/>
        <v>4.1927947866715852E-2</v>
      </c>
      <c r="K6" s="441">
        <f t="shared" si="0"/>
        <v>4.6908045004652739E-2</v>
      </c>
      <c r="L6" s="441">
        <f t="shared" si="0"/>
        <v>3.9570008476535412E-2</v>
      </c>
      <c r="M6" s="441">
        <f t="shared" si="0"/>
        <v>4.0183648540499557E-2</v>
      </c>
      <c r="N6" s="441">
        <f t="shared" si="0"/>
        <v>4.0862054917298135E-2</v>
      </c>
      <c r="O6" s="442">
        <f t="shared" si="0"/>
        <v>4.637832204273059E-2</v>
      </c>
    </row>
    <row r="7" spans="1:15" x14ac:dyDescent="0.35">
      <c r="A7" s="437" t="s">
        <v>821</v>
      </c>
      <c r="B7" s="444">
        <v>7137.2134038800696</v>
      </c>
      <c r="C7" s="444">
        <v>6818.7070151306698</v>
      </c>
      <c r="D7" s="445">
        <v>6917.0357751277697</v>
      </c>
      <c r="E7" s="446">
        <v>6569.9145299145302</v>
      </c>
      <c r="F7" s="444">
        <v>6332.73862622658</v>
      </c>
      <c r="G7" s="444">
        <v>6730.5801376597801</v>
      </c>
      <c r="H7" s="444">
        <v>6621.484375</v>
      </c>
      <c r="I7" s="444">
        <v>7039.4304490690001</v>
      </c>
      <c r="J7" s="444">
        <v>6625.0761421319803</v>
      </c>
      <c r="K7" s="444">
        <v>6584.8375451263501</v>
      </c>
      <c r="L7" s="444">
        <v>6563.0693069306899</v>
      </c>
      <c r="M7" s="444">
        <v>6740.6724511930597</v>
      </c>
      <c r="N7" s="444">
        <v>6992.9358717434898</v>
      </c>
      <c r="O7" s="445">
        <v>6312.8654970760199</v>
      </c>
    </row>
    <row r="8" spans="1:15" ht="16" thickBot="1" x14ac:dyDescent="0.4">
      <c r="A8" s="447" t="s">
        <v>822</v>
      </c>
      <c r="B8" s="448">
        <v>48.999100719424497</v>
      </c>
      <c r="C8" s="448">
        <v>47.914246196403901</v>
      </c>
      <c r="D8" s="449">
        <v>48.601998334721102</v>
      </c>
      <c r="E8" s="450">
        <v>57.191945158499998</v>
      </c>
      <c r="F8" s="448">
        <v>61.795096322200003</v>
      </c>
      <c r="G8" s="448">
        <v>65.184615384599994</v>
      </c>
      <c r="H8" s="448">
        <v>73.425641025600001</v>
      </c>
      <c r="I8" s="448">
        <v>77.022075055200006</v>
      </c>
      <c r="J8" s="448">
        <v>79.173998045000005</v>
      </c>
      <c r="K8" s="448">
        <v>73.472497745699997</v>
      </c>
      <c r="L8" s="448">
        <v>74.247322298</v>
      </c>
      <c r="M8" s="448">
        <v>70.566037735799995</v>
      </c>
      <c r="N8" s="448">
        <v>69.825523429699999</v>
      </c>
      <c r="O8" s="449">
        <v>67.157303370799994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233B-2736-4833-A5FB-D5B5F6FF7245}">
  <dimension ref="A1:L148"/>
  <sheetViews>
    <sheetView showGridLines="0" topLeftCell="A120" zoomScale="80" zoomScaleNormal="80" workbookViewId="0">
      <selection activeCell="I13" sqref="I13"/>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51" t="s">
        <v>823</v>
      </c>
      <c r="B1" s="452"/>
      <c r="C1" s="452"/>
      <c r="D1" s="452"/>
      <c r="E1" s="452"/>
      <c r="F1" s="452"/>
      <c r="G1" s="452"/>
      <c r="H1" s="452"/>
      <c r="I1" s="452"/>
      <c r="J1" s="452"/>
      <c r="K1" s="452"/>
      <c r="L1" s="452"/>
    </row>
    <row r="2" spans="1:12" ht="12.65" customHeight="1" x14ac:dyDescent="0.35"/>
    <row r="3" spans="1:12" ht="16" thickBot="1" x14ac:dyDescent="0.4">
      <c r="A3" s="407" t="s">
        <v>824</v>
      </c>
      <c r="B3" s="80"/>
      <c r="C3" s="80"/>
    </row>
    <row r="4" spans="1:12" ht="15" x14ac:dyDescent="0.35">
      <c r="A4" s="431" t="s">
        <v>770</v>
      </c>
      <c r="B4" s="433" t="s">
        <v>825</v>
      </c>
    </row>
    <row r="5" spans="1:12" ht="15.5" x14ac:dyDescent="0.35">
      <c r="A5" s="437" t="s">
        <v>826</v>
      </c>
      <c r="B5" s="453">
        <v>15</v>
      </c>
    </row>
    <row r="6" spans="1:12" ht="15.5" x14ac:dyDescent="0.35">
      <c r="A6" s="437" t="s">
        <v>827</v>
      </c>
      <c r="B6" s="453">
        <v>9</v>
      </c>
    </row>
    <row r="7" spans="1:12" ht="15.5" x14ac:dyDescent="0.35">
      <c r="A7" s="437" t="s">
        <v>828</v>
      </c>
      <c r="B7" s="453">
        <v>10</v>
      </c>
    </row>
    <row r="8" spans="1:12" ht="15.5" x14ac:dyDescent="0.35">
      <c r="A8" s="437" t="s">
        <v>829</v>
      </c>
      <c r="B8" s="453">
        <v>25</v>
      </c>
    </row>
    <row r="9" spans="1:12" ht="15.5" x14ac:dyDescent="0.35">
      <c r="A9" s="437" t="s">
        <v>830</v>
      </c>
      <c r="B9" s="453">
        <v>17</v>
      </c>
    </row>
    <row r="10" spans="1:12" ht="15.5" x14ac:dyDescent="0.35">
      <c r="A10" s="437" t="s">
        <v>771</v>
      </c>
      <c r="B10" s="453">
        <v>25</v>
      </c>
    </row>
    <row r="11" spans="1:12" ht="16" thickBot="1" x14ac:dyDescent="0.4">
      <c r="A11" s="447" t="s">
        <v>715</v>
      </c>
      <c r="B11" s="454">
        <v>11</v>
      </c>
    </row>
    <row r="13" spans="1:12" ht="16" thickBot="1" x14ac:dyDescent="0.4">
      <c r="A13" s="407" t="s">
        <v>831</v>
      </c>
      <c r="B13" s="80"/>
    </row>
    <row r="14" spans="1:12" ht="15" x14ac:dyDescent="0.35">
      <c r="A14" s="431" t="s">
        <v>770</v>
      </c>
      <c r="B14" s="433" t="s">
        <v>832</v>
      </c>
    </row>
    <row r="15" spans="1:12" ht="15.5" x14ac:dyDescent="0.35">
      <c r="A15" s="437" t="s">
        <v>826</v>
      </c>
      <c r="B15" s="453">
        <v>22</v>
      </c>
    </row>
    <row r="16" spans="1:12" ht="15.5" x14ac:dyDescent="0.35">
      <c r="A16" s="437" t="s">
        <v>827</v>
      </c>
      <c r="B16" s="453">
        <v>21</v>
      </c>
    </row>
    <row r="17" spans="1:2" ht="15.5" x14ac:dyDescent="0.35">
      <c r="A17" s="437" t="s">
        <v>828</v>
      </c>
      <c r="B17" s="453">
        <v>19</v>
      </c>
    </row>
    <row r="18" spans="1:2" ht="15.5" x14ac:dyDescent="0.35">
      <c r="A18" s="437" t="s">
        <v>829</v>
      </c>
      <c r="B18" s="453">
        <v>19</v>
      </c>
    </row>
    <row r="19" spans="1:2" ht="15.5" x14ac:dyDescent="0.35">
      <c r="A19" s="437" t="s">
        <v>830</v>
      </c>
      <c r="B19" s="453">
        <v>19</v>
      </c>
    </row>
    <row r="20" spans="1:2" ht="15.5" x14ac:dyDescent="0.35">
      <c r="A20" s="455" t="s">
        <v>771</v>
      </c>
      <c r="B20" s="456">
        <v>20</v>
      </c>
    </row>
    <row r="21" spans="1:2" ht="16" thickBot="1" x14ac:dyDescent="0.4">
      <c r="A21" s="447" t="s">
        <v>715</v>
      </c>
      <c r="B21" s="454">
        <v>10</v>
      </c>
    </row>
    <row r="22" spans="1:2" ht="15.5" x14ac:dyDescent="0.35">
      <c r="B22" s="457"/>
    </row>
    <row r="23" spans="1:2" ht="16" thickBot="1" x14ac:dyDescent="0.4">
      <c r="A23" s="407" t="s">
        <v>833</v>
      </c>
      <c r="B23" s="80"/>
    </row>
    <row r="24" spans="1:2" ht="15" x14ac:dyDescent="0.35">
      <c r="A24" s="431" t="s">
        <v>770</v>
      </c>
      <c r="B24" s="433" t="s">
        <v>746</v>
      </c>
    </row>
    <row r="25" spans="1:2" ht="15.5" x14ac:dyDescent="0.35">
      <c r="A25" s="437" t="s">
        <v>826</v>
      </c>
      <c r="B25" s="439">
        <v>12</v>
      </c>
    </row>
    <row r="26" spans="1:2" ht="15.5" x14ac:dyDescent="0.35">
      <c r="A26" s="437" t="s">
        <v>827</v>
      </c>
      <c r="B26" s="439">
        <v>3</v>
      </c>
    </row>
    <row r="27" spans="1:2" ht="15.5" x14ac:dyDescent="0.35">
      <c r="A27" s="437" t="s">
        <v>828</v>
      </c>
      <c r="B27" s="439">
        <v>9</v>
      </c>
    </row>
    <row r="28" spans="1:2" ht="15.5" x14ac:dyDescent="0.35">
      <c r="A28" s="437" t="s">
        <v>829</v>
      </c>
      <c r="B28" s="439">
        <v>11</v>
      </c>
    </row>
    <row r="29" spans="1:2" ht="15.5" x14ac:dyDescent="0.35">
      <c r="A29" s="437" t="s">
        <v>830</v>
      </c>
      <c r="B29" s="439">
        <v>8</v>
      </c>
    </row>
    <row r="30" spans="1:2" ht="15.5" x14ac:dyDescent="0.35">
      <c r="A30" s="437" t="s">
        <v>771</v>
      </c>
      <c r="B30" s="439">
        <v>14</v>
      </c>
    </row>
    <row r="31" spans="1:2" ht="16" thickBot="1" x14ac:dyDescent="0.4">
      <c r="A31" s="447" t="s">
        <v>715</v>
      </c>
      <c r="B31" s="454">
        <v>4</v>
      </c>
    </row>
    <row r="32" spans="1:2" ht="15.5" x14ac:dyDescent="0.35">
      <c r="B32" s="457"/>
    </row>
    <row r="33" spans="1:2" ht="16" thickBot="1" x14ac:dyDescent="0.4">
      <c r="A33" s="407" t="s">
        <v>834</v>
      </c>
      <c r="B33" s="80"/>
    </row>
    <row r="34" spans="1:2" ht="15" x14ac:dyDescent="0.35">
      <c r="A34" s="431" t="s">
        <v>770</v>
      </c>
      <c r="B34" s="433" t="s">
        <v>825</v>
      </c>
    </row>
    <row r="35" spans="1:2" ht="15.5" x14ac:dyDescent="0.35">
      <c r="A35" s="437" t="s">
        <v>826</v>
      </c>
      <c r="B35" s="439">
        <v>30</v>
      </c>
    </row>
    <row r="36" spans="1:2" ht="15.5" x14ac:dyDescent="0.35">
      <c r="A36" s="437" t="s">
        <v>827</v>
      </c>
      <c r="B36" s="439">
        <v>12</v>
      </c>
    </row>
    <row r="37" spans="1:2" ht="15.5" x14ac:dyDescent="0.35">
      <c r="A37" s="437" t="s">
        <v>828</v>
      </c>
      <c r="B37" s="439">
        <v>11</v>
      </c>
    </row>
    <row r="38" spans="1:2" ht="15.5" x14ac:dyDescent="0.35">
      <c r="A38" s="437" t="s">
        <v>829</v>
      </c>
      <c r="B38" s="439">
        <v>6</v>
      </c>
    </row>
    <row r="39" spans="1:2" ht="15.5" x14ac:dyDescent="0.35">
      <c r="A39" s="437" t="s">
        <v>772</v>
      </c>
      <c r="B39" s="439">
        <v>1</v>
      </c>
    </row>
    <row r="40" spans="1:2" ht="15.5" x14ac:dyDescent="0.35">
      <c r="A40" s="437" t="s">
        <v>771</v>
      </c>
      <c r="B40" s="439">
        <v>7</v>
      </c>
    </row>
    <row r="41" spans="1:2" ht="16" thickBot="1" x14ac:dyDescent="0.4">
      <c r="A41" s="447" t="s">
        <v>715</v>
      </c>
      <c r="B41" s="454">
        <v>3</v>
      </c>
    </row>
    <row r="43" spans="1:2" ht="16" thickBot="1" x14ac:dyDescent="0.4">
      <c r="A43" s="407" t="s">
        <v>835</v>
      </c>
      <c r="B43" s="80"/>
    </row>
    <row r="44" spans="1:2" ht="15" x14ac:dyDescent="0.35">
      <c r="A44" s="431" t="s">
        <v>770</v>
      </c>
      <c r="B44" s="433" t="s">
        <v>832</v>
      </c>
    </row>
    <row r="45" spans="1:2" ht="15.5" x14ac:dyDescent="0.35">
      <c r="A45" s="437" t="s">
        <v>826</v>
      </c>
      <c r="B45" s="439">
        <v>19</v>
      </c>
    </row>
    <row r="46" spans="1:2" ht="15.5" x14ac:dyDescent="0.35">
      <c r="A46" s="437" t="s">
        <v>827</v>
      </c>
      <c r="B46" s="439">
        <v>8</v>
      </c>
    </row>
    <row r="47" spans="1:2" ht="15.5" x14ac:dyDescent="0.35">
      <c r="A47" s="437" t="s">
        <v>828</v>
      </c>
      <c r="B47" s="439">
        <v>9</v>
      </c>
    </row>
    <row r="48" spans="1:2" ht="15.5" x14ac:dyDescent="0.35">
      <c r="A48" s="437" t="s">
        <v>829</v>
      </c>
      <c r="B48" s="439">
        <v>4</v>
      </c>
    </row>
    <row r="49" spans="1:2" ht="15.5" x14ac:dyDescent="0.35">
      <c r="A49" s="437" t="s">
        <v>772</v>
      </c>
      <c r="B49" s="439">
        <v>1</v>
      </c>
    </row>
    <row r="50" spans="1:2" ht="15.5" x14ac:dyDescent="0.35">
      <c r="A50" s="437" t="s">
        <v>771</v>
      </c>
      <c r="B50" s="439">
        <v>4</v>
      </c>
    </row>
    <row r="51" spans="1:2" ht="16" thickBot="1" x14ac:dyDescent="0.4">
      <c r="A51" s="447" t="s">
        <v>715</v>
      </c>
      <c r="B51" s="454">
        <v>2</v>
      </c>
    </row>
    <row r="52" spans="1:2" ht="15.5" x14ac:dyDescent="0.35">
      <c r="B52" s="457"/>
    </row>
    <row r="53" spans="1:2" ht="16" thickBot="1" x14ac:dyDescent="0.4">
      <c r="A53" s="407" t="s">
        <v>836</v>
      </c>
      <c r="B53" s="80"/>
    </row>
    <row r="54" spans="1:2" ht="15" x14ac:dyDescent="0.35">
      <c r="A54" s="431" t="s">
        <v>770</v>
      </c>
      <c r="B54" s="433" t="s">
        <v>746</v>
      </c>
    </row>
    <row r="55" spans="1:2" ht="15.5" x14ac:dyDescent="0.35">
      <c r="A55" s="437" t="s">
        <v>826</v>
      </c>
      <c r="B55" s="439">
        <v>2</v>
      </c>
    </row>
    <row r="56" spans="1:2" ht="15.5" x14ac:dyDescent="0.35">
      <c r="A56" s="437" t="s">
        <v>827</v>
      </c>
      <c r="B56" s="439">
        <v>1</v>
      </c>
    </row>
    <row r="57" spans="1:2" ht="15.5" x14ac:dyDescent="0.35">
      <c r="A57" s="437" t="s">
        <v>828</v>
      </c>
      <c r="B57" s="439">
        <v>0</v>
      </c>
    </row>
    <row r="58" spans="1:2" ht="15.5" x14ac:dyDescent="0.35">
      <c r="A58" s="437" t="s">
        <v>829</v>
      </c>
      <c r="B58" s="439">
        <v>0</v>
      </c>
    </row>
    <row r="59" spans="1:2" ht="15.5" x14ac:dyDescent="0.35">
      <c r="A59" s="437" t="s">
        <v>830</v>
      </c>
      <c r="B59" s="439">
        <v>0</v>
      </c>
    </row>
    <row r="60" spans="1:2" ht="15.5" x14ac:dyDescent="0.35">
      <c r="A60" s="437" t="s">
        <v>771</v>
      </c>
      <c r="B60" s="439">
        <v>0</v>
      </c>
    </row>
    <row r="61" spans="1:2" ht="16" thickBot="1" x14ac:dyDescent="0.4">
      <c r="A61" s="447" t="s">
        <v>715</v>
      </c>
      <c r="B61" s="458">
        <v>0</v>
      </c>
    </row>
    <row r="62" spans="1:2" ht="15.5" x14ac:dyDescent="0.35">
      <c r="B62" s="457"/>
    </row>
    <row r="63" spans="1:2" ht="16" thickBot="1" x14ac:dyDescent="0.4">
      <c r="A63" s="407" t="s">
        <v>837</v>
      </c>
      <c r="B63" s="80"/>
    </row>
    <row r="64" spans="1:2" ht="15" x14ac:dyDescent="0.35">
      <c r="A64" s="431" t="s">
        <v>770</v>
      </c>
      <c r="B64" s="433" t="s">
        <v>825</v>
      </c>
    </row>
    <row r="65" spans="1:2" ht="15.5" x14ac:dyDescent="0.35">
      <c r="A65" s="437" t="s">
        <v>826</v>
      </c>
      <c r="B65" s="439">
        <v>24545</v>
      </c>
    </row>
    <row r="66" spans="1:2" ht="15.5" x14ac:dyDescent="0.35">
      <c r="A66" s="437" t="s">
        <v>827</v>
      </c>
      <c r="B66" s="439">
        <v>22976</v>
      </c>
    </row>
    <row r="67" spans="1:2" ht="15.5" x14ac:dyDescent="0.35">
      <c r="A67" s="437" t="s">
        <v>828</v>
      </c>
      <c r="B67" s="439">
        <v>16174</v>
      </c>
    </row>
    <row r="68" spans="1:2" ht="15.5" x14ac:dyDescent="0.35">
      <c r="A68" s="437" t="s">
        <v>829</v>
      </c>
      <c r="B68" s="439">
        <v>6941</v>
      </c>
    </row>
    <row r="69" spans="1:2" ht="15.5" x14ac:dyDescent="0.35">
      <c r="A69" s="437" t="s">
        <v>830</v>
      </c>
      <c r="B69" s="439">
        <v>5977</v>
      </c>
    </row>
    <row r="70" spans="1:2" ht="15.5" x14ac:dyDescent="0.35">
      <c r="A70" s="437" t="s">
        <v>771</v>
      </c>
      <c r="B70" s="439">
        <v>9042</v>
      </c>
    </row>
    <row r="71" spans="1:2" ht="16" thickBot="1" x14ac:dyDescent="0.4">
      <c r="A71" s="447" t="s">
        <v>715</v>
      </c>
      <c r="B71" s="454">
        <v>4516</v>
      </c>
    </row>
    <row r="73" spans="1:2" ht="16" thickBot="1" x14ac:dyDescent="0.4">
      <c r="A73" s="407" t="s">
        <v>838</v>
      </c>
      <c r="B73" s="80"/>
    </row>
    <row r="74" spans="1:2" ht="15" x14ac:dyDescent="0.35">
      <c r="A74" s="431" t="s">
        <v>770</v>
      </c>
      <c r="B74" s="433" t="s">
        <v>832</v>
      </c>
    </row>
    <row r="75" spans="1:2" ht="15.5" x14ac:dyDescent="0.35">
      <c r="A75" s="437" t="s">
        <v>826</v>
      </c>
      <c r="B75" s="439">
        <v>25793</v>
      </c>
    </row>
    <row r="76" spans="1:2" ht="15.5" x14ac:dyDescent="0.35">
      <c r="A76" s="437" t="s">
        <v>827</v>
      </c>
      <c r="B76" s="439">
        <v>24371</v>
      </c>
    </row>
    <row r="77" spans="1:2" ht="15.5" x14ac:dyDescent="0.35">
      <c r="A77" s="437" t="s">
        <v>828</v>
      </c>
      <c r="B77" s="439">
        <v>17657</v>
      </c>
    </row>
    <row r="78" spans="1:2" ht="15.5" x14ac:dyDescent="0.35">
      <c r="A78" s="437" t="s">
        <v>829</v>
      </c>
      <c r="B78" s="439">
        <v>7422</v>
      </c>
    </row>
    <row r="79" spans="1:2" ht="15.5" x14ac:dyDescent="0.35">
      <c r="A79" s="437" t="s">
        <v>830</v>
      </c>
      <c r="B79" s="439">
        <v>6468</v>
      </c>
    </row>
    <row r="80" spans="1:2" ht="15.5" x14ac:dyDescent="0.35">
      <c r="A80" s="437" t="s">
        <v>771</v>
      </c>
      <c r="B80" s="439">
        <v>9470</v>
      </c>
    </row>
    <row r="81" spans="1:8" ht="16" thickBot="1" x14ac:dyDescent="0.4">
      <c r="A81" s="447" t="s">
        <v>715</v>
      </c>
      <c r="B81" s="454">
        <v>4657</v>
      </c>
    </row>
    <row r="82" spans="1:8" ht="15.5" x14ac:dyDescent="0.35">
      <c r="B82" s="457"/>
    </row>
    <row r="83" spans="1:8" ht="16" thickBot="1" x14ac:dyDescent="0.4">
      <c r="A83" s="407" t="s">
        <v>839</v>
      </c>
      <c r="B83" s="80"/>
    </row>
    <row r="84" spans="1:8" ht="15" x14ac:dyDescent="0.35">
      <c r="A84" s="431" t="s">
        <v>770</v>
      </c>
      <c r="B84" s="433" t="s">
        <v>746</v>
      </c>
    </row>
    <row r="85" spans="1:8" ht="15.5" x14ac:dyDescent="0.35">
      <c r="A85" s="437" t="s">
        <v>826</v>
      </c>
      <c r="B85" s="439">
        <v>13632</v>
      </c>
    </row>
    <row r="86" spans="1:8" ht="15.5" x14ac:dyDescent="0.35">
      <c r="A86" s="437" t="s">
        <v>827</v>
      </c>
      <c r="B86" s="439">
        <v>13203</v>
      </c>
    </row>
    <row r="87" spans="1:8" ht="15.5" x14ac:dyDescent="0.35">
      <c r="A87" s="437" t="s">
        <v>828</v>
      </c>
      <c r="B87" s="439">
        <v>10998</v>
      </c>
    </row>
    <row r="88" spans="1:8" ht="15.5" x14ac:dyDescent="0.35">
      <c r="A88" s="437" t="s">
        <v>829</v>
      </c>
      <c r="B88" s="439">
        <v>64</v>
      </c>
    </row>
    <row r="89" spans="1:8" ht="15.5" x14ac:dyDescent="0.35">
      <c r="A89" s="437" t="s">
        <v>830</v>
      </c>
      <c r="B89" s="439">
        <v>4065</v>
      </c>
    </row>
    <row r="90" spans="1:8" ht="15.5" x14ac:dyDescent="0.35">
      <c r="A90" s="437" t="s">
        <v>771</v>
      </c>
      <c r="B90" s="439">
        <v>5801</v>
      </c>
    </row>
    <row r="91" spans="1:8" ht="16" thickBot="1" x14ac:dyDescent="0.4">
      <c r="A91" s="447" t="s">
        <v>715</v>
      </c>
      <c r="B91" s="454">
        <v>3049</v>
      </c>
    </row>
    <row r="92" spans="1:8" ht="15.5" x14ac:dyDescent="0.35">
      <c r="B92" s="457"/>
    </row>
    <row r="93" spans="1:8" ht="16" thickBot="1" x14ac:dyDescent="0.4">
      <c r="A93" s="407" t="s">
        <v>840</v>
      </c>
      <c r="B93" s="80"/>
    </row>
    <row r="94" spans="1:8" ht="15" x14ac:dyDescent="0.35">
      <c r="A94" s="431" t="s">
        <v>841</v>
      </c>
      <c r="B94" s="432" t="s">
        <v>826</v>
      </c>
      <c r="C94" s="432" t="s">
        <v>827</v>
      </c>
      <c r="D94" s="432" t="s">
        <v>828</v>
      </c>
      <c r="E94" s="432" t="s">
        <v>829</v>
      </c>
      <c r="F94" s="432" t="s">
        <v>772</v>
      </c>
      <c r="G94" s="432" t="s">
        <v>771</v>
      </c>
      <c r="H94" s="433" t="s">
        <v>715</v>
      </c>
    </row>
    <row r="95" spans="1:8" ht="15.5" x14ac:dyDescent="0.35">
      <c r="A95" s="437" t="s">
        <v>842</v>
      </c>
      <c r="B95" s="459"/>
      <c r="C95" s="459"/>
      <c r="D95" s="459"/>
      <c r="E95" s="459"/>
      <c r="F95" s="438">
        <v>23</v>
      </c>
      <c r="G95" s="438">
        <v>123</v>
      </c>
      <c r="H95" s="439">
        <v>41</v>
      </c>
    </row>
    <row r="96" spans="1:8" ht="15.5" x14ac:dyDescent="0.35">
      <c r="A96" s="437" t="s">
        <v>843</v>
      </c>
      <c r="B96" s="459">
        <v>0</v>
      </c>
      <c r="C96" s="459">
        <v>0</v>
      </c>
      <c r="D96" s="459">
        <v>0</v>
      </c>
      <c r="E96" s="438">
        <v>10</v>
      </c>
      <c r="F96" s="438">
        <v>37</v>
      </c>
      <c r="G96" s="438">
        <v>69</v>
      </c>
      <c r="H96" s="439">
        <v>32</v>
      </c>
    </row>
    <row r="97" spans="1:8" ht="15.5" x14ac:dyDescent="0.35">
      <c r="A97" s="437" t="s">
        <v>844</v>
      </c>
      <c r="B97" s="459"/>
      <c r="C97" s="459"/>
      <c r="D97" s="459"/>
      <c r="E97" s="459"/>
      <c r="F97" s="438">
        <v>54</v>
      </c>
      <c r="G97" s="438">
        <v>129</v>
      </c>
      <c r="H97" s="439">
        <v>25</v>
      </c>
    </row>
    <row r="98" spans="1:8" ht="15.5" x14ac:dyDescent="0.35">
      <c r="A98" s="437" t="s">
        <v>845</v>
      </c>
      <c r="B98" s="438">
        <v>10119</v>
      </c>
      <c r="C98" s="438">
        <v>9164</v>
      </c>
      <c r="D98" s="438">
        <v>6123</v>
      </c>
      <c r="E98" s="438">
        <v>5270</v>
      </c>
      <c r="F98" s="438">
        <v>6607</v>
      </c>
      <c r="G98" s="438">
        <v>5089</v>
      </c>
      <c r="H98" s="439">
        <v>2368</v>
      </c>
    </row>
    <row r="99" spans="1:8" ht="15.5" x14ac:dyDescent="0.35">
      <c r="A99" s="437" t="s">
        <v>846</v>
      </c>
      <c r="B99" s="459"/>
      <c r="C99" s="459"/>
      <c r="D99" s="459"/>
      <c r="E99" s="459"/>
      <c r="F99" s="459"/>
      <c r="G99" s="438">
        <v>39</v>
      </c>
      <c r="H99" s="439">
        <v>14</v>
      </c>
    </row>
    <row r="100" spans="1:8" ht="15.5" x14ac:dyDescent="0.35">
      <c r="A100" s="437" t="s">
        <v>847</v>
      </c>
      <c r="B100" s="459">
        <v>0</v>
      </c>
      <c r="C100" s="459">
        <v>0</v>
      </c>
      <c r="D100" s="459">
        <v>0</v>
      </c>
      <c r="E100" s="438">
        <v>1303</v>
      </c>
      <c r="F100" s="438">
        <v>4296</v>
      </c>
      <c r="G100" s="438">
        <v>1008</v>
      </c>
      <c r="H100" s="439">
        <v>269</v>
      </c>
    </row>
    <row r="101" spans="1:8" ht="15.5" x14ac:dyDescent="0.35">
      <c r="A101" s="437" t="s">
        <v>848</v>
      </c>
      <c r="B101" s="438">
        <v>13597</v>
      </c>
      <c r="C101" s="438">
        <v>13716</v>
      </c>
      <c r="D101" s="438">
        <v>9950</v>
      </c>
      <c r="E101" s="438">
        <v>10790</v>
      </c>
      <c r="F101" s="438">
        <v>16487</v>
      </c>
      <c r="G101" s="438">
        <v>11532</v>
      </c>
      <c r="H101" s="439">
        <v>5797</v>
      </c>
    </row>
    <row r="102" spans="1:8" ht="15.5" x14ac:dyDescent="0.35">
      <c r="A102" s="437" t="s">
        <v>849</v>
      </c>
      <c r="B102" s="438">
        <v>53</v>
      </c>
      <c r="C102" s="438">
        <v>34</v>
      </c>
      <c r="D102" s="438">
        <v>36</v>
      </c>
      <c r="E102" s="438">
        <v>11</v>
      </c>
      <c r="F102" s="438">
        <v>30</v>
      </c>
      <c r="G102" s="438">
        <v>58</v>
      </c>
      <c r="H102" s="439">
        <v>19</v>
      </c>
    </row>
    <row r="103" spans="1:8" ht="15.5" x14ac:dyDescent="0.35">
      <c r="A103" s="437" t="s">
        <v>850</v>
      </c>
      <c r="B103" s="438">
        <v>637</v>
      </c>
      <c r="C103" s="438">
        <v>823</v>
      </c>
      <c r="D103" s="438">
        <v>543</v>
      </c>
      <c r="E103" s="438">
        <v>2222</v>
      </c>
      <c r="F103" s="438">
        <v>10858</v>
      </c>
      <c r="G103" s="438">
        <v>21525</v>
      </c>
      <c r="H103" s="439">
        <v>5342</v>
      </c>
    </row>
    <row r="104" spans="1:8" ht="15.5" x14ac:dyDescent="0.35">
      <c r="A104" s="437" t="s">
        <v>851</v>
      </c>
      <c r="B104" s="438">
        <v>236</v>
      </c>
      <c r="C104" s="438">
        <v>132</v>
      </c>
      <c r="D104" s="438">
        <v>105</v>
      </c>
      <c r="E104" s="438">
        <v>52</v>
      </c>
      <c r="F104" s="438">
        <v>88</v>
      </c>
      <c r="G104" s="438">
        <v>194</v>
      </c>
      <c r="H104" s="439">
        <v>34</v>
      </c>
    </row>
    <row r="105" spans="1:8" ht="15.5" x14ac:dyDescent="0.35">
      <c r="A105" s="437" t="s">
        <v>852</v>
      </c>
      <c r="B105" s="438">
        <v>81</v>
      </c>
      <c r="C105" s="438">
        <v>40</v>
      </c>
      <c r="D105" s="438">
        <v>29</v>
      </c>
      <c r="E105" s="438">
        <v>12</v>
      </c>
      <c r="F105" s="438">
        <v>5</v>
      </c>
      <c r="G105" s="438">
        <v>8</v>
      </c>
      <c r="H105" s="439">
        <v>3</v>
      </c>
    </row>
    <row r="106" spans="1:8" ht="15.5" x14ac:dyDescent="0.35">
      <c r="A106" s="437" t="s">
        <v>853</v>
      </c>
      <c r="B106" s="438">
        <v>134</v>
      </c>
      <c r="C106" s="438">
        <v>82</v>
      </c>
      <c r="D106" s="438">
        <v>72</v>
      </c>
      <c r="E106" s="438">
        <v>29</v>
      </c>
      <c r="F106" s="438">
        <v>26</v>
      </c>
      <c r="G106" s="438">
        <v>38</v>
      </c>
      <c r="H106" s="439">
        <v>27</v>
      </c>
    </row>
    <row r="107" spans="1:8" ht="15.5" x14ac:dyDescent="0.35">
      <c r="A107" s="437" t="s">
        <v>854</v>
      </c>
      <c r="B107" s="438">
        <v>27</v>
      </c>
      <c r="C107" s="438">
        <v>19</v>
      </c>
      <c r="D107" s="438">
        <v>17</v>
      </c>
      <c r="E107" s="438">
        <v>7</v>
      </c>
      <c r="F107" s="438">
        <v>12</v>
      </c>
      <c r="G107" s="438">
        <v>25</v>
      </c>
      <c r="H107" s="439">
        <v>26</v>
      </c>
    </row>
    <row r="108" spans="1:8" ht="15.5" x14ac:dyDescent="0.35">
      <c r="A108" s="437" t="s">
        <v>855</v>
      </c>
      <c r="B108" s="459"/>
      <c r="C108" s="459"/>
      <c r="D108" s="459"/>
      <c r="E108" s="459"/>
      <c r="F108" s="438">
        <v>86</v>
      </c>
      <c r="G108" s="438">
        <v>199</v>
      </c>
      <c r="H108" s="439">
        <v>18</v>
      </c>
    </row>
    <row r="109" spans="1:8" ht="15.5" x14ac:dyDescent="0.35">
      <c r="A109" s="437" t="s">
        <v>856</v>
      </c>
      <c r="B109" s="459">
        <v>0</v>
      </c>
      <c r="C109" s="459">
        <v>0</v>
      </c>
      <c r="D109" s="459">
        <v>0</v>
      </c>
      <c r="E109" s="438">
        <v>2452</v>
      </c>
      <c r="F109" s="438">
        <v>17061</v>
      </c>
      <c r="G109" s="438">
        <v>17048</v>
      </c>
      <c r="H109" s="439">
        <v>3158</v>
      </c>
    </row>
    <row r="110" spans="1:8" ht="16" thickBot="1" x14ac:dyDescent="0.4">
      <c r="A110" s="447" t="s">
        <v>857</v>
      </c>
      <c r="B110" s="460">
        <v>51</v>
      </c>
      <c r="C110" s="460">
        <v>32</v>
      </c>
      <c r="D110" s="460">
        <v>14</v>
      </c>
      <c r="E110" s="460">
        <v>5</v>
      </c>
      <c r="F110" s="460">
        <v>24</v>
      </c>
      <c r="G110" s="460">
        <v>9</v>
      </c>
      <c r="H110" s="458">
        <v>8</v>
      </c>
    </row>
    <row r="112" spans="1:8" ht="16" thickBot="1" x14ac:dyDescent="0.4">
      <c r="A112" s="407" t="s">
        <v>858</v>
      </c>
      <c r="B112" s="80"/>
    </row>
    <row r="113" spans="1:8" ht="15" x14ac:dyDescent="0.35">
      <c r="A113" s="431" t="s">
        <v>841</v>
      </c>
      <c r="B113" s="432" t="s">
        <v>826</v>
      </c>
      <c r="C113" s="432" t="s">
        <v>827</v>
      </c>
      <c r="D113" s="432" t="s">
        <v>828</v>
      </c>
      <c r="E113" s="432" t="s">
        <v>829</v>
      </c>
      <c r="F113" s="432" t="s">
        <v>772</v>
      </c>
      <c r="G113" s="432" t="s">
        <v>771</v>
      </c>
      <c r="H113" s="433" t="s">
        <v>715</v>
      </c>
    </row>
    <row r="114" spans="1:8" ht="15.5" x14ac:dyDescent="0.35">
      <c r="A114" s="437" t="s">
        <v>842</v>
      </c>
      <c r="B114" s="459"/>
      <c r="C114" s="459"/>
      <c r="D114" s="459"/>
      <c r="E114" s="459"/>
      <c r="F114" s="438">
        <v>173</v>
      </c>
      <c r="G114" s="438">
        <v>649</v>
      </c>
      <c r="H114" s="439">
        <v>219</v>
      </c>
    </row>
    <row r="115" spans="1:8" ht="15.5" x14ac:dyDescent="0.35">
      <c r="A115" s="437" t="s">
        <v>843</v>
      </c>
      <c r="B115" s="459">
        <v>0</v>
      </c>
      <c r="C115" s="459">
        <v>0</v>
      </c>
      <c r="D115" s="459">
        <v>0</v>
      </c>
      <c r="E115" s="438">
        <v>10</v>
      </c>
      <c r="F115" s="438">
        <v>36</v>
      </c>
      <c r="G115" s="438">
        <v>49</v>
      </c>
      <c r="H115" s="439">
        <v>33</v>
      </c>
    </row>
    <row r="116" spans="1:8" ht="15.5" x14ac:dyDescent="0.35">
      <c r="A116" s="437" t="s">
        <v>844</v>
      </c>
      <c r="B116" s="459"/>
      <c r="C116" s="459"/>
      <c r="D116" s="459"/>
      <c r="E116" s="459"/>
      <c r="F116" s="438">
        <v>108</v>
      </c>
      <c r="G116" s="438">
        <v>689</v>
      </c>
      <c r="H116" s="439">
        <v>44</v>
      </c>
    </row>
    <row r="117" spans="1:8" ht="15.5" x14ac:dyDescent="0.35">
      <c r="A117" s="437" t="s">
        <v>845</v>
      </c>
      <c r="B117" s="438">
        <v>33169</v>
      </c>
      <c r="C117" s="438">
        <v>43408</v>
      </c>
      <c r="D117" s="438">
        <v>11108</v>
      </c>
      <c r="E117" s="438">
        <v>5137</v>
      </c>
      <c r="F117" s="438">
        <v>5367</v>
      </c>
      <c r="G117" s="438">
        <v>8904</v>
      </c>
      <c r="H117" s="439">
        <v>4582</v>
      </c>
    </row>
    <row r="118" spans="1:8" ht="15.5" x14ac:dyDescent="0.35">
      <c r="A118" s="437" t="s">
        <v>846</v>
      </c>
      <c r="B118" s="459"/>
      <c r="C118" s="459"/>
      <c r="D118" s="459"/>
      <c r="E118" s="459"/>
      <c r="F118" s="459"/>
      <c r="G118" s="438">
        <v>200</v>
      </c>
      <c r="H118" s="439">
        <v>43</v>
      </c>
    </row>
    <row r="119" spans="1:8" ht="15.5" x14ac:dyDescent="0.35">
      <c r="A119" s="437" t="s">
        <v>847</v>
      </c>
      <c r="B119" s="459">
        <v>0</v>
      </c>
      <c r="C119" s="459">
        <v>0</v>
      </c>
      <c r="D119" s="459">
        <v>0</v>
      </c>
      <c r="E119" s="438">
        <v>12331</v>
      </c>
      <c r="F119" s="438">
        <v>3926</v>
      </c>
      <c r="G119" s="438">
        <v>1684</v>
      </c>
      <c r="H119" s="439">
        <v>1543</v>
      </c>
    </row>
    <row r="120" spans="1:8" ht="15.5" x14ac:dyDescent="0.35">
      <c r="A120" s="437" t="s">
        <v>848</v>
      </c>
      <c r="B120" s="438">
        <v>62461</v>
      </c>
      <c r="C120" s="438">
        <v>104166</v>
      </c>
      <c r="D120" s="438">
        <v>16860</v>
      </c>
      <c r="E120" s="438">
        <v>13106</v>
      </c>
      <c r="F120" s="438">
        <v>11239</v>
      </c>
      <c r="G120" s="438">
        <v>21610</v>
      </c>
      <c r="H120" s="439">
        <v>12283</v>
      </c>
    </row>
    <row r="121" spans="1:8" ht="15.5" x14ac:dyDescent="0.35">
      <c r="A121" s="437" t="s">
        <v>849</v>
      </c>
      <c r="B121" s="438">
        <v>777</v>
      </c>
      <c r="C121" s="438">
        <v>371</v>
      </c>
      <c r="D121" s="438">
        <v>152</v>
      </c>
      <c r="E121" s="438">
        <v>384</v>
      </c>
      <c r="F121" s="438">
        <v>962</v>
      </c>
      <c r="G121" s="438">
        <v>835</v>
      </c>
      <c r="H121" s="439">
        <v>125</v>
      </c>
    </row>
    <row r="122" spans="1:8" ht="15.5" x14ac:dyDescent="0.35">
      <c r="A122" s="437" t="s">
        <v>850</v>
      </c>
      <c r="B122" s="438">
        <v>3428</v>
      </c>
      <c r="C122" s="438">
        <v>7893</v>
      </c>
      <c r="D122" s="438">
        <v>1467</v>
      </c>
      <c r="E122" s="438">
        <v>26920</v>
      </c>
      <c r="F122" s="438">
        <v>48045</v>
      </c>
      <c r="G122" s="438">
        <v>4448</v>
      </c>
      <c r="H122" s="439">
        <v>7431</v>
      </c>
    </row>
    <row r="123" spans="1:8" ht="15.5" x14ac:dyDescent="0.35">
      <c r="A123" s="437" t="s">
        <v>851</v>
      </c>
      <c r="B123" s="438">
        <v>290</v>
      </c>
      <c r="C123" s="438">
        <v>155</v>
      </c>
      <c r="D123" s="438">
        <v>129</v>
      </c>
      <c r="E123" s="438">
        <v>106</v>
      </c>
      <c r="F123" s="438">
        <v>502</v>
      </c>
      <c r="G123" s="438">
        <v>496</v>
      </c>
      <c r="H123" s="439">
        <v>56</v>
      </c>
    </row>
    <row r="124" spans="1:8" ht="15.5" x14ac:dyDescent="0.35">
      <c r="A124" s="437" t="s">
        <v>852</v>
      </c>
      <c r="B124" s="438">
        <v>113</v>
      </c>
      <c r="C124" s="438">
        <v>61</v>
      </c>
      <c r="D124" s="438">
        <v>39</v>
      </c>
      <c r="E124" s="438">
        <v>15</v>
      </c>
      <c r="F124" s="438">
        <v>9</v>
      </c>
      <c r="G124" s="438">
        <v>11</v>
      </c>
      <c r="H124" s="439">
        <v>2</v>
      </c>
    </row>
    <row r="125" spans="1:8" ht="15.5" x14ac:dyDescent="0.35">
      <c r="A125" s="437" t="s">
        <v>853</v>
      </c>
      <c r="B125" s="438">
        <v>121</v>
      </c>
      <c r="C125" s="438">
        <v>73</v>
      </c>
      <c r="D125" s="438">
        <v>68</v>
      </c>
      <c r="E125" s="438">
        <v>46</v>
      </c>
      <c r="F125" s="438">
        <v>58</v>
      </c>
      <c r="G125" s="438">
        <v>125</v>
      </c>
      <c r="H125" s="439">
        <v>125</v>
      </c>
    </row>
    <row r="126" spans="1:8" ht="15.5" x14ac:dyDescent="0.35">
      <c r="A126" s="437" t="s">
        <v>854</v>
      </c>
      <c r="B126" s="438">
        <v>41</v>
      </c>
      <c r="C126" s="438">
        <v>31</v>
      </c>
      <c r="D126" s="438">
        <v>21</v>
      </c>
      <c r="E126" s="438">
        <v>19</v>
      </c>
      <c r="F126" s="438">
        <v>107</v>
      </c>
      <c r="G126" s="438">
        <v>192</v>
      </c>
      <c r="H126" s="439">
        <v>136</v>
      </c>
    </row>
    <row r="127" spans="1:8" ht="15.5" x14ac:dyDescent="0.35">
      <c r="A127" s="437" t="s">
        <v>855</v>
      </c>
      <c r="B127" s="459"/>
      <c r="C127" s="459"/>
      <c r="D127" s="459"/>
      <c r="E127" s="459"/>
      <c r="F127" s="438">
        <v>75</v>
      </c>
      <c r="G127" s="438">
        <v>105</v>
      </c>
      <c r="H127" s="439">
        <v>49</v>
      </c>
    </row>
    <row r="128" spans="1:8" ht="15.5" x14ac:dyDescent="0.35">
      <c r="A128" s="437" t="s">
        <v>856</v>
      </c>
      <c r="B128" s="459">
        <v>0</v>
      </c>
      <c r="C128" s="459">
        <v>0</v>
      </c>
      <c r="D128" s="459">
        <v>0</v>
      </c>
      <c r="E128" s="438">
        <v>3823</v>
      </c>
      <c r="F128" s="438">
        <v>36644</v>
      </c>
      <c r="G128" s="438">
        <v>14918</v>
      </c>
      <c r="H128" s="439">
        <v>14396</v>
      </c>
    </row>
    <row r="129" spans="1:8" ht="16" thickBot="1" x14ac:dyDescent="0.4">
      <c r="A129" s="447" t="s">
        <v>857</v>
      </c>
      <c r="B129" s="460">
        <v>99</v>
      </c>
      <c r="C129" s="460">
        <v>83</v>
      </c>
      <c r="D129" s="460">
        <v>37</v>
      </c>
      <c r="E129" s="460">
        <v>43</v>
      </c>
      <c r="F129" s="460">
        <v>75</v>
      </c>
      <c r="G129" s="460">
        <v>42</v>
      </c>
      <c r="H129" s="458">
        <v>41</v>
      </c>
    </row>
    <row r="130" spans="1:8" ht="15.5" x14ac:dyDescent="0.35">
      <c r="A130" s="461"/>
      <c r="B130" s="462"/>
      <c r="C130" s="462"/>
      <c r="D130" s="462"/>
      <c r="E130" s="462"/>
      <c r="F130" s="462"/>
    </row>
    <row r="131" spans="1:8" ht="16" thickBot="1" x14ac:dyDescent="0.4">
      <c r="A131" s="407" t="s">
        <v>859</v>
      </c>
      <c r="B131" s="80"/>
    </row>
    <row r="132" spans="1:8" ht="15" x14ac:dyDescent="0.35">
      <c r="A132" s="431" t="s">
        <v>841</v>
      </c>
      <c r="B132" s="432" t="s">
        <v>826</v>
      </c>
      <c r="C132" s="432" t="s">
        <v>827</v>
      </c>
      <c r="D132" s="432" t="s">
        <v>828</v>
      </c>
      <c r="E132" s="432" t="s">
        <v>829</v>
      </c>
      <c r="F132" s="432" t="s">
        <v>772</v>
      </c>
      <c r="G132" s="432" t="s">
        <v>771</v>
      </c>
      <c r="H132" s="433" t="s">
        <v>715</v>
      </c>
    </row>
    <row r="133" spans="1:8" ht="15.5" x14ac:dyDescent="0.35">
      <c r="A133" s="437" t="s">
        <v>842</v>
      </c>
      <c r="B133" s="459"/>
      <c r="C133" s="459"/>
      <c r="D133" s="459"/>
      <c r="E133" s="459"/>
      <c r="F133" s="438">
        <v>8</v>
      </c>
      <c r="G133" s="438">
        <v>47</v>
      </c>
      <c r="H133" s="439">
        <v>67</v>
      </c>
    </row>
    <row r="134" spans="1:8" ht="15.5" x14ac:dyDescent="0.35">
      <c r="A134" s="437" t="s">
        <v>843</v>
      </c>
      <c r="B134" s="459">
        <v>0</v>
      </c>
      <c r="C134" s="459">
        <v>0</v>
      </c>
      <c r="D134" s="459">
        <v>0</v>
      </c>
      <c r="E134" s="438">
        <v>0</v>
      </c>
      <c r="F134" s="438">
        <v>1</v>
      </c>
      <c r="G134" s="438">
        <v>2</v>
      </c>
      <c r="H134" s="439">
        <v>0</v>
      </c>
    </row>
    <row r="135" spans="1:8" ht="15.5" x14ac:dyDescent="0.35">
      <c r="A135" s="437" t="s">
        <v>844</v>
      </c>
      <c r="B135" s="459"/>
      <c r="C135" s="459"/>
      <c r="D135" s="459"/>
      <c r="E135" s="459"/>
      <c r="F135" s="438">
        <v>5</v>
      </c>
      <c r="G135" s="438">
        <v>42</v>
      </c>
      <c r="H135" s="439">
        <v>13</v>
      </c>
    </row>
    <row r="136" spans="1:8" ht="15.5" x14ac:dyDescent="0.35">
      <c r="A136" s="437" t="s">
        <v>845</v>
      </c>
      <c r="B136" s="438">
        <v>15445</v>
      </c>
      <c r="C136" s="438">
        <v>18981</v>
      </c>
      <c r="D136" s="438">
        <v>12590</v>
      </c>
      <c r="E136" s="438">
        <v>2872</v>
      </c>
      <c r="F136" s="438">
        <v>7376</v>
      </c>
      <c r="G136" s="438">
        <v>8600</v>
      </c>
      <c r="H136" s="439">
        <v>7843</v>
      </c>
    </row>
    <row r="137" spans="1:8" ht="15.5" x14ac:dyDescent="0.35">
      <c r="A137" s="437" t="s">
        <v>846</v>
      </c>
      <c r="B137" s="459"/>
      <c r="C137" s="459"/>
      <c r="D137" s="459"/>
      <c r="E137" s="459"/>
      <c r="F137" s="459"/>
      <c r="G137" s="438">
        <v>37</v>
      </c>
      <c r="H137" s="439">
        <v>19</v>
      </c>
    </row>
    <row r="138" spans="1:8" ht="15.5" x14ac:dyDescent="0.35">
      <c r="A138" s="437" t="s">
        <v>847</v>
      </c>
      <c r="B138" s="459">
        <v>0</v>
      </c>
      <c r="C138" s="459">
        <v>0</v>
      </c>
      <c r="D138" s="459">
        <v>0</v>
      </c>
      <c r="E138" s="438">
        <v>16</v>
      </c>
      <c r="F138" s="438">
        <v>1612</v>
      </c>
      <c r="G138" s="438">
        <v>1115</v>
      </c>
      <c r="H138" s="439">
        <v>341</v>
      </c>
    </row>
    <row r="139" spans="1:8" ht="15.5" x14ac:dyDescent="0.35">
      <c r="A139" s="437" t="s">
        <v>848</v>
      </c>
      <c r="B139" s="438">
        <v>28894</v>
      </c>
      <c r="C139" s="438">
        <v>41800</v>
      </c>
      <c r="D139" s="438">
        <v>21139</v>
      </c>
      <c r="E139" s="438">
        <v>4904</v>
      </c>
      <c r="F139" s="438">
        <v>6541</v>
      </c>
      <c r="G139" s="438">
        <v>22631</v>
      </c>
      <c r="H139" s="439">
        <v>25740</v>
      </c>
    </row>
    <row r="140" spans="1:8" ht="15.5" x14ac:dyDescent="0.35">
      <c r="A140" s="437" t="s">
        <v>849</v>
      </c>
      <c r="B140" s="438">
        <v>45</v>
      </c>
      <c r="C140" s="438">
        <v>162</v>
      </c>
      <c r="D140" s="438">
        <v>97</v>
      </c>
      <c r="E140" s="438">
        <v>23</v>
      </c>
      <c r="F140" s="438">
        <v>32</v>
      </c>
      <c r="G140" s="438">
        <v>26</v>
      </c>
      <c r="H140" s="439">
        <v>38</v>
      </c>
    </row>
    <row r="141" spans="1:8" ht="15.5" x14ac:dyDescent="0.35">
      <c r="A141" s="437" t="s">
        <v>850</v>
      </c>
      <c r="B141" s="438">
        <v>879</v>
      </c>
      <c r="C141" s="438">
        <v>2240</v>
      </c>
      <c r="D141" s="438">
        <v>1416</v>
      </c>
      <c r="E141" s="438">
        <v>964</v>
      </c>
      <c r="F141" s="438">
        <v>2605</v>
      </c>
      <c r="G141" s="438">
        <v>2408</v>
      </c>
      <c r="H141" s="439">
        <v>1236</v>
      </c>
    </row>
    <row r="142" spans="1:8" ht="15.5" x14ac:dyDescent="0.35">
      <c r="A142" s="437" t="s">
        <v>851</v>
      </c>
      <c r="B142" s="438">
        <v>229</v>
      </c>
      <c r="C142" s="438">
        <v>151</v>
      </c>
      <c r="D142" s="438">
        <v>112</v>
      </c>
      <c r="E142" s="438">
        <v>47</v>
      </c>
      <c r="F142" s="438">
        <v>23</v>
      </c>
      <c r="G142" s="438">
        <v>47</v>
      </c>
      <c r="H142" s="439">
        <v>42</v>
      </c>
    </row>
    <row r="143" spans="1:8" ht="15.5" x14ac:dyDescent="0.35">
      <c r="A143" s="437" t="s">
        <v>852</v>
      </c>
      <c r="B143" s="438">
        <v>61</v>
      </c>
      <c r="C143" s="438">
        <v>65</v>
      </c>
      <c r="D143" s="438">
        <v>41</v>
      </c>
      <c r="E143" s="438">
        <v>22</v>
      </c>
      <c r="F143" s="438">
        <v>0</v>
      </c>
      <c r="G143" s="438">
        <v>4</v>
      </c>
      <c r="H143" s="439">
        <v>0</v>
      </c>
    </row>
    <row r="144" spans="1:8" ht="15.5" x14ac:dyDescent="0.35">
      <c r="A144" s="437" t="s">
        <v>853</v>
      </c>
      <c r="B144" s="438">
        <v>42</v>
      </c>
      <c r="C144" s="438">
        <v>18</v>
      </c>
      <c r="D144" s="438">
        <v>17</v>
      </c>
      <c r="E144" s="438">
        <v>4</v>
      </c>
      <c r="F144" s="438">
        <v>9</v>
      </c>
      <c r="G144" s="438">
        <v>15</v>
      </c>
      <c r="H144" s="439">
        <v>5</v>
      </c>
    </row>
    <row r="145" spans="1:8" ht="15.5" x14ac:dyDescent="0.35">
      <c r="A145" s="437" t="s">
        <v>854</v>
      </c>
      <c r="B145" s="438">
        <v>7</v>
      </c>
      <c r="C145" s="438">
        <v>9</v>
      </c>
      <c r="D145" s="438">
        <v>2</v>
      </c>
      <c r="E145" s="438">
        <v>0</v>
      </c>
      <c r="F145" s="438">
        <v>6</v>
      </c>
      <c r="G145" s="438">
        <v>19</v>
      </c>
      <c r="H145" s="439">
        <v>2</v>
      </c>
    </row>
    <row r="146" spans="1:8" ht="15.5" x14ac:dyDescent="0.35">
      <c r="A146" s="437" t="s">
        <v>855</v>
      </c>
      <c r="B146" s="459"/>
      <c r="C146" s="459"/>
      <c r="D146" s="459"/>
      <c r="E146" s="459"/>
      <c r="F146" s="438">
        <v>10</v>
      </c>
      <c r="G146" s="438">
        <v>41</v>
      </c>
      <c r="H146" s="439">
        <v>19</v>
      </c>
    </row>
    <row r="147" spans="1:8" ht="15.5" x14ac:dyDescent="0.35">
      <c r="A147" s="437" t="s">
        <v>856</v>
      </c>
      <c r="B147" s="459">
        <v>0</v>
      </c>
      <c r="C147" s="459">
        <v>0</v>
      </c>
      <c r="D147" s="459">
        <v>0</v>
      </c>
      <c r="E147" s="438">
        <v>18</v>
      </c>
      <c r="F147" s="438">
        <v>197</v>
      </c>
      <c r="G147" s="438">
        <v>894</v>
      </c>
      <c r="H147" s="439">
        <v>2580</v>
      </c>
    </row>
    <row r="148" spans="1:8" ht="16" thickBot="1" x14ac:dyDescent="0.4">
      <c r="A148" s="447" t="s">
        <v>857</v>
      </c>
      <c r="B148" s="460">
        <v>24</v>
      </c>
      <c r="C148" s="460">
        <v>46</v>
      </c>
      <c r="D148" s="460">
        <v>14</v>
      </c>
      <c r="E148" s="460">
        <v>6</v>
      </c>
      <c r="F148" s="460">
        <v>17</v>
      </c>
      <c r="G148" s="460">
        <v>12</v>
      </c>
      <c r="H148" s="458">
        <v>5</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CF812-1A8E-4D4A-8392-54FDA24DCCBF}">
  <dimension ref="A1:II116"/>
  <sheetViews>
    <sheetView zoomScale="110" zoomScaleNormal="110" workbookViewId="0">
      <pane xSplit="1" topLeftCell="Y1" activePane="topRight" state="frozen"/>
      <selection pane="topRight" sqref="A1:D1"/>
    </sheetView>
  </sheetViews>
  <sheetFormatPr defaultColWidth="9.453125" defaultRowHeight="15.5" x14ac:dyDescent="0.35"/>
  <cols>
    <col min="1" max="1" width="58" style="80" customWidth="1"/>
    <col min="2" max="2" width="56.81640625" style="80" customWidth="1"/>
    <col min="3" max="3" width="24.54296875" style="80" customWidth="1"/>
    <col min="4" max="4" width="9.54296875" style="80" customWidth="1"/>
    <col min="5" max="5" width="9.54296875" style="83" customWidth="1"/>
    <col min="6" max="6" width="11.1796875" style="80" customWidth="1"/>
    <col min="7" max="7" width="22.81640625" style="80" customWidth="1"/>
    <col min="8" max="8" width="21" style="80" customWidth="1"/>
    <col min="9" max="9" width="14.54296875" style="80" customWidth="1"/>
    <col min="10" max="10" width="11.81640625" style="80" customWidth="1"/>
    <col min="11" max="13" width="14.81640625" style="80" customWidth="1"/>
    <col min="14" max="15" width="18" style="80" customWidth="1"/>
    <col min="16" max="16" width="15.453125" style="80" customWidth="1"/>
    <col min="17" max="17" width="17.1796875" style="80" customWidth="1"/>
    <col min="18" max="18" width="14" style="80" customWidth="1"/>
    <col min="19" max="20" width="14.453125" style="80" customWidth="1"/>
    <col min="21" max="21" width="15.54296875" style="80" customWidth="1"/>
    <col min="22" max="22" width="18.453125" style="80" customWidth="1"/>
    <col min="23" max="23" width="18.1796875" style="80" customWidth="1"/>
    <col min="24" max="24" width="15.54296875" style="80" bestFit="1" customWidth="1"/>
    <col min="25" max="25" width="18.54296875" style="82" bestFit="1" customWidth="1"/>
    <col min="26" max="26" width="18.54296875" style="81" customWidth="1"/>
    <col min="27" max="27" width="34" style="80" bestFit="1" customWidth="1"/>
    <col min="28" max="28" width="43.54296875" style="80" customWidth="1"/>
    <col min="29" max="29" width="22.1796875" style="80" customWidth="1"/>
    <col min="30" max="16384" width="9.453125" style="80"/>
  </cols>
  <sheetData>
    <row r="1" spans="1:243" ht="41.9" customHeight="1" x14ac:dyDescent="0.35">
      <c r="A1" s="182" t="s">
        <v>628</v>
      </c>
      <c r="B1" s="182"/>
      <c r="C1" s="182"/>
      <c r="D1" s="182"/>
      <c r="E1" s="123"/>
      <c r="F1" s="3"/>
      <c r="G1" s="3"/>
      <c r="H1" s="3"/>
      <c r="I1" s="3"/>
      <c r="J1" s="3"/>
      <c r="K1" s="3"/>
      <c r="L1" s="3"/>
      <c r="M1" s="3"/>
      <c r="N1" s="3"/>
      <c r="O1" s="3"/>
      <c r="P1" s="3"/>
      <c r="Q1" s="3"/>
      <c r="R1" s="3"/>
      <c r="S1" s="3"/>
      <c r="T1" s="3"/>
      <c r="U1" s="3"/>
      <c r="V1" s="3"/>
      <c r="W1" s="122"/>
      <c r="X1" s="3"/>
      <c r="Y1" s="121"/>
      <c r="Z1" s="120"/>
      <c r="AA1" s="119"/>
      <c r="AB1" s="119"/>
    </row>
    <row r="2" spans="1:243" ht="45" customHeight="1" x14ac:dyDescent="0.35">
      <c r="A2" s="183" t="s">
        <v>627</v>
      </c>
      <c r="B2" s="183"/>
      <c r="C2" s="183"/>
      <c r="D2" s="183"/>
      <c r="E2" s="123"/>
      <c r="F2" s="3"/>
      <c r="G2" s="3"/>
      <c r="H2" s="3"/>
      <c r="I2" s="3"/>
      <c r="J2" s="3"/>
      <c r="K2" s="3"/>
      <c r="L2" s="3"/>
      <c r="M2" s="3"/>
      <c r="N2" s="3"/>
      <c r="O2" s="3"/>
      <c r="P2" s="3"/>
      <c r="Q2" s="3"/>
      <c r="R2" s="3"/>
      <c r="S2" s="3"/>
      <c r="T2" s="3"/>
      <c r="U2" s="3"/>
      <c r="V2" s="3"/>
      <c r="W2" s="122"/>
      <c r="X2" s="3"/>
      <c r="Y2" s="121"/>
      <c r="Z2" s="120"/>
      <c r="AA2" s="119"/>
      <c r="AB2" s="119"/>
    </row>
    <row r="3" spans="1:243" ht="48.65" customHeight="1" x14ac:dyDescent="0.35">
      <c r="A3" s="184" t="s">
        <v>626</v>
      </c>
      <c r="B3" s="184"/>
      <c r="C3" s="184"/>
      <c r="D3" s="184"/>
      <c r="E3" s="184"/>
      <c r="F3" s="184"/>
      <c r="G3" s="184"/>
      <c r="H3" s="184"/>
      <c r="I3" s="184"/>
      <c r="J3" s="184"/>
      <c r="K3" s="184"/>
      <c r="L3" s="184"/>
      <c r="M3" s="184"/>
      <c r="N3" s="184"/>
      <c r="O3" s="184"/>
      <c r="P3" s="184"/>
      <c r="Q3" s="184"/>
      <c r="R3" s="184"/>
      <c r="S3" s="184"/>
      <c r="T3" s="184"/>
      <c r="U3" s="184"/>
      <c r="V3" s="184"/>
      <c r="W3" s="184"/>
      <c r="X3" s="184"/>
      <c r="Y3" s="184"/>
      <c r="Z3" s="184"/>
      <c r="AA3" s="184"/>
      <c r="AB3" s="184"/>
    </row>
    <row r="4" spans="1:243" customFormat="1" ht="30.75" customHeight="1" x14ac:dyDescent="0.35">
      <c r="A4" s="118" t="s">
        <v>625</v>
      </c>
      <c r="B4" s="116"/>
      <c r="C4" s="116"/>
      <c r="D4" s="116"/>
      <c r="E4" s="117"/>
      <c r="F4" s="116"/>
      <c r="G4" s="116"/>
      <c r="H4" s="116"/>
      <c r="Y4" s="115"/>
    </row>
    <row r="5" spans="1:243" ht="87.65" customHeight="1" x14ac:dyDescent="0.35">
      <c r="A5" s="113" t="s">
        <v>624</v>
      </c>
      <c r="B5" s="113"/>
      <c r="C5" s="113"/>
      <c r="D5" s="113"/>
      <c r="E5" s="114"/>
      <c r="F5" s="113"/>
      <c r="G5" s="113"/>
      <c r="H5" s="113"/>
      <c r="I5" s="113" t="s">
        <v>111</v>
      </c>
      <c r="J5" s="185" t="s">
        <v>623</v>
      </c>
      <c r="K5" s="185"/>
      <c r="L5" s="185"/>
      <c r="M5" s="185"/>
      <c r="N5" s="185" t="s">
        <v>622</v>
      </c>
      <c r="O5" s="185"/>
      <c r="P5" s="185"/>
      <c r="Q5" s="185"/>
      <c r="R5" s="186" t="s">
        <v>621</v>
      </c>
      <c r="S5" s="186"/>
      <c r="T5" s="186"/>
      <c r="U5" s="186"/>
      <c r="V5" s="112" t="s">
        <v>620</v>
      </c>
      <c r="W5" s="186" t="s">
        <v>112</v>
      </c>
      <c r="X5" s="186"/>
      <c r="Y5" s="186"/>
      <c r="Z5" s="186"/>
      <c r="AA5" s="186"/>
      <c r="AB5" s="186"/>
    </row>
    <row r="6" spans="1:243" ht="52.4" customHeight="1" x14ac:dyDescent="0.35">
      <c r="A6" s="109" t="s">
        <v>619</v>
      </c>
      <c r="B6" s="109"/>
      <c r="C6" s="109"/>
      <c r="D6" s="109"/>
      <c r="E6" s="111"/>
      <c r="F6" s="109"/>
      <c r="G6" s="109"/>
      <c r="H6" s="109"/>
      <c r="I6" s="110"/>
      <c r="J6" s="109"/>
      <c r="K6" s="109"/>
      <c r="L6" s="109"/>
      <c r="M6" s="109"/>
      <c r="N6" s="109"/>
      <c r="O6" s="109"/>
      <c r="P6" s="109"/>
      <c r="Q6" s="109"/>
      <c r="R6" s="105"/>
      <c r="S6" s="105"/>
      <c r="T6" s="105"/>
      <c r="U6" s="105"/>
      <c r="V6" s="108"/>
      <c r="W6" s="107"/>
      <c r="X6" s="105"/>
      <c r="Y6" s="106"/>
      <c r="Z6" s="105"/>
      <c r="AA6" s="105"/>
      <c r="AB6" s="104"/>
    </row>
    <row r="7" spans="1:243" ht="48" customHeight="1" x14ac:dyDescent="0.35">
      <c r="A7" s="101" t="s">
        <v>113</v>
      </c>
      <c r="B7" s="101" t="s">
        <v>114</v>
      </c>
      <c r="C7" s="101" t="s">
        <v>115</v>
      </c>
      <c r="D7" s="101" t="s">
        <v>116</v>
      </c>
      <c r="E7" s="103" t="s">
        <v>117</v>
      </c>
      <c r="F7" s="101" t="s">
        <v>50</v>
      </c>
      <c r="G7" s="101" t="s">
        <v>118</v>
      </c>
      <c r="H7" s="101" t="s">
        <v>85</v>
      </c>
      <c r="I7" s="102" t="s">
        <v>618</v>
      </c>
      <c r="J7" s="101" t="s">
        <v>119</v>
      </c>
      <c r="K7" s="101" t="s">
        <v>120</v>
      </c>
      <c r="L7" s="101" t="s">
        <v>121</v>
      </c>
      <c r="M7" s="101" t="s">
        <v>122</v>
      </c>
      <c r="N7" s="101" t="s">
        <v>123</v>
      </c>
      <c r="O7" s="101" t="s">
        <v>124</v>
      </c>
      <c r="P7" s="101" t="s">
        <v>125</v>
      </c>
      <c r="Q7" s="101" t="s">
        <v>126</v>
      </c>
      <c r="R7" s="101" t="s">
        <v>127</v>
      </c>
      <c r="S7" s="101" t="s">
        <v>128</v>
      </c>
      <c r="T7" s="101" t="s">
        <v>129</v>
      </c>
      <c r="U7" s="101" t="s">
        <v>130</v>
      </c>
      <c r="V7" s="101" t="s">
        <v>131</v>
      </c>
      <c r="W7" s="101" t="s">
        <v>132</v>
      </c>
      <c r="X7" s="101" t="s">
        <v>133</v>
      </c>
      <c r="Y7" s="100" t="s">
        <v>617</v>
      </c>
      <c r="Z7" s="100" t="s">
        <v>616</v>
      </c>
      <c r="AA7" s="100" t="s">
        <v>83</v>
      </c>
      <c r="AB7" s="99" t="s">
        <v>615</v>
      </c>
    </row>
    <row r="8" spans="1:243" ht="16.399999999999999" customHeight="1" x14ac:dyDescent="0.35">
      <c r="A8" s="89" t="s">
        <v>22</v>
      </c>
      <c r="B8" s="89" t="s">
        <v>163</v>
      </c>
      <c r="C8" s="89" t="s">
        <v>164</v>
      </c>
      <c r="D8" s="89" t="s">
        <v>165</v>
      </c>
      <c r="E8" s="90">
        <v>39120</v>
      </c>
      <c r="F8" s="89" t="s">
        <v>154</v>
      </c>
      <c r="G8" s="89" t="s">
        <v>138</v>
      </c>
      <c r="H8" s="89" t="s">
        <v>139</v>
      </c>
      <c r="I8" s="88">
        <v>39.733418251296499</v>
      </c>
      <c r="J8" s="87">
        <v>1398.9579288025473</v>
      </c>
      <c r="K8" s="87">
        <v>67.983818770226492</v>
      </c>
      <c r="L8" s="87">
        <v>0.8834951456310679</v>
      </c>
      <c r="M8" s="87">
        <v>0.55339805825242716</v>
      </c>
      <c r="N8" s="87">
        <v>11.074433656957936</v>
      </c>
      <c r="O8" s="87">
        <v>1457.0970873785934</v>
      </c>
      <c r="P8" s="87">
        <v>0.11003236245954692</v>
      </c>
      <c r="Q8" s="87">
        <v>9.7087378640776698E-2</v>
      </c>
      <c r="R8" s="87">
        <v>0.35598705501618122</v>
      </c>
      <c r="S8" s="87">
        <v>0.89320388349514568</v>
      </c>
      <c r="T8" s="87">
        <v>1.087378640776699</v>
      </c>
      <c r="U8" s="87">
        <v>1466.0420711973616</v>
      </c>
      <c r="V8" s="87">
        <v>604.22330097088206</v>
      </c>
      <c r="W8" s="86">
        <v>1100</v>
      </c>
      <c r="X8" s="85" t="s">
        <v>510</v>
      </c>
      <c r="Y8" s="84">
        <v>45316</v>
      </c>
      <c r="Z8" s="98"/>
      <c r="AA8" s="98" t="s">
        <v>512</v>
      </c>
      <c r="AB8" s="98" t="s">
        <v>508</v>
      </c>
    </row>
    <row r="9" spans="1:243" ht="16.399999999999999" customHeight="1" x14ac:dyDescent="0.35">
      <c r="A9" s="89" t="s">
        <v>5</v>
      </c>
      <c r="B9" s="89" t="s">
        <v>134</v>
      </c>
      <c r="C9" s="89" t="s">
        <v>135</v>
      </c>
      <c r="D9" s="89" t="s">
        <v>136</v>
      </c>
      <c r="E9" s="90">
        <v>92301</v>
      </c>
      <c r="F9" s="89" t="s">
        <v>137</v>
      </c>
      <c r="G9" s="89" t="s">
        <v>149</v>
      </c>
      <c r="H9" s="89" t="s">
        <v>139</v>
      </c>
      <c r="I9" s="88">
        <v>1222</v>
      </c>
      <c r="J9" s="87">
        <v>0</v>
      </c>
      <c r="K9" s="87">
        <v>0.1650485436893204</v>
      </c>
      <c r="L9" s="87">
        <v>0.84142394822006472</v>
      </c>
      <c r="M9" s="87">
        <v>4.766990291262136</v>
      </c>
      <c r="N9" s="87">
        <v>5.608414239482201</v>
      </c>
      <c r="O9" s="87">
        <v>0</v>
      </c>
      <c r="P9" s="87">
        <v>0.1650485436893204</v>
      </c>
      <c r="Q9" s="87">
        <v>0</v>
      </c>
      <c r="R9" s="87">
        <v>4.8899676375404528</v>
      </c>
      <c r="S9" s="87">
        <v>0</v>
      </c>
      <c r="T9" s="87">
        <v>0</v>
      </c>
      <c r="U9" s="87">
        <v>0.88349514563106801</v>
      </c>
      <c r="V9" s="87">
        <v>5.7734627831715217</v>
      </c>
      <c r="W9" s="86">
        <v>640</v>
      </c>
      <c r="X9" s="85" t="s">
        <v>510</v>
      </c>
      <c r="Y9" s="84">
        <v>45330</v>
      </c>
      <c r="Z9" s="84"/>
      <c r="AA9" s="84" t="s">
        <v>512</v>
      </c>
      <c r="AB9" s="84" t="s">
        <v>508</v>
      </c>
    </row>
    <row r="10" spans="1:243" ht="16.399999999999999" customHeight="1" x14ac:dyDescent="0.35">
      <c r="A10" s="89" t="s">
        <v>343</v>
      </c>
      <c r="B10" s="89" t="s">
        <v>344</v>
      </c>
      <c r="C10" s="89" t="s">
        <v>345</v>
      </c>
      <c r="D10" s="89" t="s">
        <v>346</v>
      </c>
      <c r="E10" s="90">
        <v>27253</v>
      </c>
      <c r="F10" s="89" t="s">
        <v>144</v>
      </c>
      <c r="G10" s="89" t="s">
        <v>155</v>
      </c>
      <c r="H10" s="89" t="s">
        <v>139</v>
      </c>
      <c r="I10" s="88">
        <v>5.0500384911470402</v>
      </c>
      <c r="J10" s="87">
        <v>2.9352750809061465</v>
      </c>
      <c r="K10" s="87">
        <v>4.1423948220064695</v>
      </c>
      <c r="L10" s="87">
        <v>6.902912621359226</v>
      </c>
      <c r="M10" s="87">
        <v>7.3398058252427143</v>
      </c>
      <c r="N10" s="87">
        <v>17.100323624595433</v>
      </c>
      <c r="O10" s="87">
        <v>4.061488673139154</v>
      </c>
      <c r="P10" s="87">
        <v>8.0906148867313954E-2</v>
      </c>
      <c r="Q10" s="87">
        <v>7.766990291262138E-2</v>
      </c>
      <c r="R10" s="87">
        <v>0.51132686084142387</v>
      </c>
      <c r="S10" s="87">
        <v>0.19741100323624594</v>
      </c>
      <c r="T10" s="87">
        <v>0.1326860841423948</v>
      </c>
      <c r="U10" s="87">
        <v>20.478964401294427</v>
      </c>
      <c r="V10" s="87">
        <v>17.420711974109992</v>
      </c>
      <c r="W10" s="86">
        <v>40</v>
      </c>
      <c r="X10" s="85" t="s">
        <v>510</v>
      </c>
      <c r="Y10" s="84">
        <v>45386</v>
      </c>
      <c r="Z10" s="84"/>
      <c r="AA10" s="84" t="s">
        <v>509</v>
      </c>
      <c r="AB10" s="84" t="s">
        <v>508</v>
      </c>
    </row>
    <row r="11" spans="1:243" x14ac:dyDescent="0.35">
      <c r="A11" s="89" t="s">
        <v>8</v>
      </c>
      <c r="B11" s="89" t="s">
        <v>262</v>
      </c>
      <c r="C11" s="89" t="s">
        <v>26</v>
      </c>
      <c r="D11" s="89" t="s">
        <v>153</v>
      </c>
      <c r="E11" s="90">
        <v>71303</v>
      </c>
      <c r="F11" s="89" t="s">
        <v>154</v>
      </c>
      <c r="G11" s="89" t="s">
        <v>263</v>
      </c>
      <c r="H11" s="89" t="s">
        <v>4</v>
      </c>
      <c r="I11" s="88">
        <v>3.75613005287041</v>
      </c>
      <c r="J11" s="87">
        <v>155.75080906150563</v>
      </c>
      <c r="K11" s="87">
        <v>32.957928802588278</v>
      </c>
      <c r="L11" s="87">
        <v>57.860841423951001</v>
      </c>
      <c r="M11" s="87">
        <v>47.88349514563248</v>
      </c>
      <c r="N11" s="87">
        <v>120.99029126214738</v>
      </c>
      <c r="O11" s="87">
        <v>173.43042071199116</v>
      </c>
      <c r="P11" s="87">
        <v>2.2653721682847898E-2</v>
      </c>
      <c r="Q11" s="87">
        <v>9.7087378640776691E-3</v>
      </c>
      <c r="R11" s="87">
        <v>42.388349514563942</v>
      </c>
      <c r="S11" s="87">
        <v>19.734627831714992</v>
      </c>
      <c r="T11" s="87">
        <v>23.74110032362421</v>
      </c>
      <c r="U11" s="87">
        <v>208.58899676377555</v>
      </c>
      <c r="V11" s="87">
        <v>290.34627831718205</v>
      </c>
      <c r="W11" s="86" t="s">
        <v>156</v>
      </c>
      <c r="X11" s="85" t="s">
        <v>510</v>
      </c>
      <c r="Y11" s="84">
        <v>45198</v>
      </c>
      <c r="Z11" s="84" t="s">
        <v>515</v>
      </c>
      <c r="AA11" s="84" t="s">
        <v>532</v>
      </c>
      <c r="AB11" s="84" t="s">
        <v>508</v>
      </c>
    </row>
    <row r="12" spans="1:243" s="91" customFormat="1" ht="16.399999999999999" customHeight="1" x14ac:dyDescent="0.35">
      <c r="A12" s="94" t="s">
        <v>6</v>
      </c>
      <c r="B12" s="94" t="s">
        <v>303</v>
      </c>
      <c r="C12" s="94" t="s">
        <v>304</v>
      </c>
      <c r="D12" s="94" t="s">
        <v>153</v>
      </c>
      <c r="E12" s="95">
        <v>70655</v>
      </c>
      <c r="F12" s="94" t="s">
        <v>154</v>
      </c>
      <c r="G12" s="94" t="s">
        <v>155</v>
      </c>
      <c r="H12" s="94" t="s">
        <v>4</v>
      </c>
      <c r="I12" s="93">
        <v>42.255343082114699</v>
      </c>
      <c r="J12" s="92">
        <v>95.284789644013273</v>
      </c>
      <c r="K12" s="92">
        <v>8.7119741100323651</v>
      </c>
      <c r="L12" s="92">
        <v>20.297734627831712</v>
      </c>
      <c r="M12" s="92">
        <v>6.2103559870550189</v>
      </c>
      <c r="N12" s="92">
        <v>25.255663430420718</v>
      </c>
      <c r="O12" s="92">
        <v>105.1391585760522</v>
      </c>
      <c r="P12" s="92">
        <v>0</v>
      </c>
      <c r="Q12" s="92">
        <v>0.11003236245954692</v>
      </c>
      <c r="R12" s="92">
        <v>13.999999999999998</v>
      </c>
      <c r="S12" s="92">
        <v>4.7216828478964397</v>
      </c>
      <c r="T12" s="92">
        <v>2.8025889967637534</v>
      </c>
      <c r="U12" s="92">
        <v>108.98058252427224</v>
      </c>
      <c r="V12" s="92">
        <v>94.355987055016428</v>
      </c>
      <c r="W12" s="92">
        <v>170</v>
      </c>
      <c r="X12" s="85" t="s">
        <v>510</v>
      </c>
      <c r="Y12" s="84">
        <v>45491</v>
      </c>
      <c r="Z12" s="84"/>
      <c r="AA12" s="84" t="s">
        <v>512</v>
      </c>
      <c r="AB12" s="84" t="s">
        <v>511</v>
      </c>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c r="CI12" s="96"/>
      <c r="CJ12" s="96"/>
      <c r="CK12" s="96"/>
      <c r="CL12" s="96"/>
      <c r="CM12" s="96"/>
      <c r="CN12" s="96"/>
      <c r="CO12" s="96"/>
      <c r="CP12" s="96"/>
      <c r="CQ12" s="96"/>
      <c r="CR12" s="96"/>
      <c r="CS12" s="96"/>
      <c r="CT12" s="96"/>
      <c r="CU12" s="96"/>
      <c r="CV12" s="96"/>
      <c r="CW12" s="96"/>
      <c r="CX12" s="96"/>
      <c r="CY12" s="96"/>
      <c r="CZ12" s="96"/>
      <c r="DA12" s="96"/>
      <c r="DB12" s="96"/>
      <c r="DC12" s="96"/>
      <c r="DD12" s="96"/>
      <c r="DE12" s="96"/>
      <c r="DF12" s="96"/>
      <c r="DG12" s="96"/>
      <c r="DH12" s="96"/>
      <c r="DI12" s="96"/>
      <c r="DJ12" s="96"/>
      <c r="DK12" s="96"/>
      <c r="DL12" s="96"/>
      <c r="DM12" s="96"/>
      <c r="DN12" s="96"/>
      <c r="DO12" s="96"/>
      <c r="DP12" s="96"/>
      <c r="DQ12" s="96"/>
      <c r="DR12" s="96"/>
      <c r="DS12" s="96"/>
      <c r="DT12" s="96"/>
      <c r="DU12" s="96"/>
      <c r="DV12" s="96"/>
      <c r="DW12" s="96"/>
      <c r="DX12" s="96"/>
      <c r="DY12" s="96"/>
      <c r="DZ12" s="96"/>
      <c r="EA12" s="96"/>
      <c r="EB12" s="96"/>
      <c r="EC12" s="96"/>
      <c r="ED12" s="96"/>
      <c r="EE12" s="96"/>
      <c r="EF12" s="96"/>
      <c r="EG12" s="96"/>
      <c r="EH12" s="96"/>
      <c r="EI12" s="96"/>
      <c r="EJ12" s="96"/>
      <c r="EK12" s="96"/>
      <c r="EL12" s="96"/>
      <c r="EM12" s="96"/>
      <c r="EN12" s="96"/>
      <c r="EO12" s="96"/>
      <c r="EP12" s="96"/>
      <c r="EQ12" s="96"/>
      <c r="ER12" s="96"/>
      <c r="ES12" s="96"/>
      <c r="ET12" s="96"/>
      <c r="EU12" s="96"/>
      <c r="EV12" s="96"/>
      <c r="EW12" s="96"/>
      <c r="EX12" s="96"/>
      <c r="EY12" s="96"/>
      <c r="EZ12" s="96"/>
      <c r="FA12" s="96"/>
      <c r="FB12" s="96"/>
      <c r="FC12" s="96"/>
      <c r="FD12" s="96"/>
      <c r="FE12" s="96"/>
      <c r="FF12" s="96"/>
      <c r="FG12" s="96"/>
      <c r="FH12" s="96"/>
      <c r="FI12" s="96"/>
      <c r="FJ12" s="96"/>
      <c r="FK12" s="96"/>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6"/>
      <c r="HQ12" s="96"/>
      <c r="HR12" s="96"/>
      <c r="HS12" s="96"/>
      <c r="HT12" s="96"/>
      <c r="HU12" s="96"/>
      <c r="HV12" s="96"/>
      <c r="HW12" s="96"/>
      <c r="HX12" s="96"/>
      <c r="HY12" s="96"/>
      <c r="HZ12" s="96"/>
      <c r="IA12" s="96"/>
      <c r="IB12" s="96"/>
      <c r="IC12" s="96"/>
      <c r="ID12" s="96"/>
      <c r="IE12" s="96"/>
      <c r="IF12" s="96"/>
      <c r="IG12" s="96"/>
      <c r="IH12" s="96"/>
      <c r="II12" s="96"/>
    </row>
    <row r="13" spans="1:243" ht="16.399999999999999" customHeight="1" x14ac:dyDescent="0.35">
      <c r="A13" s="89" t="s">
        <v>614</v>
      </c>
      <c r="B13" s="89" t="s">
        <v>268</v>
      </c>
      <c r="C13" s="89" t="s">
        <v>269</v>
      </c>
      <c r="D13" s="89" t="s">
        <v>219</v>
      </c>
      <c r="E13" s="90">
        <v>32063</v>
      </c>
      <c r="F13" s="89" t="s">
        <v>25</v>
      </c>
      <c r="G13" s="89" t="s">
        <v>155</v>
      </c>
      <c r="H13" s="89" t="s">
        <v>139</v>
      </c>
      <c r="I13" s="88">
        <v>53.525283018867903</v>
      </c>
      <c r="J13" s="87">
        <v>22.734627831715194</v>
      </c>
      <c r="K13" s="87">
        <v>27.576051779935252</v>
      </c>
      <c r="L13" s="87">
        <v>88.708737864077719</v>
      </c>
      <c r="M13" s="87">
        <v>94.776699029126277</v>
      </c>
      <c r="N13" s="87">
        <v>158.02588996763771</v>
      </c>
      <c r="O13" s="87">
        <v>46.854368932038895</v>
      </c>
      <c r="P13" s="87">
        <v>20.003236245954696</v>
      </c>
      <c r="Q13" s="87">
        <v>8.9126213592232997</v>
      </c>
      <c r="R13" s="87">
        <v>47.576051779935263</v>
      </c>
      <c r="S13" s="87">
        <v>12.420711974110025</v>
      </c>
      <c r="T13" s="87">
        <v>15.796116504854373</v>
      </c>
      <c r="U13" s="87">
        <v>158.00323624595487</v>
      </c>
      <c r="V13" s="87">
        <v>182.41747572815541</v>
      </c>
      <c r="W13" s="86">
        <v>192</v>
      </c>
      <c r="X13" s="85" t="s">
        <v>510</v>
      </c>
      <c r="Y13" s="84">
        <v>45407</v>
      </c>
      <c r="Z13" s="84"/>
      <c r="AA13" s="84" t="s">
        <v>509</v>
      </c>
      <c r="AB13" s="84" t="s">
        <v>508</v>
      </c>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c r="CI13" s="96"/>
      <c r="CJ13" s="96"/>
      <c r="CK13" s="96"/>
      <c r="CL13" s="96"/>
      <c r="CM13" s="96"/>
      <c r="CN13" s="96"/>
      <c r="CO13" s="96"/>
      <c r="CP13" s="96"/>
      <c r="CQ13" s="96"/>
      <c r="CR13" s="96"/>
      <c r="CS13" s="96"/>
      <c r="CT13" s="96"/>
      <c r="CU13" s="96"/>
      <c r="CV13" s="96"/>
      <c r="CW13" s="96"/>
      <c r="CX13" s="96"/>
      <c r="CY13" s="96"/>
      <c r="CZ13" s="96"/>
      <c r="DA13" s="96"/>
      <c r="DB13" s="96"/>
      <c r="DC13" s="96"/>
      <c r="DD13" s="96"/>
      <c r="DE13" s="96"/>
      <c r="DF13" s="96"/>
      <c r="DG13" s="96"/>
      <c r="DH13" s="96"/>
      <c r="DI13" s="96"/>
      <c r="DJ13" s="96"/>
      <c r="DK13" s="96"/>
      <c r="DL13" s="96"/>
      <c r="DM13" s="96"/>
      <c r="DN13" s="96"/>
      <c r="DO13" s="96"/>
      <c r="DP13" s="96"/>
      <c r="DQ13" s="96"/>
      <c r="DR13" s="96"/>
      <c r="DS13" s="96"/>
      <c r="DT13" s="96"/>
      <c r="DU13" s="96"/>
      <c r="DV13" s="96"/>
      <c r="DW13" s="96"/>
      <c r="DX13" s="96"/>
      <c r="DY13" s="96"/>
      <c r="DZ13" s="96"/>
      <c r="EA13" s="96"/>
      <c r="EB13" s="96"/>
      <c r="EC13" s="96"/>
      <c r="ED13" s="96"/>
      <c r="EE13" s="96"/>
      <c r="EF13" s="96"/>
      <c r="EG13" s="96"/>
      <c r="EH13" s="96"/>
      <c r="EI13" s="96"/>
      <c r="EJ13" s="96"/>
      <c r="EK13" s="96"/>
      <c r="EL13" s="96"/>
      <c r="EM13" s="96"/>
      <c r="EN13" s="96"/>
      <c r="EO13" s="96"/>
      <c r="EP13" s="96"/>
      <c r="EQ13" s="96"/>
      <c r="ER13" s="96"/>
      <c r="ES13" s="96"/>
      <c r="ET13" s="96"/>
      <c r="EU13" s="96"/>
      <c r="EV13" s="96"/>
      <c r="EW13" s="96"/>
      <c r="EX13" s="96"/>
      <c r="EY13" s="96"/>
      <c r="EZ13" s="96"/>
      <c r="FA13" s="96"/>
      <c r="FB13" s="96"/>
      <c r="FC13" s="96"/>
      <c r="FD13" s="96"/>
      <c r="FE13" s="96"/>
      <c r="FF13" s="96"/>
      <c r="FG13" s="96"/>
      <c r="FH13" s="96"/>
      <c r="FI13" s="96"/>
      <c r="FJ13" s="96"/>
      <c r="FK13" s="96"/>
      <c r="FL13" s="96"/>
      <c r="FM13" s="96"/>
      <c r="FN13" s="96"/>
      <c r="FO13" s="96"/>
      <c r="FP13" s="96"/>
      <c r="FQ13" s="96"/>
      <c r="FR13" s="96"/>
      <c r="FS13" s="96"/>
      <c r="FT13" s="96"/>
      <c r="FU13" s="96"/>
      <c r="FV13" s="96"/>
      <c r="FW13" s="96"/>
      <c r="FX13" s="96"/>
      <c r="FY13" s="96"/>
      <c r="FZ13" s="96"/>
      <c r="GA13" s="96"/>
      <c r="GB13" s="96"/>
      <c r="GC13" s="96"/>
      <c r="GD13" s="96"/>
      <c r="GE13" s="96"/>
      <c r="GF13" s="96"/>
      <c r="GG13" s="96"/>
      <c r="GH13" s="96"/>
      <c r="GI13" s="96"/>
      <c r="GJ13" s="96"/>
      <c r="GK13" s="96"/>
      <c r="GL13" s="96"/>
      <c r="GM13" s="96"/>
      <c r="GN13" s="96"/>
      <c r="GO13" s="96"/>
      <c r="GP13" s="96"/>
      <c r="GQ13" s="96"/>
      <c r="GR13" s="96"/>
      <c r="GS13" s="96"/>
      <c r="GT13" s="96"/>
      <c r="GU13" s="96"/>
      <c r="GV13" s="96"/>
      <c r="GW13" s="96"/>
      <c r="GX13" s="96"/>
      <c r="GY13" s="96"/>
      <c r="GZ13" s="96"/>
      <c r="HA13" s="96"/>
      <c r="HB13" s="96"/>
      <c r="HC13" s="96"/>
      <c r="HD13" s="96"/>
      <c r="HE13" s="96"/>
      <c r="HF13" s="96"/>
      <c r="HG13" s="96"/>
      <c r="HH13" s="96"/>
      <c r="HI13" s="96"/>
      <c r="HJ13" s="96"/>
      <c r="HK13" s="96"/>
      <c r="HL13" s="96"/>
      <c r="HM13" s="96"/>
      <c r="HN13" s="96"/>
      <c r="HO13" s="96"/>
      <c r="HP13" s="96"/>
      <c r="HQ13" s="96"/>
      <c r="HR13" s="96"/>
      <c r="HS13" s="96"/>
      <c r="HT13" s="96"/>
      <c r="HU13" s="96"/>
      <c r="HV13" s="96"/>
      <c r="HW13" s="96"/>
      <c r="HX13" s="96"/>
      <c r="HY13" s="96"/>
      <c r="HZ13" s="96"/>
      <c r="IA13" s="96"/>
      <c r="IB13" s="96"/>
      <c r="IC13" s="96"/>
      <c r="ID13" s="96"/>
      <c r="IE13" s="96"/>
      <c r="IF13" s="96"/>
      <c r="IG13" s="96"/>
      <c r="IH13" s="96"/>
      <c r="II13" s="96"/>
    </row>
    <row r="14" spans="1:243" s="96" customFormat="1" x14ac:dyDescent="0.35">
      <c r="A14" s="94" t="s">
        <v>383</v>
      </c>
      <c r="B14" s="94" t="s">
        <v>384</v>
      </c>
      <c r="C14" s="94" t="s">
        <v>385</v>
      </c>
      <c r="D14" s="94" t="s">
        <v>37</v>
      </c>
      <c r="E14" s="95">
        <v>36507</v>
      </c>
      <c r="F14" s="94" t="s">
        <v>154</v>
      </c>
      <c r="G14" s="94" t="s">
        <v>193</v>
      </c>
      <c r="H14" s="94" t="s">
        <v>139</v>
      </c>
      <c r="I14" s="93">
        <v>1.7359307359307401</v>
      </c>
      <c r="J14" s="92">
        <v>0.18770226537216833</v>
      </c>
      <c r="K14" s="92">
        <v>0.52750809061488702</v>
      </c>
      <c r="L14" s="92">
        <v>0.50485436893203894</v>
      </c>
      <c r="M14" s="92">
        <v>0.13268608414239486</v>
      </c>
      <c r="N14" s="92">
        <v>0.48867313915857602</v>
      </c>
      <c r="O14" s="92">
        <v>0.81877022653721587</v>
      </c>
      <c r="P14" s="92">
        <v>1.9417475728155342E-2</v>
      </c>
      <c r="Q14" s="92">
        <v>2.5889967637540454E-2</v>
      </c>
      <c r="R14" s="92">
        <v>3.2362459546925564E-2</v>
      </c>
      <c r="S14" s="92">
        <v>3.2362459546925568E-3</v>
      </c>
      <c r="T14" s="92">
        <v>2.9126213592233011E-2</v>
      </c>
      <c r="U14" s="92">
        <v>1.2880258899676378</v>
      </c>
      <c r="V14" s="92">
        <v>1.0161812297734614</v>
      </c>
      <c r="W14" s="92" t="s">
        <v>156</v>
      </c>
      <c r="X14" s="85" t="s">
        <v>510</v>
      </c>
      <c r="Y14" s="84">
        <v>45197</v>
      </c>
      <c r="Z14" s="84" t="s">
        <v>515</v>
      </c>
      <c r="AA14" s="84" t="s">
        <v>509</v>
      </c>
      <c r="AB14" s="84" t="s">
        <v>526</v>
      </c>
    </row>
    <row r="15" spans="1:243" ht="16.399999999999999" customHeight="1" x14ac:dyDescent="0.35">
      <c r="A15" s="89" t="s">
        <v>291</v>
      </c>
      <c r="B15" s="89" t="s">
        <v>292</v>
      </c>
      <c r="C15" s="89" t="s">
        <v>293</v>
      </c>
      <c r="D15" s="89" t="s">
        <v>147</v>
      </c>
      <c r="E15" s="90">
        <v>79501</v>
      </c>
      <c r="F15" s="89" t="s">
        <v>210</v>
      </c>
      <c r="G15" s="89" t="s">
        <v>138</v>
      </c>
      <c r="H15" s="89" t="s">
        <v>4</v>
      </c>
      <c r="I15" s="88">
        <v>49.9138840070299</v>
      </c>
      <c r="J15" s="87">
        <v>351.45307443365868</v>
      </c>
      <c r="K15" s="87">
        <v>100.24271844660193</v>
      </c>
      <c r="L15" s="87">
        <v>119.34627831715216</v>
      </c>
      <c r="M15" s="87">
        <v>71.213592233009749</v>
      </c>
      <c r="N15" s="87">
        <v>215.57928802589004</v>
      </c>
      <c r="O15" s="87">
        <v>340.56957928802717</v>
      </c>
      <c r="P15" s="87">
        <v>3.7540453074433655</v>
      </c>
      <c r="Q15" s="87">
        <v>82.352750809061519</v>
      </c>
      <c r="R15" s="87">
        <v>46.52750809061493</v>
      </c>
      <c r="S15" s="87">
        <v>28.469255663430424</v>
      </c>
      <c r="T15" s="87">
        <v>40.601941747572837</v>
      </c>
      <c r="U15" s="87">
        <v>526.65695792880194</v>
      </c>
      <c r="V15" s="87">
        <v>422.58252427184465</v>
      </c>
      <c r="W15" s="86">
        <v>750</v>
      </c>
      <c r="X15" s="85" t="s">
        <v>510</v>
      </c>
      <c r="Y15" s="84">
        <v>45456</v>
      </c>
      <c r="Z15" s="84"/>
      <c r="AA15" s="84" t="s">
        <v>512</v>
      </c>
      <c r="AB15" s="84" t="s">
        <v>508</v>
      </c>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s="96"/>
      <c r="BQ15" s="96"/>
      <c r="BR15" s="96"/>
      <c r="BS15" s="96"/>
      <c r="BT15" s="96"/>
      <c r="BU15" s="96"/>
      <c r="BV15" s="96"/>
      <c r="BW15" s="96"/>
      <c r="BX15" s="96"/>
      <c r="BY15" s="96"/>
      <c r="BZ15" s="96"/>
      <c r="CA15" s="96"/>
      <c r="CB15" s="96"/>
      <c r="CC15" s="96"/>
      <c r="CD15" s="96"/>
      <c r="CE15" s="96"/>
      <c r="CF15" s="96"/>
      <c r="CG15" s="96"/>
      <c r="CH15" s="96"/>
      <c r="CI15" s="96"/>
      <c r="CJ15" s="96"/>
      <c r="CK15" s="96"/>
      <c r="CL15" s="96"/>
      <c r="CM15" s="96"/>
      <c r="CN15" s="96"/>
      <c r="CO15" s="96"/>
      <c r="CP15" s="96"/>
      <c r="CQ15" s="96"/>
      <c r="CR15" s="96"/>
      <c r="CS15" s="96"/>
      <c r="CT15" s="96"/>
      <c r="CU15" s="96"/>
      <c r="CV15" s="96"/>
      <c r="CW15" s="96"/>
      <c r="CX15" s="96"/>
      <c r="CY15" s="96"/>
      <c r="CZ15" s="96"/>
      <c r="DA15" s="96"/>
      <c r="DB15" s="96"/>
      <c r="DC15" s="96"/>
      <c r="DD15" s="96"/>
      <c r="DE15" s="96"/>
      <c r="DF15" s="96"/>
      <c r="DG15" s="96"/>
      <c r="DH15" s="96"/>
      <c r="DI15" s="96"/>
      <c r="DJ15" s="96"/>
      <c r="DK15" s="96"/>
      <c r="DL15" s="96"/>
      <c r="DM15" s="96"/>
      <c r="DN15" s="96"/>
      <c r="DO15" s="96"/>
      <c r="DP15" s="96"/>
      <c r="DQ15" s="96"/>
      <c r="DR15" s="96"/>
      <c r="DS15" s="96"/>
      <c r="DT15" s="96"/>
      <c r="DU15" s="96"/>
      <c r="DV15" s="96"/>
      <c r="DW15" s="96"/>
      <c r="DX15" s="96"/>
      <c r="DY15" s="96"/>
      <c r="DZ15" s="96"/>
      <c r="EA15" s="96"/>
      <c r="EB15" s="96"/>
      <c r="EC15" s="96"/>
      <c r="ED15" s="96"/>
      <c r="EE15" s="96"/>
      <c r="EF15" s="96"/>
      <c r="EG15" s="96"/>
      <c r="EH15" s="96"/>
      <c r="EI15" s="96"/>
      <c r="EJ15" s="96"/>
      <c r="EK15" s="96"/>
      <c r="EL15" s="96"/>
      <c r="EM15" s="96"/>
      <c r="EN15" s="96"/>
      <c r="EO15" s="96"/>
      <c r="EP15" s="96"/>
      <c r="EQ15" s="96"/>
      <c r="ER15" s="96"/>
      <c r="ES15" s="96"/>
      <c r="ET15" s="96"/>
      <c r="EU15" s="96"/>
      <c r="EV15" s="96"/>
      <c r="EW15" s="96"/>
      <c r="EX15" s="96"/>
      <c r="EY15" s="96"/>
      <c r="EZ15" s="96"/>
      <c r="FA15" s="96"/>
      <c r="FB15" s="96"/>
      <c r="FC15" s="96"/>
      <c r="FD15" s="96"/>
      <c r="FE15" s="96"/>
      <c r="FF15" s="96"/>
      <c r="FG15" s="96"/>
      <c r="FH15" s="96"/>
      <c r="FI15" s="96"/>
      <c r="FJ15" s="96"/>
      <c r="FK15" s="96"/>
      <c r="FL15" s="96"/>
      <c r="FM15" s="96"/>
      <c r="FN15" s="96"/>
      <c r="FO15" s="96"/>
      <c r="FP15" s="96"/>
      <c r="FQ15" s="96"/>
      <c r="FR15" s="96"/>
      <c r="FS15" s="96"/>
      <c r="FT15" s="96"/>
      <c r="FU15" s="96"/>
      <c r="FV15" s="96"/>
      <c r="FW15" s="96"/>
      <c r="FX15" s="96"/>
      <c r="FY15" s="96"/>
      <c r="FZ15" s="96"/>
      <c r="GA15" s="96"/>
      <c r="GB15" s="96"/>
      <c r="GC15" s="96"/>
      <c r="GD15" s="96"/>
      <c r="GE15" s="96"/>
      <c r="GF15" s="96"/>
      <c r="GG15" s="96"/>
      <c r="GH15" s="96"/>
      <c r="GI15" s="96"/>
      <c r="GJ15" s="96"/>
      <c r="GK15" s="96"/>
      <c r="GL15" s="96"/>
      <c r="GM15" s="96"/>
      <c r="GN15" s="96"/>
      <c r="GO15" s="96"/>
      <c r="GP15" s="96"/>
      <c r="GQ15" s="96"/>
      <c r="GR15" s="96"/>
      <c r="GS15" s="96"/>
      <c r="GT15" s="96"/>
      <c r="GU15" s="96"/>
      <c r="GV15" s="96"/>
      <c r="GW15" s="96"/>
      <c r="GX15" s="96"/>
      <c r="GY15" s="96"/>
      <c r="GZ15" s="96"/>
      <c r="HA15" s="96"/>
      <c r="HB15" s="96"/>
      <c r="HC15" s="96"/>
      <c r="HD15" s="96"/>
      <c r="HE15" s="96"/>
      <c r="HF15" s="96"/>
      <c r="HG15" s="96"/>
      <c r="HH15" s="96"/>
      <c r="HI15" s="96"/>
      <c r="HJ15" s="96"/>
      <c r="HK15" s="96"/>
      <c r="HL15" s="96"/>
      <c r="HM15" s="96"/>
      <c r="HN15" s="96"/>
      <c r="HO15" s="96"/>
      <c r="HP15" s="96"/>
      <c r="HQ15" s="96"/>
      <c r="HR15" s="96"/>
      <c r="HS15" s="96"/>
      <c r="HT15" s="96"/>
      <c r="HU15" s="96"/>
      <c r="HV15" s="96"/>
      <c r="HW15" s="96"/>
      <c r="HX15" s="96"/>
      <c r="HY15" s="96"/>
      <c r="HZ15" s="96"/>
      <c r="IA15" s="96"/>
      <c r="IB15" s="96"/>
      <c r="IC15" s="96"/>
      <c r="ID15" s="96"/>
      <c r="IE15" s="96"/>
      <c r="IF15" s="96"/>
      <c r="IG15" s="96"/>
      <c r="IH15" s="96"/>
      <c r="II15" s="96"/>
    </row>
    <row r="16" spans="1:243" x14ac:dyDescent="0.35">
      <c r="A16" s="89" t="s">
        <v>294</v>
      </c>
      <c r="B16" s="89" t="s">
        <v>295</v>
      </c>
      <c r="C16" s="89" t="s">
        <v>296</v>
      </c>
      <c r="D16" s="89" t="s">
        <v>297</v>
      </c>
      <c r="E16" s="90">
        <v>41005</v>
      </c>
      <c r="F16" s="89" t="s">
        <v>30</v>
      </c>
      <c r="G16" s="89" t="s">
        <v>193</v>
      </c>
      <c r="H16" s="89" t="s">
        <v>139</v>
      </c>
      <c r="I16" s="88">
        <v>36.091985428050997</v>
      </c>
      <c r="J16" s="87">
        <v>19.482200647249201</v>
      </c>
      <c r="K16" s="87">
        <v>15.378640776699029</v>
      </c>
      <c r="L16" s="87">
        <v>42.595469255663446</v>
      </c>
      <c r="M16" s="87">
        <v>52.70550161812298</v>
      </c>
      <c r="N16" s="87">
        <v>101.30420711974136</v>
      </c>
      <c r="O16" s="87">
        <v>27.022653721682847</v>
      </c>
      <c r="P16" s="87">
        <v>1.3171521035598706</v>
      </c>
      <c r="Q16" s="87">
        <v>0.51779935275080902</v>
      </c>
      <c r="R16" s="87">
        <v>37.624595469255688</v>
      </c>
      <c r="S16" s="87">
        <v>10.601941747572816</v>
      </c>
      <c r="T16" s="87">
        <v>8.86407766990291</v>
      </c>
      <c r="U16" s="87">
        <v>73.071197411003297</v>
      </c>
      <c r="V16" s="87">
        <v>99.864077669903125</v>
      </c>
      <c r="W16" s="86" t="s">
        <v>156</v>
      </c>
      <c r="X16" s="85" t="s">
        <v>510</v>
      </c>
      <c r="Y16" s="84">
        <v>45428</v>
      </c>
      <c r="Z16" s="84"/>
      <c r="AA16" s="84" t="s">
        <v>509</v>
      </c>
      <c r="AB16" s="84" t="s">
        <v>508</v>
      </c>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6"/>
      <c r="CB16" s="96"/>
      <c r="CC16" s="96"/>
      <c r="CD16" s="96"/>
      <c r="CE16" s="96"/>
      <c r="CF16" s="96"/>
      <c r="CG16" s="96"/>
      <c r="CH16" s="96"/>
      <c r="CI16" s="96"/>
      <c r="CJ16" s="96"/>
      <c r="CK16" s="96"/>
      <c r="CL16" s="96"/>
      <c r="CM16" s="96"/>
      <c r="CN16" s="96"/>
      <c r="CO16" s="96"/>
      <c r="CP16" s="96"/>
      <c r="CQ16" s="96"/>
      <c r="CR16" s="96"/>
      <c r="CS16" s="96"/>
      <c r="CT16" s="96"/>
      <c r="CU16" s="96"/>
      <c r="CV16" s="96"/>
      <c r="CW16" s="96"/>
      <c r="CX16" s="96"/>
      <c r="CY16" s="96"/>
      <c r="CZ16" s="96"/>
      <c r="DA16" s="96"/>
      <c r="DB16" s="96"/>
      <c r="DC16" s="96"/>
      <c r="DD16" s="96"/>
      <c r="DE16" s="96"/>
      <c r="DF16" s="96"/>
      <c r="DG16" s="96"/>
      <c r="DH16" s="96"/>
      <c r="DI16" s="96"/>
      <c r="DJ16" s="96"/>
      <c r="DK16" s="96"/>
      <c r="DL16" s="96"/>
      <c r="DM16" s="96"/>
      <c r="DN16" s="96"/>
      <c r="DO16" s="96"/>
      <c r="DP16" s="96"/>
      <c r="DQ16" s="96"/>
      <c r="DR16" s="96"/>
      <c r="DS16" s="96"/>
      <c r="DT16" s="96"/>
      <c r="DU16" s="96"/>
      <c r="DV16" s="96"/>
      <c r="DW16" s="96"/>
      <c r="DX16" s="96"/>
      <c r="DY16" s="96"/>
      <c r="DZ16" s="96"/>
      <c r="EA16" s="96"/>
      <c r="EB16" s="96"/>
      <c r="EC16" s="96"/>
      <c r="ED16" s="96"/>
      <c r="EE16" s="96"/>
      <c r="EF16" s="96"/>
      <c r="EG16" s="96"/>
      <c r="EH16" s="96"/>
      <c r="EI16" s="96"/>
      <c r="EJ16" s="96"/>
      <c r="EK16" s="96"/>
      <c r="EL16" s="96"/>
      <c r="EM16" s="96"/>
      <c r="EN16" s="96"/>
      <c r="EO16" s="96"/>
      <c r="EP16" s="96"/>
      <c r="EQ16" s="96"/>
      <c r="ER16" s="96"/>
      <c r="ES16" s="96"/>
      <c r="ET16" s="96"/>
      <c r="EU16" s="96"/>
      <c r="EV16" s="96"/>
      <c r="EW16" s="96"/>
      <c r="EX16" s="96"/>
      <c r="EY16" s="96"/>
      <c r="EZ16" s="96"/>
      <c r="FA16" s="96"/>
      <c r="FB16" s="96"/>
      <c r="FC16" s="96"/>
      <c r="FD16" s="96"/>
      <c r="FE16" s="96"/>
      <c r="FF16" s="96"/>
      <c r="FG16" s="96"/>
      <c r="FH16" s="96"/>
      <c r="FI16" s="96"/>
      <c r="FJ16" s="96"/>
      <c r="FK16" s="96"/>
      <c r="FL16" s="96"/>
      <c r="FM16" s="96"/>
      <c r="FN16" s="96"/>
      <c r="FO16" s="96"/>
      <c r="FP16" s="96"/>
      <c r="FQ16" s="96"/>
      <c r="FR16" s="96"/>
      <c r="FS16" s="96"/>
      <c r="FT16" s="96"/>
      <c r="FU16" s="96"/>
      <c r="FV16" s="96"/>
      <c r="FW16" s="96"/>
      <c r="FX16" s="96"/>
      <c r="FY16" s="96"/>
      <c r="FZ16" s="96"/>
      <c r="GA16" s="96"/>
      <c r="GB16" s="96"/>
      <c r="GC16" s="96"/>
      <c r="GD16" s="96"/>
      <c r="GE16" s="96"/>
      <c r="GF16" s="96"/>
      <c r="GG16" s="96"/>
      <c r="GH16" s="96"/>
      <c r="GI16" s="96"/>
      <c r="GJ16" s="96"/>
      <c r="GK16" s="96"/>
      <c r="GL16" s="96"/>
      <c r="GM16" s="96"/>
      <c r="GN16" s="96"/>
      <c r="GO16" s="96"/>
      <c r="GP16" s="96"/>
      <c r="GQ16" s="96"/>
      <c r="GR16" s="96"/>
      <c r="GS16" s="96"/>
      <c r="GT16" s="96"/>
      <c r="GU16" s="96"/>
      <c r="GV16" s="96"/>
      <c r="GW16" s="96"/>
      <c r="GX16" s="96"/>
      <c r="GY16" s="96"/>
      <c r="GZ16" s="96"/>
      <c r="HA16" s="96"/>
      <c r="HB16" s="96"/>
      <c r="HC16" s="96"/>
      <c r="HD16" s="96"/>
      <c r="HE16" s="96"/>
      <c r="HF16" s="96"/>
      <c r="HG16" s="96"/>
      <c r="HH16" s="96"/>
      <c r="HI16" s="96"/>
      <c r="HJ16" s="96"/>
      <c r="HK16" s="96"/>
      <c r="HL16" s="96"/>
      <c r="HM16" s="96"/>
      <c r="HN16" s="96"/>
      <c r="HO16" s="96"/>
      <c r="HP16" s="96"/>
      <c r="HQ16" s="96"/>
      <c r="HR16" s="96"/>
      <c r="HS16" s="96"/>
      <c r="HT16" s="96"/>
      <c r="HU16" s="96"/>
      <c r="HV16" s="96"/>
      <c r="HW16" s="96"/>
      <c r="HX16" s="96"/>
      <c r="HY16" s="96"/>
      <c r="HZ16" s="96"/>
      <c r="IA16" s="96"/>
      <c r="IB16" s="96"/>
      <c r="IC16" s="96"/>
      <c r="ID16" s="96"/>
      <c r="IE16" s="96"/>
      <c r="IF16" s="96"/>
      <c r="IG16" s="96"/>
      <c r="IH16" s="96"/>
      <c r="II16" s="96"/>
    </row>
    <row r="17" spans="1:243" x14ac:dyDescent="0.35">
      <c r="A17" s="89" t="s">
        <v>7</v>
      </c>
      <c r="B17" s="89" t="s">
        <v>225</v>
      </c>
      <c r="C17" s="89" t="s">
        <v>226</v>
      </c>
      <c r="D17" s="89" t="s">
        <v>219</v>
      </c>
      <c r="E17" s="90">
        <v>33073</v>
      </c>
      <c r="F17" s="89" t="s">
        <v>25</v>
      </c>
      <c r="G17" s="89" t="s">
        <v>149</v>
      </c>
      <c r="H17" s="89" t="s">
        <v>139</v>
      </c>
      <c r="I17" s="88">
        <v>40.521533258173598</v>
      </c>
      <c r="J17" s="87">
        <v>461.85113268607802</v>
      </c>
      <c r="K17" s="87">
        <v>132.20711974110051</v>
      </c>
      <c r="L17" s="87">
        <v>1.2524271844660193</v>
      </c>
      <c r="M17" s="87">
        <v>0.3818770226537217</v>
      </c>
      <c r="N17" s="87">
        <v>124.8834951456311</v>
      </c>
      <c r="O17" s="87">
        <v>384.98058252426671</v>
      </c>
      <c r="P17" s="87">
        <v>12.673139158576053</v>
      </c>
      <c r="Q17" s="87">
        <v>73.155339805825619</v>
      </c>
      <c r="R17" s="87">
        <v>9.8025889967637525</v>
      </c>
      <c r="S17" s="87">
        <v>35.401294498381851</v>
      </c>
      <c r="T17" s="87">
        <v>24.346278317152109</v>
      </c>
      <c r="U17" s="87">
        <v>526.14239482200014</v>
      </c>
      <c r="V17" s="87">
        <v>426.40129449837582</v>
      </c>
      <c r="W17" s="86">
        <v>700</v>
      </c>
      <c r="X17" s="85" t="s">
        <v>510</v>
      </c>
      <c r="Y17" s="84">
        <v>45456</v>
      </c>
      <c r="Z17" s="84"/>
      <c r="AA17" s="84" t="s">
        <v>512</v>
      </c>
      <c r="AB17" s="84" t="s">
        <v>508</v>
      </c>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96"/>
      <c r="CA17" s="96"/>
      <c r="CB17" s="96"/>
      <c r="CC17" s="96"/>
      <c r="CD17" s="96"/>
      <c r="CE17" s="96"/>
      <c r="CF17" s="96"/>
      <c r="CG17" s="96"/>
      <c r="CH17" s="96"/>
      <c r="CI17" s="96"/>
      <c r="CJ17" s="96"/>
      <c r="CK17" s="96"/>
      <c r="CL17" s="96"/>
      <c r="CM17" s="96"/>
      <c r="CN17" s="96"/>
      <c r="CO17" s="96"/>
      <c r="CP17" s="96"/>
      <c r="CQ17" s="96"/>
      <c r="CR17" s="96"/>
      <c r="CS17" s="96"/>
      <c r="CT17" s="96"/>
      <c r="CU17" s="96"/>
      <c r="CV17" s="96"/>
      <c r="CW17" s="96"/>
      <c r="CX17" s="96"/>
      <c r="CY17" s="96"/>
      <c r="CZ17" s="96"/>
      <c r="DA17" s="96"/>
      <c r="DB17" s="96"/>
      <c r="DC17" s="96"/>
      <c r="DD17" s="96"/>
      <c r="DE17" s="96"/>
      <c r="DF17" s="96"/>
      <c r="DG17" s="96"/>
      <c r="DH17" s="96"/>
      <c r="DI17" s="96"/>
      <c r="DJ17" s="96"/>
      <c r="DK17" s="96"/>
      <c r="DL17" s="96"/>
      <c r="DM17" s="96"/>
      <c r="DN17" s="96"/>
      <c r="DO17" s="96"/>
      <c r="DP17" s="96"/>
      <c r="DQ17" s="96"/>
      <c r="DR17" s="96"/>
      <c r="DS17" s="96"/>
      <c r="DT17" s="96"/>
      <c r="DU17" s="96"/>
      <c r="DV17" s="96"/>
      <c r="DW17" s="96"/>
      <c r="DX17" s="96"/>
      <c r="DY17" s="96"/>
      <c r="DZ17" s="96"/>
      <c r="EA17" s="96"/>
      <c r="EB17" s="96"/>
      <c r="EC17" s="96"/>
      <c r="ED17" s="96"/>
      <c r="EE17" s="96"/>
      <c r="EF17" s="96"/>
      <c r="EG17" s="96"/>
      <c r="EH17" s="96"/>
      <c r="EI17" s="96"/>
      <c r="EJ17" s="96"/>
      <c r="EK17" s="96"/>
      <c r="EL17" s="96"/>
      <c r="EM17" s="96"/>
      <c r="EN17" s="96"/>
      <c r="EO17" s="96"/>
      <c r="EP17" s="96"/>
      <c r="EQ17" s="96"/>
      <c r="ER17" s="96"/>
      <c r="ES17" s="96"/>
      <c r="ET17" s="96"/>
      <c r="EU17" s="96"/>
      <c r="EV17" s="96"/>
      <c r="EW17" s="96"/>
      <c r="EX17" s="96"/>
      <c r="EY17" s="96"/>
      <c r="EZ17" s="96"/>
      <c r="FA17" s="96"/>
      <c r="FB17" s="96"/>
      <c r="FC17" s="96"/>
      <c r="FD17" s="96"/>
      <c r="FE17" s="96"/>
      <c r="FF17" s="96"/>
      <c r="FG17" s="96"/>
      <c r="FH17" s="96"/>
      <c r="FI17" s="96"/>
      <c r="FJ17" s="96"/>
      <c r="FK17" s="96"/>
      <c r="FL17" s="96"/>
      <c r="FM17" s="96"/>
      <c r="FN17" s="96"/>
      <c r="FO17" s="96"/>
      <c r="FP17" s="96"/>
      <c r="FQ17" s="96"/>
      <c r="FR17" s="96"/>
      <c r="FS17" s="96"/>
      <c r="FT17" s="96"/>
      <c r="FU17" s="96"/>
      <c r="FV17" s="96"/>
      <c r="FW17" s="96"/>
      <c r="FX17" s="96"/>
      <c r="FY17" s="96"/>
      <c r="FZ17" s="96"/>
      <c r="GA17" s="96"/>
      <c r="GB17" s="96"/>
      <c r="GC17" s="96"/>
      <c r="GD17" s="96"/>
      <c r="GE17" s="96"/>
      <c r="GF17" s="96"/>
      <c r="GG17" s="96"/>
      <c r="GH17" s="96"/>
      <c r="GI17" s="96"/>
      <c r="GJ17" s="96"/>
      <c r="GK17" s="96"/>
      <c r="GL17" s="96"/>
      <c r="GM17" s="96"/>
      <c r="GN17" s="96"/>
      <c r="GO17" s="96"/>
      <c r="GP17" s="96"/>
      <c r="GQ17" s="96"/>
      <c r="GR17" s="96"/>
      <c r="GS17" s="96"/>
      <c r="GT17" s="96"/>
      <c r="GU17" s="96"/>
      <c r="GV17" s="96"/>
      <c r="GW17" s="96"/>
      <c r="GX17" s="96"/>
      <c r="GY17" s="96"/>
      <c r="GZ17" s="96"/>
      <c r="HA17" s="96"/>
      <c r="HB17" s="96"/>
      <c r="HC17" s="96"/>
      <c r="HD17" s="96"/>
      <c r="HE17" s="96"/>
      <c r="HF17" s="96"/>
      <c r="HG17" s="96"/>
      <c r="HH17" s="96"/>
      <c r="HI17" s="96"/>
      <c r="HJ17" s="96"/>
      <c r="HK17" s="96"/>
      <c r="HL17" s="96"/>
      <c r="HM17" s="96"/>
      <c r="HN17" s="96"/>
      <c r="HO17" s="96"/>
      <c r="HP17" s="96"/>
      <c r="HQ17" s="96"/>
      <c r="HR17" s="96"/>
      <c r="HS17" s="96"/>
      <c r="HT17" s="96"/>
      <c r="HU17" s="96"/>
      <c r="HV17" s="96"/>
      <c r="HW17" s="96"/>
      <c r="HX17" s="96"/>
      <c r="HY17" s="96"/>
      <c r="HZ17" s="96"/>
      <c r="IA17" s="96"/>
      <c r="IB17" s="96"/>
      <c r="IC17" s="96"/>
      <c r="ID17" s="96"/>
      <c r="IE17" s="96"/>
      <c r="IF17" s="96"/>
      <c r="IG17" s="96"/>
      <c r="IH17" s="96"/>
      <c r="II17" s="96"/>
    </row>
    <row r="18" spans="1:243" ht="16.399999999999999" customHeight="1" x14ac:dyDescent="0.35">
      <c r="A18" s="89" t="s">
        <v>613</v>
      </c>
      <c r="B18" s="89" t="s">
        <v>230</v>
      </c>
      <c r="C18" s="89" t="s">
        <v>231</v>
      </c>
      <c r="D18" s="89" t="s">
        <v>232</v>
      </c>
      <c r="E18" s="90">
        <v>14020</v>
      </c>
      <c r="F18" s="89" t="s">
        <v>233</v>
      </c>
      <c r="G18" s="89" t="s">
        <v>177</v>
      </c>
      <c r="H18" s="89" t="s">
        <v>139</v>
      </c>
      <c r="I18" s="88">
        <v>61.4084992343032</v>
      </c>
      <c r="J18" s="87">
        <v>241.77669902912714</v>
      </c>
      <c r="K18" s="87">
        <v>37.734627831715201</v>
      </c>
      <c r="L18" s="87">
        <v>105.9158576051781</v>
      </c>
      <c r="M18" s="87">
        <v>163.69579288025903</v>
      </c>
      <c r="N18" s="87">
        <v>250.30744336569578</v>
      </c>
      <c r="O18" s="87">
        <v>298.81229773462769</v>
      </c>
      <c r="P18" s="87">
        <v>0</v>
      </c>
      <c r="Q18" s="87">
        <v>3.2362459546925568E-3</v>
      </c>
      <c r="R18" s="87">
        <v>122.9288025889968</v>
      </c>
      <c r="S18" s="87">
        <v>17.770226537216828</v>
      </c>
      <c r="T18" s="87">
        <v>7.0291262135922352</v>
      </c>
      <c r="U18" s="87">
        <v>401.39482200647126</v>
      </c>
      <c r="V18" s="87">
        <v>410.26213592232864</v>
      </c>
      <c r="W18" s="86">
        <v>400</v>
      </c>
      <c r="X18" s="85" t="s">
        <v>510</v>
      </c>
      <c r="Y18" s="84">
        <v>45421</v>
      </c>
      <c r="Z18" s="84"/>
      <c r="AA18" s="84" t="s">
        <v>512</v>
      </c>
      <c r="AB18" s="84" t="s">
        <v>508</v>
      </c>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c r="DB18" s="96"/>
      <c r="DC18" s="96"/>
      <c r="DD18" s="96"/>
      <c r="DE18" s="96"/>
      <c r="DF18" s="96"/>
      <c r="DG18" s="96"/>
      <c r="DH18" s="96"/>
      <c r="DI18" s="96"/>
      <c r="DJ18" s="96"/>
      <c r="DK18" s="96"/>
      <c r="DL18" s="96"/>
      <c r="DM18" s="96"/>
      <c r="DN18" s="96"/>
      <c r="DO18" s="96"/>
      <c r="DP18" s="96"/>
      <c r="DQ18" s="96"/>
      <c r="DR18" s="96"/>
      <c r="DS18" s="96"/>
      <c r="DT18" s="96"/>
      <c r="DU18" s="96"/>
      <c r="DV18" s="96"/>
      <c r="DW18" s="96"/>
      <c r="DX18" s="96"/>
      <c r="DY18" s="96"/>
      <c r="DZ18" s="96"/>
      <c r="EA18" s="96"/>
      <c r="EB18" s="96"/>
      <c r="EC18" s="96"/>
      <c r="ED18" s="96"/>
      <c r="EE18" s="96"/>
      <c r="EF18" s="96"/>
      <c r="EG18" s="96"/>
      <c r="EH18" s="96"/>
      <c r="EI18" s="96"/>
      <c r="EJ18" s="96"/>
      <c r="EK18" s="96"/>
      <c r="EL18" s="96"/>
      <c r="EM18" s="96"/>
      <c r="EN18" s="96"/>
      <c r="EO18" s="96"/>
      <c r="EP18" s="96"/>
      <c r="EQ18" s="96"/>
      <c r="ER18" s="96"/>
      <c r="ES18" s="96"/>
      <c r="ET18" s="96"/>
      <c r="EU18" s="96"/>
      <c r="EV18" s="96"/>
      <c r="EW18" s="96"/>
      <c r="EX18" s="96"/>
      <c r="EY18" s="96"/>
      <c r="EZ18" s="96"/>
      <c r="FA18" s="96"/>
      <c r="FB18" s="96"/>
      <c r="FC18" s="96"/>
      <c r="FD18" s="96"/>
      <c r="FE18" s="96"/>
      <c r="FF18" s="96"/>
      <c r="FG18" s="96"/>
      <c r="FH18" s="96"/>
      <c r="FI18" s="96"/>
      <c r="FJ18" s="96"/>
      <c r="FK18" s="96"/>
      <c r="FL18" s="96"/>
      <c r="FM18" s="96"/>
      <c r="FN18" s="96"/>
      <c r="FO18" s="96"/>
      <c r="FP18" s="96"/>
      <c r="FQ18" s="96"/>
      <c r="FR18" s="96"/>
      <c r="FS18" s="96"/>
      <c r="FT18" s="96"/>
      <c r="FU18" s="96"/>
      <c r="FV18" s="96"/>
      <c r="FW18" s="96"/>
      <c r="FX18" s="96"/>
      <c r="FY18" s="96"/>
      <c r="FZ18" s="96"/>
      <c r="GA18" s="96"/>
      <c r="GB18" s="96"/>
      <c r="GC18" s="96"/>
      <c r="GD18" s="96"/>
      <c r="GE18" s="96"/>
      <c r="GF18" s="96"/>
      <c r="GG18" s="96"/>
      <c r="GH18" s="96"/>
      <c r="GI18" s="96"/>
      <c r="GJ18" s="96"/>
      <c r="GK18" s="96"/>
      <c r="GL18" s="96"/>
      <c r="GM18" s="96"/>
      <c r="GN18" s="96"/>
      <c r="GO18" s="96"/>
      <c r="GP18" s="96"/>
      <c r="GQ18" s="96"/>
      <c r="GR18" s="96"/>
      <c r="GS18" s="96"/>
      <c r="GT18" s="96"/>
      <c r="GU18" s="96"/>
      <c r="GV18" s="96"/>
      <c r="GW18" s="96"/>
      <c r="GX18" s="96"/>
      <c r="GY18" s="96"/>
      <c r="GZ18" s="96"/>
      <c r="HA18" s="96"/>
      <c r="HB18" s="96"/>
      <c r="HC18" s="96"/>
      <c r="HD18" s="96"/>
      <c r="HE18" s="96"/>
      <c r="HF18" s="96"/>
      <c r="HG18" s="96"/>
      <c r="HH18" s="96"/>
      <c r="HI18" s="96"/>
      <c r="HJ18" s="96"/>
      <c r="HK18" s="96"/>
      <c r="HL18" s="96"/>
      <c r="HM18" s="96"/>
      <c r="HN18" s="96"/>
      <c r="HO18" s="96"/>
      <c r="HP18" s="96"/>
      <c r="HQ18" s="96"/>
      <c r="HR18" s="96"/>
      <c r="HS18" s="96"/>
      <c r="HT18" s="96"/>
      <c r="HU18" s="96"/>
      <c r="HV18" s="96"/>
      <c r="HW18" s="96"/>
      <c r="HX18" s="96"/>
      <c r="HY18" s="96"/>
      <c r="HZ18" s="96"/>
      <c r="IA18" s="96"/>
      <c r="IB18" s="96"/>
      <c r="IC18" s="96"/>
      <c r="ID18" s="96"/>
      <c r="IE18" s="96"/>
      <c r="IF18" s="96"/>
      <c r="IG18" s="96"/>
      <c r="IH18" s="96"/>
      <c r="II18" s="96"/>
    </row>
    <row r="19" spans="1:243" ht="16.399999999999999" customHeight="1" x14ac:dyDescent="0.35">
      <c r="A19" s="89" t="s">
        <v>287</v>
      </c>
      <c r="B19" s="89" t="s">
        <v>288</v>
      </c>
      <c r="C19" s="89" t="s">
        <v>289</v>
      </c>
      <c r="D19" s="89" t="s">
        <v>290</v>
      </c>
      <c r="E19" s="90">
        <v>49014</v>
      </c>
      <c r="F19" s="89" t="s">
        <v>285</v>
      </c>
      <c r="G19" s="89" t="s">
        <v>155</v>
      </c>
      <c r="H19" s="89" t="s">
        <v>139</v>
      </c>
      <c r="I19" s="88">
        <v>54.211668928086802</v>
      </c>
      <c r="J19" s="87">
        <v>64.333333333333357</v>
      </c>
      <c r="K19" s="87">
        <v>13.880258899676374</v>
      </c>
      <c r="L19" s="87">
        <v>27.741100323624597</v>
      </c>
      <c r="M19" s="87">
        <v>18.540453074433664</v>
      </c>
      <c r="N19" s="87">
        <v>54.546925566343091</v>
      </c>
      <c r="O19" s="87">
        <v>49.339805825242735</v>
      </c>
      <c r="P19" s="87">
        <v>4.6310679611650478</v>
      </c>
      <c r="Q19" s="87">
        <v>15.97734627831715</v>
      </c>
      <c r="R19" s="87">
        <v>18.508090614886736</v>
      </c>
      <c r="S19" s="87">
        <v>7.6181229773462791</v>
      </c>
      <c r="T19" s="87">
        <v>12.699029126213592</v>
      </c>
      <c r="U19" s="87">
        <v>85.669902912621467</v>
      </c>
      <c r="V19" s="87">
        <v>105.10679611650504</v>
      </c>
      <c r="W19" s="86">
        <v>75</v>
      </c>
      <c r="X19" s="85" t="s">
        <v>510</v>
      </c>
      <c r="Y19" s="84">
        <v>45393</v>
      </c>
      <c r="Z19" s="84"/>
      <c r="AA19" s="84" t="s">
        <v>509</v>
      </c>
      <c r="AB19" s="84" t="s">
        <v>508</v>
      </c>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c r="CE19" s="96"/>
      <c r="CF19" s="96"/>
      <c r="CG19" s="96"/>
      <c r="CH19" s="96"/>
      <c r="CI19" s="96"/>
      <c r="CJ19" s="96"/>
      <c r="CK19" s="96"/>
      <c r="CL19" s="96"/>
      <c r="CM19" s="96"/>
      <c r="CN19" s="96"/>
      <c r="CO19" s="96"/>
      <c r="CP19" s="96"/>
      <c r="CQ19" s="96"/>
      <c r="CR19" s="96"/>
      <c r="CS19" s="96"/>
      <c r="CT19" s="96"/>
      <c r="CU19" s="96"/>
      <c r="CV19" s="96"/>
      <c r="CW19" s="96"/>
      <c r="CX19" s="96"/>
      <c r="CY19" s="96"/>
      <c r="CZ19" s="96"/>
      <c r="DA19" s="96"/>
      <c r="DB19" s="96"/>
      <c r="DC19" s="96"/>
      <c r="DD19" s="96"/>
      <c r="DE19" s="96"/>
      <c r="DF19" s="96"/>
      <c r="DG19" s="96"/>
      <c r="DH19" s="96"/>
      <c r="DI19" s="96"/>
      <c r="DJ19" s="96"/>
      <c r="DK19" s="96"/>
      <c r="DL19" s="96"/>
      <c r="DM19" s="96"/>
      <c r="DN19" s="96"/>
      <c r="DO19" s="96"/>
      <c r="DP19" s="96"/>
      <c r="DQ19" s="96"/>
      <c r="DR19" s="96"/>
      <c r="DS19" s="96"/>
      <c r="DT19" s="96"/>
      <c r="DU19" s="96"/>
      <c r="DV19" s="96"/>
      <c r="DW19" s="96"/>
      <c r="DX19" s="96"/>
      <c r="DY19" s="96"/>
      <c r="DZ19" s="96"/>
      <c r="EA19" s="96"/>
      <c r="EB19" s="96"/>
      <c r="EC19" s="96"/>
      <c r="ED19" s="96"/>
      <c r="EE19" s="96"/>
      <c r="EF19" s="96"/>
      <c r="EG19" s="96"/>
      <c r="EH19" s="96"/>
      <c r="EI19" s="96"/>
      <c r="EJ19" s="96"/>
      <c r="EK19" s="96"/>
      <c r="EL19" s="96"/>
      <c r="EM19" s="96"/>
      <c r="EN19" s="96"/>
      <c r="EO19" s="96"/>
      <c r="EP19" s="96"/>
      <c r="EQ19" s="96"/>
      <c r="ER19" s="96"/>
      <c r="ES19" s="96"/>
      <c r="ET19" s="96"/>
      <c r="EU19" s="96"/>
      <c r="EV19" s="96"/>
      <c r="EW19" s="96"/>
      <c r="EX19" s="96"/>
      <c r="EY19" s="96"/>
      <c r="EZ19" s="96"/>
      <c r="FA19" s="96"/>
      <c r="FB19" s="96"/>
      <c r="FC19" s="96"/>
      <c r="FD19" s="96"/>
      <c r="FE19" s="96"/>
      <c r="FF19" s="96"/>
      <c r="FG19" s="96"/>
      <c r="FH19" s="96"/>
      <c r="FI19" s="96"/>
      <c r="FJ19" s="96"/>
      <c r="FK19" s="96"/>
      <c r="FL19" s="96"/>
      <c r="FM19" s="96"/>
      <c r="FN19" s="96"/>
      <c r="FO19" s="96"/>
      <c r="FP19" s="96"/>
      <c r="FQ19" s="96"/>
      <c r="FR19" s="96"/>
      <c r="FS19" s="96"/>
      <c r="FT19" s="96"/>
      <c r="FU19" s="96"/>
      <c r="FV19" s="96"/>
      <c r="FW19" s="96"/>
      <c r="FX19" s="96"/>
      <c r="FY19" s="96"/>
      <c r="FZ19" s="96"/>
      <c r="GA19" s="96"/>
      <c r="GB19" s="96"/>
      <c r="GC19" s="96"/>
      <c r="GD19" s="96"/>
      <c r="GE19" s="96"/>
      <c r="GF19" s="96"/>
      <c r="GG19" s="96"/>
      <c r="GH19" s="96"/>
      <c r="GI19" s="96"/>
      <c r="GJ19" s="96"/>
      <c r="GK19" s="96"/>
      <c r="GL19" s="96"/>
      <c r="GM19" s="96"/>
      <c r="GN19" s="96"/>
      <c r="GO19" s="96"/>
      <c r="GP19" s="96"/>
      <c r="GQ19" s="96"/>
      <c r="GR19" s="96"/>
      <c r="GS19" s="96"/>
      <c r="GT19" s="96"/>
      <c r="GU19" s="96"/>
      <c r="GV19" s="96"/>
      <c r="GW19" s="96"/>
      <c r="GX19" s="96"/>
      <c r="GY19" s="96"/>
      <c r="GZ19" s="96"/>
      <c r="HA19" s="96"/>
      <c r="HB19" s="96"/>
      <c r="HC19" s="96"/>
      <c r="HD19" s="96"/>
      <c r="HE19" s="96"/>
      <c r="HF19" s="96"/>
      <c r="HG19" s="96"/>
      <c r="HH19" s="96"/>
      <c r="HI19" s="96"/>
      <c r="HJ19" s="96"/>
      <c r="HK19" s="96"/>
      <c r="HL19" s="96"/>
      <c r="HM19" s="96"/>
      <c r="HN19" s="96"/>
      <c r="HO19" s="96"/>
      <c r="HP19" s="96"/>
      <c r="HQ19" s="96"/>
      <c r="HR19" s="96"/>
      <c r="HS19" s="96"/>
      <c r="HT19" s="96"/>
      <c r="HU19" s="96"/>
      <c r="HV19" s="96"/>
      <c r="HW19" s="96"/>
      <c r="HX19" s="96"/>
      <c r="HY19" s="96"/>
      <c r="HZ19" s="96"/>
      <c r="IA19" s="96"/>
      <c r="IB19" s="96"/>
      <c r="IC19" s="96"/>
      <c r="ID19" s="96"/>
      <c r="IE19" s="96"/>
      <c r="IF19" s="96"/>
      <c r="IG19" s="96"/>
      <c r="IH19" s="96"/>
      <c r="II19" s="96"/>
    </row>
    <row r="20" spans="1:243" x14ac:dyDescent="0.35">
      <c r="A20" s="89" t="s">
        <v>264</v>
      </c>
      <c r="B20" s="89" t="s">
        <v>265</v>
      </c>
      <c r="C20" s="89" t="s">
        <v>266</v>
      </c>
      <c r="D20" s="89" t="s">
        <v>215</v>
      </c>
      <c r="E20" s="90">
        <v>22427</v>
      </c>
      <c r="F20" s="89" t="s">
        <v>216</v>
      </c>
      <c r="G20" s="89" t="s">
        <v>138</v>
      </c>
      <c r="H20" s="89" t="s">
        <v>139</v>
      </c>
      <c r="I20" s="88">
        <v>60.031611410948301</v>
      </c>
      <c r="J20" s="87">
        <v>84.650485436893391</v>
      </c>
      <c r="K20" s="87">
        <v>32.042071197410991</v>
      </c>
      <c r="L20" s="87">
        <v>49.673139158576085</v>
      </c>
      <c r="M20" s="87">
        <v>73.142394822006537</v>
      </c>
      <c r="N20" s="87">
        <v>141.5372168284791</v>
      </c>
      <c r="O20" s="87">
        <v>97.899676375404695</v>
      </c>
      <c r="P20" s="87">
        <v>6.7961165048543687E-2</v>
      </c>
      <c r="Q20" s="87">
        <v>3.2362459546925568E-3</v>
      </c>
      <c r="R20" s="87">
        <v>26.252427184466015</v>
      </c>
      <c r="S20" s="87">
        <v>14.773462783171519</v>
      </c>
      <c r="T20" s="87">
        <v>10.304207119741102</v>
      </c>
      <c r="U20" s="87">
        <v>188.17799352750811</v>
      </c>
      <c r="V20" s="87">
        <v>168.25889967637525</v>
      </c>
      <c r="W20" s="86">
        <v>224</v>
      </c>
      <c r="X20" s="85" t="s">
        <v>510</v>
      </c>
      <c r="Y20" s="84">
        <v>45302</v>
      </c>
      <c r="Z20" s="84"/>
      <c r="AA20" s="84" t="s">
        <v>512</v>
      </c>
      <c r="AB20" s="84" t="s">
        <v>508</v>
      </c>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c r="CE20" s="96"/>
      <c r="CF20" s="96"/>
      <c r="CG20" s="96"/>
      <c r="CH20" s="96"/>
      <c r="CI20" s="96"/>
      <c r="CJ20" s="96"/>
      <c r="CK20" s="96"/>
      <c r="CL20" s="96"/>
      <c r="CM20" s="96"/>
      <c r="CN20" s="96"/>
      <c r="CO20" s="96"/>
      <c r="CP20" s="96"/>
      <c r="CQ20" s="96"/>
      <c r="CR20" s="96"/>
      <c r="CS20" s="96"/>
      <c r="CT20" s="96"/>
      <c r="CU20" s="96"/>
      <c r="CV20" s="96"/>
      <c r="CW20" s="96"/>
      <c r="CX20" s="96"/>
      <c r="CY20" s="96"/>
      <c r="CZ20" s="96"/>
      <c r="DA20" s="96"/>
      <c r="DB20" s="96"/>
      <c r="DC20" s="96"/>
      <c r="DD20" s="96"/>
      <c r="DE20" s="96"/>
      <c r="DF20" s="96"/>
      <c r="DG20" s="96"/>
      <c r="DH20" s="96"/>
      <c r="DI20" s="96"/>
      <c r="DJ20" s="96"/>
      <c r="DK20" s="96"/>
      <c r="DL20" s="96"/>
      <c r="DM20" s="96"/>
      <c r="DN20" s="96"/>
      <c r="DO20" s="96"/>
      <c r="DP20" s="96"/>
      <c r="DQ20" s="96"/>
      <c r="DR20" s="96"/>
      <c r="DS20" s="96"/>
      <c r="DT20" s="96"/>
      <c r="DU20" s="96"/>
      <c r="DV20" s="96"/>
      <c r="DW20" s="96"/>
      <c r="DX20" s="96"/>
      <c r="DY20" s="96"/>
      <c r="DZ20" s="96"/>
      <c r="EA20" s="96"/>
      <c r="EB20" s="96"/>
      <c r="EC20" s="96"/>
      <c r="ED20" s="96"/>
      <c r="EE20" s="96"/>
      <c r="EF20" s="96"/>
      <c r="EG20" s="96"/>
      <c r="EH20" s="96"/>
      <c r="EI20" s="96"/>
      <c r="EJ20" s="96"/>
      <c r="EK20" s="96"/>
      <c r="EL20" s="96"/>
      <c r="EM20" s="96"/>
      <c r="EN20" s="96"/>
      <c r="EO20" s="96"/>
      <c r="EP20" s="96"/>
      <c r="EQ20" s="96"/>
      <c r="ER20" s="96"/>
      <c r="ES20" s="96"/>
      <c r="ET20" s="96"/>
      <c r="EU20" s="96"/>
      <c r="EV20" s="96"/>
      <c r="EW20" s="96"/>
      <c r="EX20" s="96"/>
      <c r="EY20" s="96"/>
      <c r="EZ20" s="96"/>
      <c r="FA20" s="96"/>
      <c r="FB20" s="96"/>
      <c r="FC20" s="96"/>
      <c r="FD20" s="96"/>
      <c r="FE20" s="96"/>
      <c r="FF20" s="96"/>
      <c r="FG20" s="96"/>
      <c r="FH20" s="96"/>
      <c r="FI20" s="96"/>
      <c r="FJ20" s="96"/>
      <c r="FK20" s="96"/>
      <c r="FL20" s="96"/>
      <c r="FM20" s="96"/>
      <c r="FN20" s="96"/>
      <c r="FO20" s="96"/>
      <c r="FP20" s="96"/>
      <c r="FQ20" s="96"/>
      <c r="FR20" s="96"/>
      <c r="FS20" s="96"/>
      <c r="FT20" s="96"/>
      <c r="FU20" s="96"/>
      <c r="FV20" s="96"/>
      <c r="FW20" s="96"/>
      <c r="FX20" s="96"/>
      <c r="FY20" s="96"/>
      <c r="FZ20" s="96"/>
      <c r="GA20" s="96"/>
      <c r="GB20" s="96"/>
      <c r="GC20" s="96"/>
      <c r="GD20" s="96"/>
      <c r="GE20" s="96"/>
      <c r="GF20" s="96"/>
      <c r="GG20" s="96"/>
      <c r="GH20" s="96"/>
      <c r="GI20" s="96"/>
      <c r="GJ20" s="96"/>
      <c r="GK20" s="96"/>
      <c r="GL20" s="96"/>
      <c r="GM20" s="96"/>
      <c r="GN20" s="96"/>
      <c r="GO20" s="96"/>
      <c r="GP20" s="96"/>
      <c r="GQ20" s="96"/>
      <c r="GR20" s="96"/>
      <c r="GS20" s="96"/>
      <c r="GT20" s="96"/>
      <c r="GU20" s="96"/>
      <c r="GV20" s="96"/>
      <c r="GW20" s="96"/>
      <c r="GX20" s="96"/>
      <c r="GY20" s="96"/>
      <c r="GZ20" s="96"/>
      <c r="HA20" s="96"/>
      <c r="HB20" s="96"/>
      <c r="HC20" s="96"/>
      <c r="HD20" s="96"/>
      <c r="HE20" s="96"/>
      <c r="HF20" s="96"/>
      <c r="HG20" s="96"/>
      <c r="HH20" s="96"/>
      <c r="HI20" s="96"/>
      <c r="HJ20" s="96"/>
      <c r="HK20" s="96"/>
      <c r="HL20" s="96"/>
      <c r="HM20" s="96"/>
      <c r="HN20" s="96"/>
      <c r="HO20" s="96"/>
      <c r="HP20" s="96"/>
      <c r="HQ20" s="96"/>
      <c r="HR20" s="96"/>
      <c r="HS20" s="96"/>
      <c r="HT20" s="96"/>
      <c r="HU20" s="96"/>
      <c r="HV20" s="96"/>
      <c r="HW20" s="96"/>
      <c r="HX20" s="96"/>
      <c r="HY20" s="96"/>
      <c r="HZ20" s="96"/>
      <c r="IA20" s="96"/>
      <c r="IB20" s="96"/>
      <c r="IC20" s="96"/>
      <c r="ID20" s="96"/>
      <c r="IE20" s="96"/>
      <c r="IF20" s="96"/>
      <c r="IG20" s="96"/>
      <c r="IH20" s="96"/>
      <c r="II20" s="96"/>
    </row>
    <row r="21" spans="1:243" x14ac:dyDescent="0.35">
      <c r="A21" s="89" t="s">
        <v>612</v>
      </c>
      <c r="B21" s="89" t="s">
        <v>611</v>
      </c>
      <c r="C21" s="89" t="s">
        <v>245</v>
      </c>
      <c r="D21" s="89" t="s">
        <v>157</v>
      </c>
      <c r="E21" s="90">
        <v>85132</v>
      </c>
      <c r="F21" s="89" t="s">
        <v>158</v>
      </c>
      <c r="G21" s="89" t="s">
        <v>193</v>
      </c>
      <c r="H21" s="89" t="s">
        <v>4</v>
      </c>
      <c r="I21" s="88">
        <v>49.184117125110902</v>
      </c>
      <c r="J21" s="87">
        <v>61.695792880258985</v>
      </c>
      <c r="K21" s="87">
        <v>33.19093851132687</v>
      </c>
      <c r="L21" s="87">
        <v>142.20711974110046</v>
      </c>
      <c r="M21" s="87">
        <v>137.99352750809066</v>
      </c>
      <c r="N21" s="87">
        <v>256.5275080906149</v>
      </c>
      <c r="O21" s="87">
        <v>118.19093851132709</v>
      </c>
      <c r="P21" s="87">
        <v>0.36893203883495146</v>
      </c>
      <c r="Q21" s="87">
        <v>0</v>
      </c>
      <c r="R21" s="87">
        <v>54.346278317152112</v>
      </c>
      <c r="S21" s="87">
        <v>13.977346278317148</v>
      </c>
      <c r="T21" s="87">
        <v>13.294498381877027</v>
      </c>
      <c r="U21" s="87">
        <v>293.46925566343083</v>
      </c>
      <c r="V21" s="87">
        <v>273.54368932038841</v>
      </c>
      <c r="W21" s="86" t="s">
        <v>156</v>
      </c>
      <c r="X21" s="85" t="s">
        <v>510</v>
      </c>
      <c r="Y21" s="84">
        <v>45421</v>
      </c>
      <c r="Z21" s="84"/>
      <c r="AA21" s="84" t="s">
        <v>509</v>
      </c>
      <c r="AB21" s="84" t="s">
        <v>508</v>
      </c>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c r="DB21" s="96"/>
      <c r="DC21" s="96"/>
      <c r="DD21" s="96"/>
      <c r="DE21" s="96"/>
      <c r="DF21" s="96"/>
      <c r="DG21" s="96"/>
      <c r="DH21" s="96"/>
      <c r="DI21" s="96"/>
      <c r="DJ21" s="96"/>
      <c r="DK21" s="96"/>
      <c r="DL21" s="96"/>
      <c r="DM21" s="96"/>
      <c r="DN21" s="96"/>
      <c r="DO21" s="96"/>
      <c r="DP21" s="96"/>
      <c r="DQ21" s="96"/>
      <c r="DR21" s="96"/>
      <c r="DS21" s="96"/>
      <c r="DT21" s="96"/>
      <c r="DU21" s="96"/>
      <c r="DV21" s="96"/>
      <c r="DW21" s="96"/>
      <c r="DX21" s="96"/>
      <c r="DY21" s="96"/>
      <c r="DZ21" s="96"/>
      <c r="EA21" s="96"/>
      <c r="EB21" s="96"/>
      <c r="EC21" s="96"/>
      <c r="ED21" s="96"/>
      <c r="EE21" s="96"/>
      <c r="EF21" s="96"/>
      <c r="EG21" s="96"/>
      <c r="EH21" s="96"/>
      <c r="EI21" s="96"/>
      <c r="EJ21" s="96"/>
      <c r="EK21" s="96"/>
      <c r="EL21" s="96"/>
      <c r="EM21" s="96"/>
      <c r="EN21" s="96"/>
      <c r="EO21" s="96"/>
      <c r="EP21" s="96"/>
      <c r="EQ21" s="96"/>
      <c r="ER21" s="96"/>
      <c r="ES21" s="96"/>
      <c r="ET21" s="96"/>
      <c r="EU21" s="96"/>
      <c r="EV21" s="96"/>
      <c r="EW21" s="96"/>
      <c r="EX21" s="96"/>
      <c r="EY21" s="96"/>
      <c r="EZ21" s="96"/>
      <c r="FA21" s="96"/>
      <c r="FB21" s="96"/>
      <c r="FC21" s="96"/>
      <c r="FD21" s="96"/>
      <c r="FE21" s="96"/>
      <c r="FF21" s="96"/>
      <c r="FG21" s="96"/>
      <c r="FH21" s="96"/>
      <c r="FI21" s="96"/>
      <c r="FJ21" s="96"/>
      <c r="FK21" s="96"/>
      <c r="FL21" s="96"/>
      <c r="FM21" s="96"/>
      <c r="FN21" s="96"/>
      <c r="FO21" s="96"/>
      <c r="FP21" s="96"/>
      <c r="FQ21" s="96"/>
      <c r="FR21" s="96"/>
      <c r="FS21" s="96"/>
      <c r="FT21" s="96"/>
      <c r="FU21" s="96"/>
      <c r="FV21" s="96"/>
      <c r="FW21" s="96"/>
      <c r="FX21" s="96"/>
      <c r="FY21" s="96"/>
      <c r="FZ21" s="96"/>
      <c r="GA21" s="96"/>
      <c r="GB21" s="96"/>
      <c r="GC21" s="96"/>
      <c r="GD21" s="96"/>
      <c r="GE21" s="96"/>
      <c r="GF21" s="96"/>
      <c r="GG21" s="96"/>
      <c r="GH21" s="96"/>
      <c r="GI21" s="96"/>
      <c r="GJ21" s="96"/>
      <c r="GK21" s="96"/>
      <c r="GL21" s="96"/>
      <c r="GM21" s="96"/>
      <c r="GN21" s="96"/>
      <c r="GO21" s="96"/>
      <c r="GP21" s="96"/>
      <c r="GQ21" s="96"/>
      <c r="GR21" s="96"/>
      <c r="GS21" s="96"/>
      <c r="GT21" s="96"/>
      <c r="GU21" s="96"/>
      <c r="GV21" s="96"/>
      <c r="GW21" s="96"/>
      <c r="GX21" s="96"/>
      <c r="GY21" s="96"/>
      <c r="GZ21" s="96"/>
      <c r="HA21" s="96"/>
      <c r="HB21" s="96"/>
      <c r="HC21" s="96"/>
      <c r="HD21" s="96"/>
      <c r="HE21" s="96"/>
      <c r="HF21" s="96"/>
      <c r="HG21" s="96"/>
      <c r="HH21" s="96"/>
      <c r="HI21" s="96"/>
      <c r="HJ21" s="96"/>
      <c r="HK21" s="96"/>
      <c r="HL21" s="96"/>
      <c r="HM21" s="96"/>
      <c r="HN21" s="96"/>
      <c r="HO21" s="96"/>
      <c r="HP21" s="96"/>
      <c r="HQ21" s="96"/>
      <c r="HR21" s="96"/>
      <c r="HS21" s="96"/>
      <c r="HT21" s="96"/>
      <c r="HU21" s="96"/>
      <c r="HV21" s="96"/>
      <c r="HW21" s="96"/>
      <c r="HX21" s="96"/>
      <c r="HY21" s="96"/>
      <c r="HZ21" s="96"/>
      <c r="IA21" s="96"/>
      <c r="IB21" s="96"/>
      <c r="IC21" s="96"/>
      <c r="ID21" s="96"/>
      <c r="IE21" s="96"/>
      <c r="IF21" s="96"/>
      <c r="IG21" s="96"/>
      <c r="IH21" s="96"/>
      <c r="II21" s="96"/>
    </row>
    <row r="22" spans="1:243" s="91" customFormat="1" ht="16.399999999999999" customHeight="1" x14ac:dyDescent="0.35">
      <c r="A22" s="94" t="s">
        <v>610</v>
      </c>
      <c r="B22" s="94" t="s">
        <v>159</v>
      </c>
      <c r="C22" s="94" t="s">
        <v>160</v>
      </c>
      <c r="D22" s="94" t="s">
        <v>153</v>
      </c>
      <c r="E22" s="95">
        <v>71342</v>
      </c>
      <c r="F22" s="94" t="s">
        <v>154</v>
      </c>
      <c r="G22" s="94" t="s">
        <v>138</v>
      </c>
      <c r="H22" s="94" t="s">
        <v>139</v>
      </c>
      <c r="I22" s="93">
        <v>39.628768760791601</v>
      </c>
      <c r="J22" s="92">
        <v>407.36245954692697</v>
      </c>
      <c r="K22" s="92">
        <v>200.8511326860843</v>
      </c>
      <c r="L22" s="92">
        <v>300.62135922330106</v>
      </c>
      <c r="M22" s="92">
        <v>188.85436893203897</v>
      </c>
      <c r="N22" s="92">
        <v>530.46925566342884</v>
      </c>
      <c r="O22" s="92">
        <v>565.89967637540451</v>
      </c>
      <c r="P22" s="92">
        <v>7.1197411003236247E-2</v>
      </c>
      <c r="Q22" s="92">
        <v>1.2491909385113269</v>
      </c>
      <c r="R22" s="92">
        <v>210.77669902912641</v>
      </c>
      <c r="S22" s="92">
        <v>94.158576051780017</v>
      </c>
      <c r="T22" s="92">
        <v>117.21035598705518</v>
      </c>
      <c r="U22" s="92">
        <v>675.54368932038415</v>
      </c>
      <c r="V22" s="92">
        <v>868.53398058251594</v>
      </c>
      <c r="W22" s="92">
        <v>1170</v>
      </c>
      <c r="X22" s="85" t="s">
        <v>510</v>
      </c>
      <c r="Y22" s="84">
        <v>45456</v>
      </c>
      <c r="Z22" s="84"/>
      <c r="AA22" s="84" t="s">
        <v>512</v>
      </c>
      <c r="AB22" s="84" t="s">
        <v>508</v>
      </c>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c r="DB22" s="96"/>
      <c r="DC22" s="96"/>
      <c r="DD22" s="96"/>
      <c r="DE22" s="96"/>
      <c r="DF22" s="96"/>
      <c r="DG22" s="96"/>
      <c r="DH22" s="96"/>
      <c r="DI22" s="96"/>
      <c r="DJ22" s="96"/>
      <c r="DK22" s="96"/>
      <c r="DL22" s="96"/>
      <c r="DM22" s="96"/>
      <c r="DN22" s="96"/>
      <c r="DO22" s="96"/>
      <c r="DP22" s="96"/>
      <c r="DQ22" s="96"/>
      <c r="DR22" s="96"/>
      <c r="DS22" s="96"/>
      <c r="DT22" s="96"/>
      <c r="DU22" s="96"/>
      <c r="DV22" s="96"/>
      <c r="DW22" s="96"/>
      <c r="DX22" s="96"/>
      <c r="DY22" s="96"/>
      <c r="DZ22" s="96"/>
      <c r="EA22" s="96"/>
      <c r="EB22" s="96"/>
      <c r="EC22" s="96"/>
      <c r="ED22" s="96"/>
      <c r="EE22" s="96"/>
      <c r="EF22" s="96"/>
      <c r="EG22" s="96"/>
      <c r="EH22" s="96"/>
      <c r="EI22" s="96"/>
      <c r="EJ22" s="96"/>
      <c r="EK22" s="96"/>
      <c r="EL22" s="96"/>
      <c r="EM22" s="96"/>
      <c r="EN22" s="96"/>
      <c r="EO22" s="96"/>
      <c r="EP22" s="96"/>
      <c r="EQ22" s="96"/>
      <c r="ER22" s="96"/>
      <c r="ES22" s="96"/>
      <c r="ET22" s="96"/>
      <c r="EU22" s="96"/>
      <c r="EV22" s="96"/>
      <c r="EW22" s="96"/>
      <c r="EX22" s="96"/>
      <c r="EY22" s="96"/>
      <c r="EZ22" s="96"/>
      <c r="FA22" s="96"/>
      <c r="FB22" s="96"/>
      <c r="FC22" s="96"/>
      <c r="FD22" s="96"/>
      <c r="FE22" s="96"/>
      <c r="FF22" s="96"/>
      <c r="FG22" s="96"/>
      <c r="FH22" s="96"/>
      <c r="FI22" s="96"/>
      <c r="FJ22" s="96"/>
      <c r="FK22" s="96"/>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c r="GR22" s="97"/>
      <c r="GS22" s="97"/>
      <c r="GT22" s="97"/>
      <c r="GU22" s="97"/>
      <c r="GV22" s="97"/>
      <c r="GW22" s="97"/>
      <c r="GX22" s="97"/>
      <c r="GY22" s="97"/>
      <c r="GZ22" s="97"/>
      <c r="HA22" s="97"/>
      <c r="HB22" s="97"/>
      <c r="HC22" s="97"/>
      <c r="HD22" s="97"/>
      <c r="HE22" s="97"/>
      <c r="HF22" s="97"/>
      <c r="HG22" s="97"/>
      <c r="HH22" s="97"/>
      <c r="HI22" s="97"/>
      <c r="HJ22" s="97"/>
      <c r="HK22" s="97"/>
      <c r="HL22" s="97"/>
      <c r="HM22" s="97"/>
      <c r="HN22" s="97"/>
      <c r="HO22" s="97"/>
      <c r="HP22" s="96"/>
      <c r="HQ22" s="96"/>
      <c r="HR22" s="96"/>
      <c r="HS22" s="96"/>
      <c r="HT22" s="96"/>
      <c r="HU22" s="96"/>
      <c r="HV22" s="96"/>
      <c r="HW22" s="96"/>
      <c r="HX22" s="96"/>
      <c r="HY22" s="96"/>
      <c r="HZ22" s="96"/>
      <c r="IA22" s="96"/>
      <c r="IB22" s="96"/>
      <c r="IC22" s="96"/>
      <c r="ID22" s="96"/>
      <c r="IE22" s="96"/>
      <c r="IF22" s="96"/>
      <c r="IG22" s="96"/>
      <c r="IH22" s="96"/>
      <c r="II22" s="96"/>
    </row>
    <row r="23" spans="1:243" x14ac:dyDescent="0.35">
      <c r="A23" s="89" t="s">
        <v>609</v>
      </c>
      <c r="B23" s="89" t="s">
        <v>319</v>
      </c>
      <c r="C23" s="89" t="s">
        <v>608</v>
      </c>
      <c r="D23" s="89" t="s">
        <v>320</v>
      </c>
      <c r="E23" s="90">
        <v>66845</v>
      </c>
      <c r="F23" s="89" t="s">
        <v>30</v>
      </c>
      <c r="G23" s="89" t="s">
        <v>155</v>
      </c>
      <c r="H23" s="89" t="s">
        <v>139</v>
      </c>
      <c r="I23" s="88">
        <v>28.6559278350515</v>
      </c>
      <c r="J23" s="87">
        <v>6.8511326860841439</v>
      </c>
      <c r="K23" s="87">
        <v>14.932038834951458</v>
      </c>
      <c r="L23" s="87">
        <v>34.595469255663389</v>
      </c>
      <c r="M23" s="87">
        <v>20.77993527508092</v>
      </c>
      <c r="N23" s="87">
        <v>50.957928802588974</v>
      </c>
      <c r="O23" s="87">
        <v>20.453074433656958</v>
      </c>
      <c r="P23" s="87">
        <v>4.5048543689320386</v>
      </c>
      <c r="Q23" s="87">
        <v>1.2427184466019421</v>
      </c>
      <c r="R23" s="87">
        <v>17.766990291262147</v>
      </c>
      <c r="S23" s="87">
        <v>5.8770226537216796</v>
      </c>
      <c r="T23" s="87">
        <v>9.161812297734631</v>
      </c>
      <c r="U23" s="87">
        <v>44.352750809061462</v>
      </c>
      <c r="V23" s="87">
        <v>68.653721682847973</v>
      </c>
      <c r="W23" s="86" t="s">
        <v>156</v>
      </c>
      <c r="X23" s="85" t="s">
        <v>510</v>
      </c>
      <c r="Y23" s="84">
        <v>45365</v>
      </c>
      <c r="Z23" s="84"/>
      <c r="AA23" s="84" t="s">
        <v>509</v>
      </c>
      <c r="AB23" s="84" t="s">
        <v>508</v>
      </c>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96"/>
      <c r="CA23" s="96"/>
      <c r="CB23" s="96"/>
      <c r="CC23" s="96"/>
      <c r="CD23" s="96"/>
      <c r="CE23" s="96"/>
      <c r="CF23" s="96"/>
      <c r="CG23" s="96"/>
      <c r="CH23" s="96"/>
      <c r="CI23" s="96"/>
      <c r="CJ23" s="96"/>
      <c r="CK23" s="96"/>
      <c r="CL23" s="96"/>
      <c r="CM23" s="96"/>
      <c r="CN23" s="96"/>
      <c r="CO23" s="96"/>
      <c r="CP23" s="96"/>
      <c r="CQ23" s="96"/>
      <c r="CR23" s="96"/>
      <c r="CS23" s="96"/>
      <c r="CT23" s="96"/>
      <c r="CU23" s="96"/>
      <c r="CV23" s="96"/>
      <c r="CW23" s="96"/>
      <c r="CX23" s="96"/>
      <c r="CY23" s="96"/>
      <c r="CZ23" s="96"/>
      <c r="DA23" s="96"/>
      <c r="DB23" s="96"/>
      <c r="DC23" s="96"/>
      <c r="DD23" s="96"/>
      <c r="DE23" s="96"/>
      <c r="DF23" s="96"/>
      <c r="DG23" s="96"/>
      <c r="DH23" s="96"/>
      <c r="DI23" s="96"/>
      <c r="DJ23" s="96"/>
      <c r="DK23" s="96"/>
      <c r="DL23" s="96"/>
      <c r="DM23" s="96"/>
      <c r="DN23" s="96"/>
      <c r="DO23" s="96"/>
      <c r="DP23" s="96"/>
      <c r="DQ23" s="96"/>
      <c r="DR23" s="96"/>
      <c r="DS23" s="96"/>
      <c r="DT23" s="96"/>
      <c r="DU23" s="96"/>
      <c r="DV23" s="96"/>
      <c r="DW23" s="96"/>
      <c r="DX23" s="96"/>
      <c r="DY23" s="96"/>
      <c r="DZ23" s="96"/>
      <c r="EA23" s="96"/>
      <c r="EB23" s="96"/>
      <c r="EC23" s="96"/>
      <c r="ED23" s="96"/>
      <c r="EE23" s="96"/>
      <c r="EF23" s="96"/>
      <c r="EG23" s="96"/>
      <c r="EH23" s="96"/>
      <c r="EI23" s="96"/>
      <c r="EJ23" s="96"/>
      <c r="EK23" s="96"/>
      <c r="EL23" s="96"/>
      <c r="EM23" s="96"/>
      <c r="EN23" s="96"/>
      <c r="EO23" s="96"/>
      <c r="EP23" s="96"/>
      <c r="EQ23" s="96"/>
      <c r="ER23" s="96"/>
      <c r="ES23" s="96"/>
      <c r="ET23" s="96"/>
      <c r="EU23" s="96"/>
      <c r="EV23" s="96"/>
      <c r="EW23" s="96"/>
      <c r="EX23" s="96"/>
      <c r="EY23" s="96"/>
      <c r="EZ23" s="96"/>
      <c r="FA23" s="96"/>
      <c r="FB23" s="96"/>
      <c r="FC23" s="96"/>
      <c r="FD23" s="96"/>
      <c r="FE23" s="96"/>
      <c r="FF23" s="96"/>
      <c r="FG23" s="96"/>
      <c r="FH23" s="96"/>
      <c r="FI23" s="96"/>
      <c r="FJ23" s="96"/>
      <c r="FK23" s="96"/>
      <c r="FL23" s="96"/>
      <c r="FM23" s="96"/>
      <c r="FN23" s="96"/>
      <c r="FO23" s="96"/>
      <c r="FP23" s="96"/>
      <c r="FQ23" s="96"/>
      <c r="FR23" s="96"/>
      <c r="FS23" s="96"/>
      <c r="FT23" s="96"/>
      <c r="FU23" s="96"/>
      <c r="FV23" s="96"/>
      <c r="FW23" s="96"/>
      <c r="FX23" s="96"/>
      <c r="FY23" s="96"/>
      <c r="FZ23" s="96"/>
      <c r="GA23" s="96"/>
      <c r="GB23" s="96"/>
      <c r="GC23" s="96"/>
      <c r="GD23" s="96"/>
      <c r="GE23" s="96"/>
      <c r="GF23" s="96"/>
      <c r="GG23" s="96"/>
      <c r="GH23" s="96"/>
      <c r="GI23" s="96"/>
      <c r="GJ23" s="96"/>
      <c r="GK23" s="96"/>
      <c r="GL23" s="96"/>
      <c r="GM23" s="96"/>
      <c r="GN23" s="96"/>
      <c r="GO23" s="96"/>
      <c r="GP23" s="96"/>
      <c r="GQ23" s="96"/>
      <c r="GR23" s="96"/>
      <c r="GS23" s="96"/>
      <c r="GT23" s="96"/>
      <c r="GU23" s="96"/>
      <c r="GV23" s="96"/>
      <c r="GW23" s="96"/>
      <c r="GX23" s="96"/>
      <c r="GY23" s="96"/>
      <c r="GZ23" s="96"/>
      <c r="HA23" s="96"/>
      <c r="HB23" s="96"/>
      <c r="HC23" s="96"/>
      <c r="HD23" s="96"/>
      <c r="HE23" s="96"/>
      <c r="HF23" s="96"/>
      <c r="HG23" s="96"/>
      <c r="HH23" s="96"/>
      <c r="HI23" s="96"/>
      <c r="HJ23" s="96"/>
      <c r="HK23" s="96"/>
      <c r="HL23" s="96"/>
      <c r="HM23" s="96"/>
      <c r="HN23" s="96"/>
      <c r="HO23" s="96"/>
      <c r="HP23" s="96"/>
      <c r="HQ23" s="96"/>
      <c r="HR23" s="96"/>
      <c r="HS23" s="96"/>
      <c r="HT23" s="96"/>
      <c r="HU23" s="96"/>
      <c r="HV23" s="96"/>
      <c r="HW23" s="96"/>
      <c r="HX23" s="96"/>
      <c r="HY23" s="96"/>
      <c r="HZ23" s="96"/>
      <c r="IA23" s="96"/>
      <c r="IB23" s="96"/>
      <c r="IC23" s="96"/>
      <c r="ID23" s="96"/>
      <c r="IE23" s="96"/>
      <c r="IF23" s="96"/>
      <c r="IG23" s="96"/>
      <c r="IH23" s="96"/>
      <c r="II23" s="96"/>
    </row>
    <row r="24" spans="1:243" x14ac:dyDescent="0.35">
      <c r="A24" s="89" t="s">
        <v>607</v>
      </c>
      <c r="B24" s="89" t="s">
        <v>355</v>
      </c>
      <c r="C24" s="89" t="s">
        <v>606</v>
      </c>
      <c r="D24" s="89" t="s">
        <v>290</v>
      </c>
      <c r="E24" s="90">
        <v>49783</v>
      </c>
      <c r="F24" s="89" t="s">
        <v>285</v>
      </c>
      <c r="G24" s="89" t="s">
        <v>155</v>
      </c>
      <c r="H24" s="89" t="s">
        <v>139</v>
      </c>
      <c r="I24" s="88">
        <v>65.033898305084705</v>
      </c>
      <c r="J24" s="87">
        <v>5.8932038834951452</v>
      </c>
      <c r="K24" s="87">
        <v>1.1585760517799353</v>
      </c>
      <c r="L24" s="87">
        <v>1.8155339805825244</v>
      </c>
      <c r="M24" s="87">
        <v>2.6181229773462782</v>
      </c>
      <c r="N24" s="87">
        <v>4.6763754045307451</v>
      </c>
      <c r="O24" s="87">
        <v>6.8090614886731391</v>
      </c>
      <c r="P24" s="87">
        <v>0</v>
      </c>
      <c r="Q24" s="87">
        <v>0</v>
      </c>
      <c r="R24" s="87">
        <v>1.4983818770226536</v>
      </c>
      <c r="S24" s="87">
        <v>0.10032362459546926</v>
      </c>
      <c r="T24" s="87">
        <v>0.77346278317152106</v>
      </c>
      <c r="U24" s="87">
        <v>9.1132686084142414</v>
      </c>
      <c r="V24" s="87">
        <v>9.0970873786407793</v>
      </c>
      <c r="W24" s="86" t="s">
        <v>156</v>
      </c>
      <c r="X24" s="85" t="s">
        <v>510</v>
      </c>
      <c r="Y24" s="84">
        <v>45407</v>
      </c>
      <c r="Z24" s="84"/>
      <c r="AA24" s="84" t="s">
        <v>509</v>
      </c>
      <c r="AB24" s="84" t="s">
        <v>508</v>
      </c>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c r="DB24" s="96"/>
      <c r="DC24" s="96"/>
      <c r="DD24" s="96"/>
      <c r="DE24" s="96"/>
      <c r="DF24" s="96"/>
      <c r="DG24" s="96"/>
      <c r="DH24" s="96"/>
      <c r="DI24" s="96"/>
      <c r="DJ24" s="96"/>
      <c r="DK24" s="96"/>
      <c r="DL24" s="96"/>
      <c r="DM24" s="96"/>
      <c r="DN24" s="96"/>
      <c r="DO24" s="96"/>
      <c r="DP24" s="96"/>
      <c r="DQ24" s="96"/>
      <c r="DR24" s="96"/>
      <c r="DS24" s="96"/>
      <c r="DT24" s="96"/>
      <c r="DU24" s="96"/>
      <c r="DV24" s="96"/>
      <c r="DW24" s="96"/>
      <c r="DX24" s="96"/>
      <c r="DY24" s="96"/>
      <c r="DZ24" s="96"/>
      <c r="EA24" s="96"/>
      <c r="EB24" s="96"/>
      <c r="EC24" s="96"/>
      <c r="ED24" s="96"/>
      <c r="EE24" s="96"/>
      <c r="EF24" s="96"/>
      <c r="EG24" s="96"/>
      <c r="EH24" s="96"/>
      <c r="EI24" s="96"/>
      <c r="EJ24" s="96"/>
      <c r="EK24" s="96"/>
      <c r="EL24" s="96"/>
      <c r="EM24" s="96"/>
      <c r="EN24" s="96"/>
      <c r="EO24" s="96"/>
      <c r="EP24" s="96"/>
      <c r="EQ24" s="96"/>
      <c r="ER24" s="96"/>
      <c r="ES24" s="96"/>
      <c r="ET24" s="96"/>
      <c r="EU24" s="96"/>
      <c r="EV24" s="96"/>
      <c r="EW24" s="96"/>
      <c r="EX24" s="96"/>
      <c r="EY24" s="96"/>
      <c r="EZ24" s="96"/>
      <c r="FA24" s="96"/>
      <c r="FB24" s="96"/>
      <c r="FC24" s="96"/>
      <c r="FD24" s="96"/>
      <c r="FE24" s="96"/>
      <c r="FF24" s="96"/>
      <c r="FG24" s="96"/>
      <c r="FH24" s="96"/>
      <c r="FI24" s="96"/>
      <c r="FJ24" s="96"/>
      <c r="FK24" s="96"/>
      <c r="FL24" s="96"/>
      <c r="FM24" s="96"/>
      <c r="FN24" s="96"/>
      <c r="FO24" s="96"/>
      <c r="FP24" s="96"/>
      <c r="FQ24" s="96"/>
      <c r="FR24" s="96"/>
      <c r="FS24" s="96"/>
      <c r="FT24" s="96"/>
      <c r="FU24" s="96"/>
      <c r="FV24" s="96"/>
      <c r="FW24" s="96"/>
      <c r="FX24" s="96"/>
      <c r="FY24" s="96"/>
      <c r="FZ24" s="96"/>
      <c r="GA24" s="96"/>
      <c r="GB24" s="96"/>
      <c r="GC24" s="96"/>
      <c r="GD24" s="96"/>
      <c r="GE24" s="96"/>
      <c r="GF24" s="96"/>
      <c r="GG24" s="96"/>
      <c r="GH24" s="96"/>
      <c r="GI24" s="96"/>
      <c r="GJ24" s="96"/>
      <c r="GK24" s="96"/>
      <c r="GL24" s="96"/>
      <c r="GM24" s="96"/>
      <c r="GN24" s="96"/>
      <c r="GO24" s="96"/>
      <c r="GP24" s="96"/>
      <c r="GQ24" s="96"/>
      <c r="GR24" s="96"/>
      <c r="GS24" s="96"/>
      <c r="GT24" s="96"/>
      <c r="GU24" s="96"/>
      <c r="GV24" s="96"/>
      <c r="GW24" s="96"/>
      <c r="GX24" s="96"/>
      <c r="GY24" s="96"/>
      <c r="GZ24" s="96"/>
      <c r="HA24" s="96"/>
      <c r="HB24" s="96"/>
      <c r="HC24" s="96"/>
      <c r="HD24" s="96"/>
      <c r="HE24" s="96"/>
      <c r="HF24" s="96"/>
      <c r="HG24" s="96"/>
      <c r="HH24" s="96"/>
      <c r="HI24" s="96"/>
      <c r="HJ24" s="96"/>
      <c r="HK24" s="96"/>
      <c r="HL24" s="96"/>
      <c r="HM24" s="96"/>
      <c r="HN24" s="96"/>
      <c r="HO24" s="96"/>
      <c r="HP24" s="96"/>
      <c r="HQ24" s="96"/>
      <c r="HR24" s="96"/>
      <c r="HS24" s="96"/>
      <c r="HT24" s="96"/>
      <c r="HU24" s="96"/>
      <c r="HV24" s="96"/>
      <c r="HW24" s="96"/>
      <c r="HX24" s="96"/>
      <c r="HY24" s="96"/>
      <c r="HZ24" s="96"/>
      <c r="IA24" s="96"/>
      <c r="IB24" s="96"/>
      <c r="IC24" s="96"/>
      <c r="ID24" s="96"/>
      <c r="IE24" s="96"/>
      <c r="IF24" s="96"/>
      <c r="IG24" s="96"/>
      <c r="IH24" s="96"/>
      <c r="II24" s="96"/>
    </row>
    <row r="25" spans="1:243" x14ac:dyDescent="0.35">
      <c r="A25" s="89" t="s">
        <v>20</v>
      </c>
      <c r="B25" s="89" t="s">
        <v>305</v>
      </c>
      <c r="C25" s="89" t="s">
        <v>31</v>
      </c>
      <c r="D25" s="89" t="s">
        <v>181</v>
      </c>
      <c r="E25" s="90">
        <v>87021</v>
      </c>
      <c r="F25" s="89" t="s">
        <v>182</v>
      </c>
      <c r="G25" s="89" t="s">
        <v>155</v>
      </c>
      <c r="H25" s="89" t="s">
        <v>4</v>
      </c>
      <c r="I25" s="88">
        <v>42.120840630472898</v>
      </c>
      <c r="J25" s="87">
        <v>171.31067961165036</v>
      </c>
      <c r="K25" s="87">
        <v>10.453074433656971</v>
      </c>
      <c r="L25" s="87">
        <v>0.43689320388349517</v>
      </c>
      <c r="M25" s="87">
        <v>0.15533980582524273</v>
      </c>
      <c r="N25" s="87">
        <v>6.5404530744336595</v>
      </c>
      <c r="O25" s="87">
        <v>175.81553398058264</v>
      </c>
      <c r="P25" s="87">
        <v>0</v>
      </c>
      <c r="Q25" s="87">
        <v>0</v>
      </c>
      <c r="R25" s="87">
        <v>6.7961165048543687E-2</v>
      </c>
      <c r="S25" s="87">
        <v>0.89320388349514568</v>
      </c>
      <c r="T25" s="87">
        <v>2.1909385113268609</v>
      </c>
      <c r="U25" s="87">
        <v>179.20388349514573</v>
      </c>
      <c r="V25" s="87">
        <v>175.67637540453083</v>
      </c>
      <c r="W25" s="86" t="s">
        <v>156</v>
      </c>
      <c r="X25" s="85" t="s">
        <v>510</v>
      </c>
      <c r="Y25" s="84">
        <v>45351</v>
      </c>
      <c r="Z25" s="84"/>
      <c r="AA25" s="84" t="s">
        <v>512</v>
      </c>
      <c r="AB25" s="84" t="s">
        <v>508</v>
      </c>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c r="BR25" s="96"/>
      <c r="BS25" s="96"/>
      <c r="BT25" s="96"/>
      <c r="BU25" s="96"/>
      <c r="BV25" s="96"/>
      <c r="BW25" s="96"/>
      <c r="BX25" s="96"/>
      <c r="BY25" s="96"/>
      <c r="BZ25" s="96"/>
      <c r="CA25" s="96"/>
      <c r="CB25" s="96"/>
      <c r="CC25" s="96"/>
      <c r="CD25" s="96"/>
      <c r="CE25" s="96"/>
      <c r="CF25" s="96"/>
      <c r="CG25" s="96"/>
      <c r="CH25" s="96"/>
      <c r="CI25" s="96"/>
      <c r="CJ25" s="96"/>
      <c r="CK25" s="96"/>
      <c r="CL25" s="96"/>
      <c r="CM25" s="96"/>
      <c r="CN25" s="96"/>
      <c r="CO25" s="96"/>
      <c r="CP25" s="96"/>
      <c r="CQ25" s="96"/>
      <c r="CR25" s="96"/>
      <c r="CS25" s="96"/>
      <c r="CT25" s="96"/>
      <c r="CU25" s="96"/>
      <c r="CV25" s="96"/>
      <c r="CW25" s="96"/>
      <c r="CX25" s="96"/>
      <c r="CY25" s="96"/>
      <c r="CZ25" s="96"/>
      <c r="DA25" s="96"/>
      <c r="DB25" s="96"/>
      <c r="DC25" s="96"/>
      <c r="DD25" s="96"/>
      <c r="DE25" s="96"/>
      <c r="DF25" s="96"/>
      <c r="DG25" s="96"/>
      <c r="DH25" s="96"/>
      <c r="DI25" s="96"/>
      <c r="DJ25" s="96"/>
      <c r="DK25" s="96"/>
      <c r="DL25" s="96"/>
      <c r="DM25" s="96"/>
      <c r="DN25" s="96"/>
      <c r="DO25" s="96"/>
      <c r="DP25" s="96"/>
      <c r="DQ25" s="96"/>
      <c r="DR25" s="96"/>
      <c r="DS25" s="96"/>
      <c r="DT25" s="96"/>
      <c r="DU25" s="96"/>
      <c r="DV25" s="96"/>
      <c r="DW25" s="96"/>
      <c r="DX25" s="96"/>
      <c r="DY25" s="96"/>
      <c r="DZ25" s="96"/>
      <c r="EA25" s="96"/>
      <c r="EB25" s="96"/>
      <c r="EC25" s="96"/>
      <c r="ED25" s="96"/>
      <c r="EE25" s="96"/>
      <c r="EF25" s="96"/>
      <c r="EG25" s="96"/>
      <c r="EH25" s="96"/>
      <c r="EI25" s="96"/>
      <c r="EJ25" s="96"/>
      <c r="EK25" s="96"/>
      <c r="EL25" s="96"/>
      <c r="EM25" s="96"/>
      <c r="EN25" s="96"/>
      <c r="EO25" s="96"/>
      <c r="EP25" s="96"/>
      <c r="EQ25" s="96"/>
      <c r="ER25" s="96"/>
      <c r="ES25" s="96"/>
      <c r="ET25" s="96"/>
      <c r="EU25" s="96"/>
      <c r="EV25" s="96"/>
      <c r="EW25" s="96"/>
      <c r="EX25" s="96"/>
      <c r="EY25" s="96"/>
      <c r="EZ25" s="96"/>
      <c r="FA25" s="96"/>
      <c r="FB25" s="96"/>
      <c r="FC25" s="96"/>
      <c r="FD25" s="96"/>
      <c r="FE25" s="96"/>
      <c r="FF25" s="96"/>
      <c r="FG25" s="96"/>
      <c r="FH25" s="96"/>
      <c r="FI25" s="96"/>
      <c r="FJ25" s="96"/>
      <c r="FK25" s="96"/>
      <c r="FL25" s="96"/>
      <c r="FM25" s="96"/>
      <c r="FN25" s="96"/>
      <c r="FO25" s="96"/>
      <c r="FP25" s="96"/>
      <c r="FQ25" s="96"/>
      <c r="FR25" s="96"/>
      <c r="FS25" s="96"/>
      <c r="FT25" s="96"/>
      <c r="FU25" s="96"/>
      <c r="FV25" s="96"/>
      <c r="FW25" s="96"/>
      <c r="FX25" s="96"/>
      <c r="FY25" s="96"/>
      <c r="FZ25" s="96"/>
      <c r="GA25" s="96"/>
      <c r="GB25" s="96"/>
      <c r="GC25" s="96"/>
      <c r="GD25" s="96"/>
      <c r="GE25" s="96"/>
      <c r="GF25" s="96"/>
      <c r="GG25" s="96"/>
      <c r="GH25" s="96"/>
      <c r="GI25" s="96"/>
      <c r="GJ25" s="96"/>
      <c r="GK25" s="96"/>
      <c r="GL25" s="96"/>
      <c r="GM25" s="96"/>
      <c r="GN25" s="96"/>
      <c r="GO25" s="96"/>
      <c r="GP25" s="96"/>
      <c r="GQ25" s="96"/>
      <c r="GR25" s="96"/>
      <c r="GS25" s="96"/>
      <c r="GT25" s="96"/>
      <c r="GU25" s="96"/>
      <c r="GV25" s="96"/>
      <c r="GW25" s="96"/>
      <c r="GX25" s="96"/>
      <c r="GY25" s="96"/>
      <c r="GZ25" s="96"/>
      <c r="HA25" s="96"/>
      <c r="HB25" s="96"/>
      <c r="HC25" s="96"/>
      <c r="HD25" s="96"/>
      <c r="HE25" s="96"/>
      <c r="HF25" s="96"/>
      <c r="HG25" s="96"/>
      <c r="HH25" s="96"/>
      <c r="HI25" s="96"/>
      <c r="HJ25" s="96"/>
      <c r="HK25" s="96"/>
      <c r="HL25" s="96"/>
      <c r="HM25" s="96"/>
      <c r="HN25" s="96"/>
      <c r="HO25" s="96"/>
      <c r="HP25" s="96"/>
      <c r="HQ25" s="96"/>
      <c r="HR25" s="96"/>
      <c r="HS25" s="96"/>
      <c r="HT25" s="96"/>
      <c r="HU25" s="96"/>
      <c r="HV25" s="96"/>
      <c r="HW25" s="96"/>
      <c r="HX25" s="96"/>
      <c r="HY25" s="96"/>
      <c r="HZ25" s="96"/>
      <c r="IA25" s="96"/>
      <c r="IB25" s="96"/>
      <c r="IC25" s="96"/>
      <c r="ID25" s="96"/>
      <c r="IE25" s="96"/>
      <c r="IF25" s="96"/>
      <c r="IG25" s="96"/>
      <c r="IH25" s="96"/>
      <c r="II25" s="96"/>
    </row>
    <row r="26" spans="1:243" ht="16.399999999999999" customHeight="1" x14ac:dyDescent="0.35">
      <c r="A26" s="89" t="s">
        <v>605</v>
      </c>
      <c r="B26" s="89" t="s">
        <v>339</v>
      </c>
      <c r="C26" s="89" t="s">
        <v>10</v>
      </c>
      <c r="D26" s="89" t="s">
        <v>340</v>
      </c>
      <c r="E26" s="90">
        <v>47834</v>
      </c>
      <c r="F26" s="89" t="s">
        <v>30</v>
      </c>
      <c r="G26" s="89" t="s">
        <v>193</v>
      </c>
      <c r="H26" s="89" t="s">
        <v>139</v>
      </c>
      <c r="I26" s="88">
        <v>10.304812834224601</v>
      </c>
      <c r="J26" s="87">
        <v>12.831715210355975</v>
      </c>
      <c r="K26" s="87">
        <v>9.9676375404530653</v>
      </c>
      <c r="L26" s="87">
        <v>21.582524271844623</v>
      </c>
      <c r="M26" s="87">
        <v>19.042071197410987</v>
      </c>
      <c r="N26" s="87">
        <v>41.449838187702348</v>
      </c>
      <c r="O26" s="87">
        <v>18.711974110032319</v>
      </c>
      <c r="P26" s="87">
        <v>1.5695792880258905</v>
      </c>
      <c r="Q26" s="87">
        <v>1.6925566343042069</v>
      </c>
      <c r="R26" s="87">
        <v>9.8705501618122966</v>
      </c>
      <c r="S26" s="87">
        <v>5.1035598705501632</v>
      </c>
      <c r="T26" s="87">
        <v>5.5339805825242703</v>
      </c>
      <c r="U26" s="87">
        <v>42.915857605178466</v>
      </c>
      <c r="V26" s="87">
        <v>47.355987055016641</v>
      </c>
      <c r="W26" s="86" t="s">
        <v>156</v>
      </c>
      <c r="X26" s="85" t="s">
        <v>510</v>
      </c>
      <c r="Y26" s="84">
        <v>45302</v>
      </c>
      <c r="Z26" s="84"/>
      <c r="AA26" s="84" t="s">
        <v>509</v>
      </c>
      <c r="AB26" s="84" t="s">
        <v>508</v>
      </c>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c r="DV26" s="96"/>
      <c r="DW26" s="96"/>
      <c r="DX26" s="96"/>
      <c r="DY26" s="96"/>
      <c r="DZ26" s="96"/>
      <c r="EA26" s="96"/>
      <c r="EB26" s="96"/>
      <c r="EC26" s="96"/>
      <c r="ED26" s="96"/>
      <c r="EE26" s="96"/>
      <c r="EF26" s="96"/>
      <c r="EG26" s="96"/>
      <c r="EH26" s="96"/>
      <c r="EI26" s="96"/>
      <c r="EJ26" s="96"/>
      <c r="EK26" s="96"/>
      <c r="EL26" s="96"/>
      <c r="EM26" s="96"/>
      <c r="EN26" s="96"/>
      <c r="EO26" s="96"/>
      <c r="EP26" s="96"/>
      <c r="EQ26" s="96"/>
      <c r="ER26" s="96"/>
      <c r="ES26" s="96"/>
      <c r="ET26" s="96"/>
      <c r="EU26" s="96"/>
      <c r="EV26" s="96"/>
      <c r="EW26" s="96"/>
      <c r="EX26" s="96"/>
      <c r="EY26" s="96"/>
      <c r="EZ26" s="96"/>
      <c r="FA26" s="96"/>
      <c r="FB26" s="96"/>
      <c r="FC26" s="96"/>
      <c r="FD26" s="96"/>
      <c r="FE26" s="96"/>
      <c r="FF26" s="96"/>
      <c r="FG26" s="96"/>
      <c r="FH26" s="96"/>
      <c r="FI26" s="96"/>
      <c r="FJ26" s="96"/>
      <c r="FK26" s="96"/>
      <c r="FL26" s="96"/>
      <c r="FM26" s="96"/>
      <c r="FN26" s="96"/>
      <c r="FO26" s="96"/>
      <c r="FP26" s="96"/>
      <c r="FQ26" s="96"/>
      <c r="FR26" s="96"/>
      <c r="FS26" s="96"/>
      <c r="FT26" s="96"/>
      <c r="FU26" s="96"/>
      <c r="FV26" s="96"/>
      <c r="FW26" s="96"/>
      <c r="FX26" s="96"/>
      <c r="FY26" s="96"/>
      <c r="FZ26" s="96"/>
      <c r="GA26" s="96"/>
      <c r="GB26" s="96"/>
      <c r="GC26" s="96"/>
      <c r="GD26" s="96"/>
      <c r="GE26" s="96"/>
      <c r="GF26" s="96"/>
      <c r="GG26" s="96"/>
      <c r="GH26" s="96"/>
      <c r="GI26" s="96"/>
      <c r="GJ26" s="96"/>
      <c r="GK26" s="96"/>
      <c r="GL26" s="96"/>
      <c r="GM26" s="96"/>
      <c r="GN26" s="96"/>
      <c r="GO26" s="96"/>
      <c r="GP26" s="96"/>
      <c r="GQ26" s="96"/>
      <c r="GR26" s="96"/>
      <c r="GS26" s="96"/>
      <c r="GT26" s="96"/>
      <c r="GU26" s="96"/>
      <c r="GV26" s="96"/>
      <c r="GW26" s="96"/>
      <c r="GX26" s="96"/>
      <c r="GY26" s="96"/>
      <c r="GZ26" s="96"/>
      <c r="HA26" s="96"/>
      <c r="HB26" s="96"/>
      <c r="HC26" s="96"/>
      <c r="HD26" s="96"/>
      <c r="HE26" s="96"/>
      <c r="HF26" s="96"/>
      <c r="HG26" s="96"/>
      <c r="HH26" s="96"/>
      <c r="HI26" s="96"/>
      <c r="HJ26" s="96"/>
      <c r="HK26" s="96"/>
      <c r="HL26" s="96"/>
      <c r="HM26" s="96"/>
      <c r="HN26" s="96"/>
      <c r="HO26" s="96"/>
      <c r="HP26" s="96"/>
      <c r="HQ26" s="96"/>
      <c r="HR26" s="96"/>
      <c r="HS26" s="96"/>
      <c r="HT26" s="96"/>
      <c r="HU26" s="96"/>
      <c r="HV26" s="96"/>
      <c r="HW26" s="96"/>
      <c r="HX26" s="96"/>
      <c r="HY26" s="96"/>
      <c r="HZ26" s="96"/>
      <c r="IA26" s="96"/>
      <c r="IB26" s="96"/>
      <c r="IC26" s="96"/>
      <c r="ID26" s="96"/>
      <c r="IE26" s="96"/>
      <c r="IF26" s="96"/>
      <c r="IG26" s="96"/>
      <c r="IH26" s="96"/>
      <c r="II26" s="96"/>
    </row>
    <row r="27" spans="1:243" ht="16.399999999999999" customHeight="1" x14ac:dyDescent="0.35">
      <c r="A27" s="89" t="s">
        <v>604</v>
      </c>
      <c r="B27" s="89" t="s">
        <v>603</v>
      </c>
      <c r="C27" s="89" t="s">
        <v>602</v>
      </c>
      <c r="D27" s="89" t="s">
        <v>227</v>
      </c>
      <c r="E27" s="90">
        <v>17748</v>
      </c>
      <c r="F27" s="89" t="s">
        <v>228</v>
      </c>
      <c r="G27" s="89" t="s">
        <v>193</v>
      </c>
      <c r="H27" s="89" t="s">
        <v>4</v>
      </c>
      <c r="I27" s="88">
        <v>63.116363636363602</v>
      </c>
      <c r="J27" s="87">
        <v>2.7022653721682848</v>
      </c>
      <c r="K27" s="87">
        <v>11.870550161812298</v>
      </c>
      <c r="L27" s="87">
        <v>30.420711974110027</v>
      </c>
      <c r="M27" s="87">
        <v>14.482200647249194</v>
      </c>
      <c r="N27" s="87">
        <v>55.877022653721674</v>
      </c>
      <c r="O27" s="87">
        <v>2.3818770226537214</v>
      </c>
      <c r="P27" s="87">
        <v>0.27508090614886732</v>
      </c>
      <c r="Q27" s="87">
        <v>0.94174757281553401</v>
      </c>
      <c r="R27" s="87">
        <v>17.977346278317157</v>
      </c>
      <c r="S27" s="87">
        <v>12.915857605177992</v>
      </c>
      <c r="T27" s="87">
        <v>0.55663430420711979</v>
      </c>
      <c r="U27" s="87">
        <v>28.025889967637529</v>
      </c>
      <c r="V27" s="87">
        <v>55.381877022653711</v>
      </c>
      <c r="W27" s="86" t="s">
        <v>156</v>
      </c>
      <c r="X27" s="85" t="s">
        <v>510</v>
      </c>
      <c r="Y27" s="84">
        <v>45316</v>
      </c>
      <c r="Z27" s="84"/>
      <c r="AA27" s="84" t="s">
        <v>509</v>
      </c>
      <c r="AB27" s="84" t="s">
        <v>508</v>
      </c>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c r="BO27" s="96"/>
      <c r="BP27" s="96"/>
      <c r="BQ27" s="96"/>
      <c r="BR27" s="96"/>
      <c r="BS27" s="96"/>
      <c r="BT27" s="96"/>
      <c r="BU27" s="96"/>
      <c r="BV27" s="96"/>
      <c r="BW27" s="96"/>
      <c r="BX27" s="96"/>
      <c r="BY27" s="96"/>
      <c r="BZ27" s="96"/>
      <c r="CA27" s="96"/>
      <c r="CB27" s="96"/>
      <c r="CC27" s="96"/>
      <c r="CD27" s="96"/>
      <c r="CE27" s="96"/>
      <c r="CF27" s="96"/>
      <c r="CG27" s="96"/>
      <c r="CH27" s="96"/>
      <c r="CI27" s="96"/>
      <c r="CJ27" s="96"/>
      <c r="CK27" s="96"/>
      <c r="CL27" s="96"/>
      <c r="CM27" s="96"/>
      <c r="CN27" s="96"/>
      <c r="CO27" s="96"/>
      <c r="CP27" s="96"/>
      <c r="CQ27" s="96"/>
      <c r="CR27" s="96"/>
      <c r="CS27" s="96"/>
      <c r="CT27" s="96"/>
      <c r="CU27" s="96"/>
      <c r="CV27" s="96"/>
      <c r="CW27" s="96"/>
      <c r="CX27" s="96"/>
      <c r="CY27" s="96"/>
      <c r="CZ27" s="96"/>
      <c r="DA27" s="96"/>
      <c r="DB27" s="96"/>
      <c r="DC27" s="96"/>
      <c r="DD27" s="96"/>
      <c r="DE27" s="96"/>
      <c r="DF27" s="96"/>
      <c r="DG27" s="96"/>
      <c r="DH27" s="96"/>
      <c r="DI27" s="96"/>
      <c r="DJ27" s="96"/>
      <c r="DK27" s="96"/>
      <c r="DL27" s="96"/>
      <c r="DM27" s="96"/>
      <c r="DN27" s="96"/>
      <c r="DO27" s="96"/>
      <c r="DP27" s="96"/>
      <c r="DQ27" s="96"/>
      <c r="DR27" s="96"/>
      <c r="DS27" s="96"/>
      <c r="DT27" s="96"/>
      <c r="DU27" s="96"/>
      <c r="DV27" s="96"/>
      <c r="DW27" s="96"/>
      <c r="DX27" s="96"/>
      <c r="DY27" s="96"/>
      <c r="DZ27" s="96"/>
      <c r="EA27" s="96"/>
      <c r="EB27" s="96"/>
      <c r="EC27" s="96"/>
      <c r="ED27" s="96"/>
      <c r="EE27" s="96"/>
      <c r="EF27" s="96"/>
      <c r="EG27" s="96"/>
      <c r="EH27" s="96"/>
      <c r="EI27" s="96"/>
      <c r="EJ27" s="96"/>
      <c r="EK27" s="96"/>
      <c r="EL27" s="96"/>
      <c r="EM27" s="96"/>
      <c r="EN27" s="96"/>
      <c r="EO27" s="96"/>
      <c r="EP27" s="96"/>
      <c r="EQ27" s="96"/>
      <c r="ER27" s="96"/>
      <c r="ES27" s="96"/>
      <c r="ET27" s="96"/>
      <c r="EU27" s="96"/>
      <c r="EV27" s="96"/>
      <c r="EW27" s="96"/>
      <c r="EX27" s="96"/>
      <c r="EY27" s="96"/>
      <c r="EZ27" s="96"/>
      <c r="FA27" s="96"/>
      <c r="FB27" s="96"/>
      <c r="FC27" s="96"/>
      <c r="FD27" s="96"/>
      <c r="FE27" s="96"/>
      <c r="FF27" s="96"/>
      <c r="FG27" s="96"/>
      <c r="FH27" s="96"/>
      <c r="FI27" s="96"/>
      <c r="FJ27" s="96"/>
      <c r="FK27" s="96"/>
      <c r="FL27" s="96"/>
      <c r="FM27" s="96"/>
      <c r="FN27" s="96"/>
      <c r="FO27" s="96"/>
      <c r="FP27" s="96"/>
      <c r="FQ27" s="96"/>
      <c r="FR27" s="96"/>
      <c r="FS27" s="96"/>
      <c r="FT27" s="96"/>
      <c r="FU27" s="96"/>
      <c r="FV27" s="96"/>
      <c r="FW27" s="96"/>
      <c r="FX27" s="96"/>
      <c r="FY27" s="96"/>
      <c r="FZ27" s="96"/>
      <c r="GA27" s="96"/>
      <c r="GB27" s="96"/>
      <c r="GC27" s="96"/>
      <c r="GD27" s="96"/>
      <c r="GE27" s="96"/>
      <c r="GF27" s="96"/>
      <c r="GG27" s="96"/>
      <c r="GH27" s="96"/>
      <c r="GI27" s="96"/>
      <c r="GJ27" s="96"/>
      <c r="GK27" s="96"/>
      <c r="GL27" s="96"/>
      <c r="GM27" s="96"/>
      <c r="GN27" s="96"/>
      <c r="GO27" s="96"/>
      <c r="GP27" s="96"/>
      <c r="GQ27" s="96"/>
      <c r="GR27" s="96"/>
      <c r="GS27" s="96"/>
      <c r="GT27" s="96"/>
      <c r="GU27" s="96"/>
      <c r="GV27" s="96"/>
      <c r="GW27" s="96"/>
      <c r="GX27" s="96"/>
      <c r="GY27" s="96"/>
      <c r="GZ27" s="96"/>
      <c r="HA27" s="96"/>
      <c r="HB27" s="96"/>
      <c r="HC27" s="96"/>
      <c r="HD27" s="96"/>
      <c r="HE27" s="96"/>
      <c r="HF27" s="96"/>
      <c r="HG27" s="96"/>
      <c r="HH27" s="96"/>
      <c r="HI27" s="96"/>
      <c r="HJ27" s="96"/>
      <c r="HK27" s="96"/>
      <c r="HL27" s="96"/>
      <c r="HM27" s="96"/>
      <c r="HN27" s="96"/>
      <c r="HO27" s="96"/>
      <c r="HP27" s="96"/>
      <c r="HQ27" s="96"/>
      <c r="HR27" s="96"/>
      <c r="HS27" s="96"/>
      <c r="HT27" s="96"/>
      <c r="HU27" s="96"/>
      <c r="HV27" s="96"/>
      <c r="HW27" s="96"/>
      <c r="HX27" s="96"/>
      <c r="HY27" s="96"/>
      <c r="HZ27" s="96"/>
      <c r="IA27" s="96"/>
      <c r="IB27" s="96"/>
      <c r="IC27" s="96"/>
      <c r="ID27" s="96"/>
      <c r="IE27" s="96"/>
      <c r="IF27" s="96"/>
      <c r="IG27" s="96"/>
      <c r="IH27" s="96"/>
      <c r="II27" s="96"/>
    </row>
    <row r="28" spans="1:243" ht="16.399999999999999" customHeight="1" x14ac:dyDescent="0.35">
      <c r="A28" s="89" t="s">
        <v>601</v>
      </c>
      <c r="B28" s="89" t="s">
        <v>600</v>
      </c>
      <c r="C28" s="89" t="s">
        <v>599</v>
      </c>
      <c r="D28" s="89" t="s">
        <v>232</v>
      </c>
      <c r="E28" s="90">
        <v>12901</v>
      </c>
      <c r="F28" s="89" t="s">
        <v>233</v>
      </c>
      <c r="G28" s="89" t="s">
        <v>193</v>
      </c>
      <c r="H28" s="89" t="s">
        <v>139</v>
      </c>
      <c r="I28" s="88">
        <v>6.4766355140186898</v>
      </c>
      <c r="J28" s="87">
        <v>0.33009708737864063</v>
      </c>
      <c r="K28" s="87">
        <v>0.36245954692556631</v>
      </c>
      <c r="L28" s="87">
        <v>1.1812297734627828</v>
      </c>
      <c r="M28" s="87">
        <v>0.43689320388349517</v>
      </c>
      <c r="N28" s="87">
        <v>0.58252427184466016</v>
      </c>
      <c r="O28" s="87">
        <v>0.96440129449838186</v>
      </c>
      <c r="P28" s="87">
        <v>0.58576051779935268</v>
      </c>
      <c r="Q28" s="87">
        <v>0.17799352750809061</v>
      </c>
      <c r="R28" s="87">
        <v>6.7961165048543687E-2</v>
      </c>
      <c r="S28" s="87">
        <v>0</v>
      </c>
      <c r="T28" s="87">
        <v>0</v>
      </c>
      <c r="U28" s="87">
        <v>2.242718446601943</v>
      </c>
      <c r="V28" s="87">
        <v>1.7799352750809059</v>
      </c>
      <c r="W28" s="86" t="s">
        <v>156</v>
      </c>
      <c r="X28" s="85" t="s">
        <v>510</v>
      </c>
      <c r="Y28" s="84">
        <v>45449</v>
      </c>
      <c r="Z28" s="84"/>
      <c r="AA28" s="84" t="s">
        <v>509</v>
      </c>
      <c r="AB28" s="84" t="s">
        <v>508</v>
      </c>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c r="DB28" s="96"/>
      <c r="DC28" s="96"/>
      <c r="DD28" s="96"/>
      <c r="DE28" s="96"/>
      <c r="DF28" s="96"/>
      <c r="DG28" s="96"/>
      <c r="DH28" s="96"/>
      <c r="DI28" s="96"/>
      <c r="DJ28" s="96"/>
      <c r="DK28" s="96"/>
      <c r="DL28" s="96"/>
      <c r="DM28" s="96"/>
      <c r="DN28" s="96"/>
      <c r="DO28" s="96"/>
      <c r="DP28" s="96"/>
      <c r="DQ28" s="96"/>
      <c r="DR28" s="96"/>
      <c r="DS28" s="96"/>
      <c r="DT28" s="96"/>
      <c r="DU28" s="96"/>
      <c r="DV28" s="96"/>
      <c r="DW28" s="96"/>
      <c r="DX28" s="96"/>
      <c r="DY28" s="96"/>
      <c r="DZ28" s="96"/>
      <c r="EA28" s="96"/>
      <c r="EB28" s="96"/>
      <c r="EC28" s="96"/>
      <c r="ED28" s="96"/>
      <c r="EE28" s="96"/>
      <c r="EF28" s="96"/>
      <c r="EG28" s="96"/>
      <c r="EH28" s="96"/>
      <c r="EI28" s="96"/>
      <c r="EJ28" s="96"/>
      <c r="EK28" s="96"/>
      <c r="EL28" s="96"/>
      <c r="EM28" s="96"/>
      <c r="EN28" s="96"/>
      <c r="EO28" s="96"/>
      <c r="EP28" s="96"/>
      <c r="EQ28" s="96"/>
      <c r="ER28" s="96"/>
      <c r="ES28" s="96"/>
      <c r="ET28" s="96"/>
      <c r="EU28" s="96"/>
      <c r="EV28" s="96"/>
      <c r="EW28" s="96"/>
      <c r="EX28" s="96"/>
      <c r="EY28" s="96"/>
      <c r="EZ28" s="96"/>
      <c r="FA28" s="96"/>
      <c r="FB28" s="96"/>
      <c r="FC28" s="96"/>
      <c r="FD28" s="96"/>
      <c r="FE28" s="96"/>
      <c r="FF28" s="96"/>
      <c r="FG28" s="96"/>
      <c r="FH28" s="96"/>
      <c r="FI28" s="96"/>
      <c r="FJ28" s="96"/>
      <c r="FK28" s="96"/>
      <c r="FL28" s="96"/>
      <c r="FM28" s="96"/>
      <c r="FN28" s="96"/>
      <c r="FO28" s="96"/>
      <c r="FP28" s="96"/>
      <c r="FQ28" s="96"/>
      <c r="FR28" s="96"/>
      <c r="FS28" s="96"/>
      <c r="FT28" s="96"/>
      <c r="FU28" s="96"/>
      <c r="FV28" s="96"/>
      <c r="FW28" s="96"/>
      <c r="FX28" s="96"/>
      <c r="FY28" s="96"/>
      <c r="FZ28" s="96"/>
      <c r="GA28" s="96"/>
      <c r="GB28" s="96"/>
      <c r="GC28" s="96"/>
      <c r="GD28" s="96"/>
      <c r="GE28" s="96"/>
      <c r="GF28" s="96"/>
      <c r="GG28" s="96"/>
      <c r="GH28" s="96"/>
      <c r="GI28" s="96"/>
      <c r="GJ28" s="96"/>
      <c r="GK28" s="96"/>
      <c r="GL28" s="96"/>
      <c r="GM28" s="96"/>
      <c r="GN28" s="96"/>
      <c r="GO28" s="96"/>
      <c r="GP28" s="96"/>
      <c r="GQ28" s="96"/>
      <c r="GR28" s="96"/>
      <c r="GS28" s="96"/>
      <c r="GT28" s="96"/>
      <c r="GU28" s="96"/>
      <c r="GV28" s="96"/>
      <c r="GW28" s="96"/>
      <c r="GX28" s="96"/>
      <c r="GY28" s="96"/>
      <c r="GZ28" s="96"/>
      <c r="HA28" s="96"/>
      <c r="HB28" s="96"/>
      <c r="HC28" s="96"/>
      <c r="HD28" s="96"/>
      <c r="HE28" s="96"/>
      <c r="HF28" s="96"/>
      <c r="HG28" s="96"/>
      <c r="HH28" s="96"/>
      <c r="HI28" s="96"/>
      <c r="HJ28" s="96"/>
      <c r="HK28" s="96"/>
      <c r="HL28" s="96"/>
      <c r="HM28" s="96"/>
      <c r="HN28" s="96"/>
      <c r="HO28" s="96"/>
      <c r="HP28" s="96"/>
      <c r="HQ28" s="96"/>
      <c r="HR28" s="96"/>
      <c r="HS28" s="96"/>
      <c r="HT28" s="96"/>
      <c r="HU28" s="96"/>
      <c r="HV28" s="96"/>
      <c r="HW28" s="96"/>
      <c r="HX28" s="96"/>
      <c r="HY28" s="96"/>
      <c r="HZ28" s="96"/>
      <c r="IA28" s="96"/>
      <c r="IB28" s="96"/>
      <c r="IC28" s="96"/>
      <c r="ID28" s="96"/>
      <c r="IE28" s="96"/>
      <c r="IF28" s="96"/>
      <c r="IG28" s="96"/>
      <c r="IH28" s="96"/>
      <c r="II28" s="96"/>
    </row>
    <row r="29" spans="1:243" ht="16.399999999999999" customHeight="1" x14ac:dyDescent="0.35">
      <c r="A29" s="89" t="s">
        <v>598</v>
      </c>
      <c r="B29" s="89" t="s">
        <v>597</v>
      </c>
      <c r="C29" s="89" t="s">
        <v>356</v>
      </c>
      <c r="D29" s="89" t="s">
        <v>147</v>
      </c>
      <c r="E29" s="90">
        <v>78380</v>
      </c>
      <c r="F29" s="89" t="s">
        <v>513</v>
      </c>
      <c r="G29" s="89" t="s">
        <v>193</v>
      </c>
      <c r="H29" s="89" t="s">
        <v>4</v>
      </c>
      <c r="I29" s="88">
        <v>1.56561679790026</v>
      </c>
      <c r="J29" s="87">
        <v>1.7475728155339809</v>
      </c>
      <c r="K29" s="87">
        <v>1.3948220064724921</v>
      </c>
      <c r="L29" s="87">
        <v>0.52103559870550176</v>
      </c>
      <c r="M29" s="87">
        <v>0.11650485436893208</v>
      </c>
      <c r="N29" s="87">
        <v>1.4983818770226549</v>
      </c>
      <c r="O29" s="87">
        <v>1.6148867313915864</v>
      </c>
      <c r="P29" s="87">
        <v>0.13268608414239483</v>
      </c>
      <c r="Q29" s="87">
        <v>0.53398058252427172</v>
      </c>
      <c r="R29" s="87">
        <v>0.38834951456310685</v>
      </c>
      <c r="S29" s="87">
        <v>0.18122977346278313</v>
      </c>
      <c r="T29" s="87">
        <v>0.15533980582524276</v>
      </c>
      <c r="U29" s="87">
        <v>3.05501618122977</v>
      </c>
      <c r="V29" s="87">
        <v>3.2071197411003221</v>
      </c>
      <c r="W29" s="92" t="s">
        <v>156</v>
      </c>
      <c r="X29" s="85" t="s">
        <v>510</v>
      </c>
      <c r="Y29" s="84">
        <v>45330</v>
      </c>
      <c r="Z29" s="84"/>
      <c r="AA29" s="84" t="s">
        <v>509</v>
      </c>
      <c r="AB29" s="84" t="s">
        <v>508</v>
      </c>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c r="DB29" s="96"/>
      <c r="DC29" s="96"/>
      <c r="DD29" s="96"/>
      <c r="DE29" s="96"/>
      <c r="DF29" s="96"/>
      <c r="DG29" s="96"/>
      <c r="DH29" s="96"/>
      <c r="DI29" s="96"/>
      <c r="DJ29" s="96"/>
      <c r="DK29" s="96"/>
      <c r="DL29" s="96"/>
      <c r="DM29" s="96"/>
      <c r="DN29" s="96"/>
      <c r="DO29" s="96"/>
      <c r="DP29" s="96"/>
      <c r="DQ29" s="96"/>
      <c r="DR29" s="96"/>
      <c r="DS29" s="96"/>
      <c r="DT29" s="96"/>
      <c r="DU29" s="96"/>
      <c r="DV29" s="96"/>
      <c r="DW29" s="96"/>
      <c r="DX29" s="96"/>
      <c r="DY29" s="96"/>
      <c r="DZ29" s="96"/>
      <c r="EA29" s="96"/>
      <c r="EB29" s="96"/>
      <c r="EC29" s="96"/>
      <c r="ED29" s="96"/>
      <c r="EE29" s="96"/>
      <c r="EF29" s="96"/>
      <c r="EG29" s="96"/>
      <c r="EH29" s="96"/>
      <c r="EI29" s="96"/>
      <c r="EJ29" s="96"/>
      <c r="EK29" s="96"/>
      <c r="EL29" s="96"/>
      <c r="EM29" s="96"/>
      <c r="EN29" s="96"/>
      <c r="EO29" s="96"/>
      <c r="EP29" s="96"/>
      <c r="EQ29" s="96"/>
      <c r="ER29" s="96"/>
      <c r="ES29" s="96"/>
      <c r="ET29" s="96"/>
      <c r="EU29" s="96"/>
      <c r="EV29" s="96"/>
      <c r="EW29" s="96"/>
      <c r="EX29" s="96"/>
      <c r="EY29" s="96"/>
      <c r="EZ29" s="96"/>
      <c r="FA29" s="96"/>
      <c r="FB29" s="96"/>
      <c r="FC29" s="96"/>
      <c r="FD29" s="96"/>
      <c r="FE29" s="96"/>
      <c r="FF29" s="96"/>
      <c r="FG29" s="96"/>
      <c r="FH29" s="96"/>
      <c r="FI29" s="96"/>
      <c r="FJ29" s="96"/>
      <c r="FK29" s="96"/>
      <c r="FL29" s="96"/>
      <c r="FM29" s="96"/>
      <c r="FN29" s="96"/>
      <c r="FO29" s="96"/>
      <c r="FP29" s="96"/>
      <c r="FQ29" s="96"/>
      <c r="FR29" s="96"/>
      <c r="FS29" s="96"/>
      <c r="FT29" s="96"/>
      <c r="FU29" s="96"/>
      <c r="FV29" s="96"/>
      <c r="FW29" s="96"/>
      <c r="FX29" s="96"/>
      <c r="FY29" s="96"/>
      <c r="FZ29" s="96"/>
      <c r="GA29" s="96"/>
      <c r="GB29" s="96"/>
      <c r="GC29" s="96"/>
      <c r="GD29" s="96"/>
      <c r="GE29" s="96"/>
      <c r="GF29" s="96"/>
      <c r="GG29" s="96"/>
      <c r="GH29" s="96"/>
      <c r="GI29" s="96"/>
      <c r="GJ29" s="96"/>
      <c r="GK29" s="96"/>
      <c r="GL29" s="96"/>
      <c r="GM29" s="96"/>
      <c r="GN29" s="96"/>
      <c r="GO29" s="96"/>
      <c r="GP29" s="96"/>
      <c r="GQ29" s="96"/>
      <c r="GR29" s="96"/>
      <c r="GS29" s="96"/>
      <c r="GT29" s="96"/>
      <c r="GU29" s="96"/>
      <c r="GV29" s="96"/>
      <c r="GW29" s="96"/>
      <c r="GX29" s="96"/>
      <c r="GY29" s="96"/>
      <c r="GZ29" s="96"/>
      <c r="HA29" s="96"/>
      <c r="HB29" s="96"/>
      <c r="HC29" s="96"/>
      <c r="HD29" s="96"/>
      <c r="HE29" s="96"/>
      <c r="HF29" s="96"/>
      <c r="HG29" s="96"/>
      <c r="HH29" s="96"/>
      <c r="HI29" s="96"/>
      <c r="HJ29" s="96"/>
      <c r="HK29" s="96"/>
      <c r="HL29" s="96"/>
      <c r="HM29" s="96"/>
      <c r="HN29" s="96"/>
      <c r="HO29" s="96"/>
      <c r="HP29" s="96"/>
      <c r="HQ29" s="96"/>
      <c r="HR29" s="96"/>
      <c r="HS29" s="96"/>
      <c r="HT29" s="96"/>
      <c r="HU29" s="96"/>
      <c r="HV29" s="96"/>
      <c r="HW29" s="96"/>
      <c r="HX29" s="96"/>
      <c r="HY29" s="96"/>
      <c r="HZ29" s="96"/>
      <c r="IA29" s="96"/>
      <c r="IB29" s="96"/>
      <c r="IC29" s="96"/>
      <c r="ID29" s="96"/>
      <c r="IE29" s="96"/>
      <c r="IF29" s="96"/>
      <c r="IG29" s="96"/>
      <c r="IH29" s="96"/>
      <c r="II29" s="96"/>
    </row>
    <row r="30" spans="1:243" x14ac:dyDescent="0.35">
      <c r="A30" s="89" t="s">
        <v>363</v>
      </c>
      <c r="B30" s="89" t="s">
        <v>596</v>
      </c>
      <c r="C30" s="89" t="s">
        <v>364</v>
      </c>
      <c r="D30" s="89" t="s">
        <v>219</v>
      </c>
      <c r="E30" s="90">
        <v>34112</v>
      </c>
      <c r="F30" s="89" t="s">
        <v>25</v>
      </c>
      <c r="G30" s="89" t="s">
        <v>155</v>
      </c>
      <c r="H30" s="89" t="s">
        <v>139</v>
      </c>
      <c r="I30" s="88">
        <v>3.0974178403755901</v>
      </c>
      <c r="J30" s="87">
        <v>3.0355987055016191</v>
      </c>
      <c r="K30" s="87">
        <v>1.4207119741100327</v>
      </c>
      <c r="L30" s="87">
        <v>2.5242718446601922</v>
      </c>
      <c r="M30" s="87">
        <v>1.70873786407767</v>
      </c>
      <c r="N30" s="87">
        <v>5.9644012944983782</v>
      </c>
      <c r="O30" s="87">
        <v>2.2265372168284787</v>
      </c>
      <c r="P30" s="87">
        <v>0.23300970873786411</v>
      </c>
      <c r="Q30" s="87">
        <v>0.2653721682847896</v>
      </c>
      <c r="R30" s="87">
        <v>0.28155339805825247</v>
      </c>
      <c r="S30" s="87">
        <v>0.33333333333333337</v>
      </c>
      <c r="T30" s="87">
        <v>0.16181229773462788</v>
      </c>
      <c r="U30" s="87">
        <v>7.9126213592233015</v>
      </c>
      <c r="V30" s="87">
        <v>6.7022653721682834</v>
      </c>
      <c r="W30" s="86" t="s">
        <v>156</v>
      </c>
      <c r="X30" s="85" t="s">
        <v>510</v>
      </c>
      <c r="Y30" s="84">
        <v>45393</v>
      </c>
      <c r="Z30" s="84"/>
      <c r="AA30" s="84" t="s">
        <v>509</v>
      </c>
      <c r="AB30" s="84" t="s">
        <v>508</v>
      </c>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c r="DB30" s="96"/>
      <c r="DC30" s="96"/>
      <c r="DD30" s="96"/>
      <c r="DE30" s="96"/>
      <c r="DF30" s="96"/>
      <c r="DG30" s="96"/>
      <c r="DH30" s="96"/>
      <c r="DI30" s="96"/>
      <c r="DJ30" s="96"/>
      <c r="DK30" s="96"/>
      <c r="DL30" s="96"/>
      <c r="DM30" s="96"/>
      <c r="DN30" s="96"/>
      <c r="DO30" s="96"/>
      <c r="DP30" s="96"/>
      <c r="DQ30" s="96"/>
      <c r="DR30" s="96"/>
      <c r="DS30" s="96"/>
      <c r="DT30" s="96"/>
      <c r="DU30" s="96"/>
      <c r="DV30" s="96"/>
      <c r="DW30" s="96"/>
      <c r="DX30" s="96"/>
      <c r="DY30" s="96"/>
      <c r="DZ30" s="96"/>
      <c r="EA30" s="96"/>
      <c r="EB30" s="96"/>
      <c r="EC30" s="96"/>
      <c r="ED30" s="96"/>
      <c r="EE30" s="96"/>
      <c r="EF30" s="96"/>
      <c r="EG30" s="96"/>
      <c r="EH30" s="96"/>
      <c r="EI30" s="96"/>
      <c r="EJ30" s="96"/>
      <c r="EK30" s="96"/>
      <c r="EL30" s="96"/>
      <c r="EM30" s="96"/>
      <c r="EN30" s="96"/>
      <c r="EO30" s="96"/>
      <c r="EP30" s="96"/>
      <c r="EQ30" s="96"/>
      <c r="ER30" s="96"/>
      <c r="ES30" s="96"/>
      <c r="ET30" s="96"/>
      <c r="EU30" s="96"/>
      <c r="EV30" s="96"/>
      <c r="EW30" s="96"/>
      <c r="EX30" s="96"/>
      <c r="EY30" s="96"/>
      <c r="EZ30" s="96"/>
      <c r="FA30" s="96"/>
      <c r="FB30" s="96"/>
      <c r="FC30" s="96"/>
      <c r="FD30" s="96"/>
      <c r="FE30" s="96"/>
      <c r="FF30" s="96"/>
      <c r="FG30" s="96"/>
      <c r="FH30" s="96"/>
      <c r="FI30" s="96"/>
      <c r="FJ30" s="96"/>
      <c r="FK30" s="96"/>
      <c r="FL30" s="96"/>
      <c r="FM30" s="96"/>
      <c r="FN30" s="96"/>
      <c r="FO30" s="96"/>
      <c r="FP30" s="96"/>
      <c r="FQ30" s="96"/>
      <c r="FR30" s="96"/>
      <c r="FS30" s="96"/>
      <c r="FT30" s="96"/>
      <c r="FU30" s="96"/>
      <c r="FV30" s="96"/>
      <c r="FW30" s="96"/>
      <c r="FX30" s="96"/>
      <c r="FY30" s="96"/>
      <c r="FZ30" s="96"/>
      <c r="GA30" s="96"/>
      <c r="GB30" s="96"/>
      <c r="GC30" s="96"/>
      <c r="GD30" s="96"/>
      <c r="GE30" s="96"/>
      <c r="GF30" s="96"/>
      <c r="GG30" s="96"/>
      <c r="GH30" s="96"/>
      <c r="GI30" s="96"/>
      <c r="GJ30" s="96"/>
      <c r="GK30" s="96"/>
      <c r="GL30" s="96"/>
      <c r="GM30" s="96"/>
      <c r="GN30" s="96"/>
      <c r="GO30" s="96"/>
      <c r="GP30" s="96"/>
      <c r="GQ30" s="96"/>
      <c r="GR30" s="96"/>
      <c r="GS30" s="96"/>
      <c r="GT30" s="96"/>
      <c r="GU30" s="96"/>
      <c r="GV30" s="96"/>
      <c r="GW30" s="96"/>
      <c r="GX30" s="96"/>
      <c r="GY30" s="96"/>
      <c r="GZ30" s="96"/>
      <c r="HA30" s="96"/>
      <c r="HB30" s="96"/>
      <c r="HC30" s="96"/>
      <c r="HD30" s="96"/>
      <c r="HE30" s="96"/>
      <c r="HF30" s="96"/>
      <c r="HG30" s="96"/>
      <c r="HH30" s="96"/>
      <c r="HI30" s="96"/>
      <c r="HJ30" s="96"/>
      <c r="HK30" s="96"/>
      <c r="HL30" s="96"/>
      <c r="HM30" s="96"/>
      <c r="HN30" s="96"/>
      <c r="HO30" s="96"/>
      <c r="HP30" s="96"/>
      <c r="HQ30" s="96"/>
      <c r="HR30" s="96"/>
      <c r="HS30" s="96"/>
      <c r="HT30" s="96"/>
      <c r="HU30" s="96"/>
      <c r="HV30" s="96"/>
      <c r="HW30" s="96"/>
      <c r="HX30" s="96"/>
      <c r="HY30" s="96"/>
      <c r="HZ30" s="96"/>
      <c r="IA30" s="96"/>
      <c r="IB30" s="96"/>
      <c r="IC30" s="96"/>
      <c r="ID30" s="96"/>
      <c r="IE30" s="96"/>
      <c r="IF30" s="96"/>
      <c r="IG30" s="96"/>
      <c r="IH30" s="96"/>
      <c r="II30" s="96"/>
    </row>
    <row r="31" spans="1:243" ht="16.399999999999999" customHeight="1" x14ac:dyDescent="0.35">
      <c r="A31" s="89" t="s">
        <v>595</v>
      </c>
      <c r="B31" s="89" t="s">
        <v>594</v>
      </c>
      <c r="C31" s="89" t="s">
        <v>593</v>
      </c>
      <c r="D31" s="89" t="s">
        <v>592</v>
      </c>
      <c r="E31" s="90">
        <v>4102</v>
      </c>
      <c r="F31" s="89" t="s">
        <v>254</v>
      </c>
      <c r="G31" s="89" t="s">
        <v>193</v>
      </c>
      <c r="H31" s="89" t="s">
        <v>139</v>
      </c>
      <c r="I31" s="88">
        <v>5.0921052631578902</v>
      </c>
      <c r="J31" s="87">
        <v>1.1844660194174752</v>
      </c>
      <c r="K31" s="87">
        <v>0.51456310679611639</v>
      </c>
      <c r="L31" s="87">
        <v>0.85436893203883468</v>
      </c>
      <c r="M31" s="87">
        <v>0.33656957928802578</v>
      </c>
      <c r="N31" s="87">
        <v>1.1650485436893199</v>
      </c>
      <c r="O31" s="87">
        <v>1.7022653721682843</v>
      </c>
      <c r="P31" s="87">
        <v>0</v>
      </c>
      <c r="Q31" s="87">
        <v>2.2653721682847894E-2</v>
      </c>
      <c r="R31" s="87">
        <v>0.17475728155339806</v>
      </c>
      <c r="S31" s="87">
        <v>0</v>
      </c>
      <c r="T31" s="87">
        <v>0.12621359223300971</v>
      </c>
      <c r="U31" s="87">
        <v>2.5889967637540439</v>
      </c>
      <c r="V31" s="87">
        <v>1.8867313915857595</v>
      </c>
      <c r="W31" s="86" t="s">
        <v>156</v>
      </c>
      <c r="X31" s="85" t="s">
        <v>510</v>
      </c>
      <c r="Y31" s="84">
        <v>45197</v>
      </c>
      <c r="Z31" s="84" t="s">
        <v>515</v>
      </c>
      <c r="AA31" s="84" t="s">
        <v>509</v>
      </c>
      <c r="AB31" s="84" t="s">
        <v>508</v>
      </c>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c r="DB31" s="96"/>
      <c r="DC31" s="96"/>
      <c r="DD31" s="96"/>
      <c r="DE31" s="96"/>
      <c r="DF31" s="96"/>
      <c r="DG31" s="96"/>
      <c r="DH31" s="96"/>
      <c r="DI31" s="96"/>
      <c r="DJ31" s="96"/>
      <c r="DK31" s="96"/>
      <c r="DL31" s="96"/>
      <c r="DM31" s="96"/>
      <c r="DN31" s="96"/>
      <c r="DO31" s="96"/>
      <c r="DP31" s="96"/>
      <c r="DQ31" s="96"/>
      <c r="DR31" s="96"/>
      <c r="DS31" s="96"/>
      <c r="DT31" s="96"/>
      <c r="DU31" s="96"/>
      <c r="DV31" s="96"/>
      <c r="DW31" s="96"/>
      <c r="DX31" s="96"/>
      <c r="DY31" s="96"/>
      <c r="DZ31" s="96"/>
      <c r="EA31" s="96"/>
      <c r="EB31" s="96"/>
      <c r="EC31" s="96"/>
      <c r="ED31" s="96"/>
      <c r="EE31" s="96"/>
      <c r="EF31" s="96"/>
      <c r="EG31" s="96"/>
      <c r="EH31" s="96"/>
      <c r="EI31" s="96"/>
      <c r="EJ31" s="96"/>
      <c r="EK31" s="96"/>
      <c r="EL31" s="96"/>
      <c r="EM31" s="96"/>
      <c r="EN31" s="96"/>
      <c r="EO31" s="96"/>
      <c r="EP31" s="96"/>
      <c r="EQ31" s="96"/>
      <c r="ER31" s="96"/>
      <c r="ES31" s="96"/>
      <c r="ET31" s="96"/>
      <c r="EU31" s="96"/>
      <c r="EV31" s="96"/>
      <c r="EW31" s="96"/>
      <c r="EX31" s="96"/>
      <c r="EY31" s="96"/>
      <c r="EZ31" s="96"/>
      <c r="FA31" s="96"/>
      <c r="FB31" s="96"/>
      <c r="FC31" s="96"/>
      <c r="FD31" s="96"/>
      <c r="FE31" s="96"/>
      <c r="FF31" s="96"/>
      <c r="FG31" s="96"/>
      <c r="FH31" s="96"/>
      <c r="FI31" s="96"/>
      <c r="FJ31" s="96"/>
      <c r="FK31" s="96"/>
      <c r="FL31" s="96"/>
      <c r="FM31" s="96"/>
      <c r="FN31" s="96"/>
      <c r="FO31" s="96"/>
      <c r="FP31" s="96"/>
      <c r="FQ31" s="96"/>
      <c r="FR31" s="96"/>
      <c r="FS31" s="96"/>
      <c r="FT31" s="96"/>
      <c r="FU31" s="96"/>
      <c r="FV31" s="96"/>
      <c r="FW31" s="96"/>
      <c r="FX31" s="96"/>
      <c r="FY31" s="96"/>
      <c r="FZ31" s="96"/>
      <c r="GA31" s="96"/>
      <c r="GB31" s="96"/>
      <c r="GC31" s="96"/>
      <c r="GD31" s="96"/>
      <c r="GE31" s="96"/>
      <c r="GF31" s="96"/>
      <c r="GG31" s="96"/>
      <c r="GH31" s="96"/>
      <c r="GI31" s="96"/>
      <c r="GJ31" s="96"/>
      <c r="GK31" s="96"/>
      <c r="GL31" s="96"/>
      <c r="GM31" s="96"/>
      <c r="GN31" s="96"/>
      <c r="GO31" s="96"/>
      <c r="GP31" s="96"/>
      <c r="GQ31" s="96"/>
      <c r="GR31" s="96"/>
      <c r="GS31" s="96"/>
      <c r="GT31" s="96"/>
      <c r="GU31" s="96"/>
      <c r="GV31" s="96"/>
      <c r="GW31" s="96"/>
      <c r="GX31" s="96"/>
      <c r="GY31" s="96"/>
      <c r="GZ31" s="96"/>
      <c r="HA31" s="96"/>
      <c r="HB31" s="96"/>
      <c r="HC31" s="96"/>
      <c r="HD31" s="96"/>
      <c r="HE31" s="96"/>
      <c r="HF31" s="96"/>
      <c r="HG31" s="96"/>
      <c r="HH31" s="96"/>
      <c r="HI31" s="96"/>
      <c r="HJ31" s="96"/>
      <c r="HK31" s="96"/>
      <c r="HL31" s="96"/>
      <c r="HM31" s="96"/>
      <c r="HN31" s="96"/>
      <c r="HO31" s="96"/>
      <c r="HP31" s="96"/>
      <c r="HQ31" s="96"/>
      <c r="HR31" s="96"/>
      <c r="HS31" s="96"/>
      <c r="HT31" s="96"/>
      <c r="HU31" s="96"/>
      <c r="HV31" s="96"/>
      <c r="HW31" s="96"/>
      <c r="HX31" s="96"/>
      <c r="HY31" s="96"/>
      <c r="HZ31" s="96"/>
      <c r="IA31" s="96"/>
      <c r="IB31" s="96"/>
      <c r="IC31" s="96"/>
      <c r="ID31" s="96"/>
      <c r="IE31" s="96"/>
      <c r="IF31" s="96"/>
      <c r="IG31" s="96"/>
      <c r="IH31" s="96"/>
      <c r="II31" s="96"/>
    </row>
    <row r="32" spans="1:243" s="91" customFormat="1" ht="16.399999999999999" customHeight="1" x14ac:dyDescent="0.35">
      <c r="A32" s="94" t="s">
        <v>365</v>
      </c>
      <c r="B32" s="94" t="s">
        <v>366</v>
      </c>
      <c r="C32" s="94" t="s">
        <v>367</v>
      </c>
      <c r="D32" s="94" t="s">
        <v>147</v>
      </c>
      <c r="E32" s="95">
        <v>75202</v>
      </c>
      <c r="F32" s="94" t="s">
        <v>210</v>
      </c>
      <c r="G32" s="94" t="s">
        <v>193</v>
      </c>
      <c r="H32" s="94" t="s">
        <v>139</v>
      </c>
      <c r="I32" s="93">
        <v>1.2544080604534</v>
      </c>
      <c r="J32" s="92">
        <v>6.3398058252425811</v>
      </c>
      <c r="K32" s="92">
        <v>2.2653721682847898E-2</v>
      </c>
      <c r="L32" s="92">
        <v>3.5598705501618123E-2</v>
      </c>
      <c r="M32" s="92">
        <v>2.5889967637540454E-2</v>
      </c>
      <c r="N32" s="92">
        <v>2.5631067961164993</v>
      </c>
      <c r="O32" s="92">
        <v>3.5048543689320208</v>
      </c>
      <c r="P32" s="92">
        <v>9.7087378640776753E-2</v>
      </c>
      <c r="Q32" s="92">
        <v>0.25889967637540445</v>
      </c>
      <c r="R32" s="92">
        <v>2.9126213592233011E-2</v>
      </c>
      <c r="S32" s="92">
        <v>1.6181229773462785E-2</v>
      </c>
      <c r="T32" s="92">
        <v>0</v>
      </c>
      <c r="U32" s="92">
        <v>6.37864077669889</v>
      </c>
      <c r="V32" s="92">
        <v>3.4789644012944585</v>
      </c>
      <c r="W32" s="92" t="s">
        <v>156</v>
      </c>
      <c r="X32" s="85" t="s">
        <v>510</v>
      </c>
      <c r="Y32" s="84">
        <v>45491</v>
      </c>
      <c r="Z32" s="84"/>
      <c r="AA32" s="84" t="s">
        <v>509</v>
      </c>
      <c r="AB32" s="84" t="s">
        <v>511</v>
      </c>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96"/>
      <c r="FD32" s="96"/>
      <c r="FE32" s="96"/>
      <c r="FF32" s="96"/>
      <c r="FG32" s="96"/>
      <c r="FH32" s="96"/>
      <c r="FI32" s="96"/>
      <c r="FJ32" s="96"/>
      <c r="FK32" s="96"/>
      <c r="FL32" s="97"/>
      <c r="FM32" s="97"/>
      <c r="FN32" s="97"/>
      <c r="FO32" s="97"/>
      <c r="FP32" s="97"/>
      <c r="FQ32" s="97"/>
      <c r="FR32" s="97"/>
      <c r="FS32" s="97"/>
      <c r="FT32" s="97"/>
      <c r="FU32" s="97"/>
      <c r="FV32" s="97"/>
      <c r="FW32" s="97"/>
      <c r="FX32" s="97"/>
      <c r="FY32" s="97"/>
      <c r="FZ32" s="97"/>
      <c r="GA32" s="97"/>
      <c r="GB32" s="97"/>
      <c r="GC32" s="97"/>
      <c r="GD32" s="97"/>
      <c r="GE32" s="97"/>
      <c r="GF32" s="97"/>
      <c r="GG32" s="97"/>
      <c r="GH32" s="97"/>
      <c r="GI32" s="97"/>
      <c r="GJ32" s="97"/>
      <c r="GK32" s="97"/>
      <c r="GL32" s="97"/>
      <c r="GM32" s="97"/>
      <c r="GN32" s="97"/>
      <c r="GO32" s="97"/>
      <c r="GP32" s="97"/>
      <c r="GQ32" s="97"/>
      <c r="GR32" s="97"/>
      <c r="GS32" s="97"/>
      <c r="GT32" s="97"/>
      <c r="GU32" s="97"/>
      <c r="GV32" s="97"/>
      <c r="GW32" s="97"/>
      <c r="GX32" s="97"/>
      <c r="GY32" s="97"/>
      <c r="GZ32" s="97"/>
      <c r="HA32" s="97"/>
      <c r="HB32" s="97"/>
      <c r="HC32" s="97"/>
      <c r="HD32" s="97"/>
      <c r="HE32" s="97"/>
      <c r="HF32" s="97"/>
      <c r="HG32" s="97"/>
      <c r="HH32" s="97"/>
      <c r="HI32" s="97"/>
      <c r="HJ32" s="97"/>
      <c r="HK32" s="97"/>
      <c r="HL32" s="97"/>
      <c r="HM32" s="97"/>
      <c r="HN32" s="97"/>
      <c r="HO32" s="97"/>
      <c r="HP32" s="96"/>
      <c r="HQ32" s="96"/>
      <c r="HR32" s="96"/>
      <c r="HS32" s="96"/>
      <c r="HT32" s="96"/>
      <c r="HU32" s="96"/>
      <c r="HV32" s="96"/>
      <c r="HW32" s="96"/>
      <c r="HX32" s="96"/>
      <c r="HY32" s="96"/>
      <c r="HZ32" s="96"/>
      <c r="IA32" s="96"/>
      <c r="IB32" s="96"/>
      <c r="IC32" s="96"/>
      <c r="ID32" s="96"/>
      <c r="IE32" s="96"/>
      <c r="IF32" s="96"/>
      <c r="IG32" s="96"/>
      <c r="IH32" s="96"/>
      <c r="II32" s="96"/>
    </row>
    <row r="33" spans="1:243" ht="16.399999999999999" customHeight="1" x14ac:dyDescent="0.35">
      <c r="A33" s="89" t="s">
        <v>220</v>
      </c>
      <c r="B33" s="89" t="s">
        <v>591</v>
      </c>
      <c r="C33" s="89" t="s">
        <v>35</v>
      </c>
      <c r="D33" s="89" t="s">
        <v>221</v>
      </c>
      <c r="E33" s="90">
        <v>80010</v>
      </c>
      <c r="F33" s="89" t="s">
        <v>222</v>
      </c>
      <c r="G33" s="89" t="s">
        <v>149</v>
      </c>
      <c r="H33" s="89" t="s">
        <v>139</v>
      </c>
      <c r="I33" s="88">
        <v>46.890092608771603</v>
      </c>
      <c r="J33" s="87">
        <v>674.23624595469698</v>
      </c>
      <c r="K33" s="87">
        <v>70.734627831715159</v>
      </c>
      <c r="L33" s="87">
        <v>136.42071197411008</v>
      </c>
      <c r="M33" s="87">
        <v>104.87378640776701</v>
      </c>
      <c r="N33" s="87">
        <v>223.93851132686086</v>
      </c>
      <c r="O33" s="87">
        <v>678.25566343042442</v>
      </c>
      <c r="P33" s="87">
        <v>16.446601941747577</v>
      </c>
      <c r="Q33" s="87">
        <v>67.624595469255652</v>
      </c>
      <c r="R33" s="87">
        <v>108.57281553398052</v>
      </c>
      <c r="S33" s="87">
        <v>43.122977346278326</v>
      </c>
      <c r="T33" s="87">
        <v>35.902912621359206</v>
      </c>
      <c r="U33" s="87">
        <v>798.6666666666697</v>
      </c>
      <c r="V33" s="87">
        <v>658.22977346276946</v>
      </c>
      <c r="W33" s="86">
        <v>600</v>
      </c>
      <c r="X33" s="85" t="s">
        <v>510</v>
      </c>
      <c r="Y33" s="84">
        <v>45337</v>
      </c>
      <c r="Z33" s="84"/>
      <c r="AA33" s="84" t="s">
        <v>512</v>
      </c>
      <c r="AB33" s="84" t="s">
        <v>508</v>
      </c>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c r="DB33" s="96"/>
      <c r="DC33" s="96"/>
      <c r="DD33" s="96"/>
      <c r="DE33" s="96"/>
      <c r="DF33" s="96"/>
      <c r="DG33" s="96"/>
      <c r="DH33" s="96"/>
      <c r="DI33" s="96"/>
      <c r="DJ33" s="96"/>
      <c r="DK33" s="96"/>
      <c r="DL33" s="96"/>
      <c r="DM33" s="96"/>
      <c r="DN33" s="96"/>
      <c r="DO33" s="96"/>
      <c r="DP33" s="96"/>
      <c r="DQ33" s="96"/>
      <c r="DR33" s="96"/>
      <c r="DS33" s="96"/>
      <c r="DT33" s="96"/>
      <c r="DU33" s="96"/>
      <c r="DV33" s="96"/>
      <c r="DW33" s="96"/>
      <c r="DX33" s="96"/>
      <c r="DY33" s="96"/>
      <c r="DZ33" s="96"/>
      <c r="EA33" s="96"/>
      <c r="EB33" s="96"/>
      <c r="EC33" s="96"/>
      <c r="ED33" s="96"/>
      <c r="EE33" s="96"/>
      <c r="EF33" s="96"/>
      <c r="EG33" s="96"/>
      <c r="EH33" s="96"/>
      <c r="EI33" s="96"/>
      <c r="EJ33" s="96"/>
      <c r="EK33" s="96"/>
      <c r="EL33" s="96"/>
      <c r="EM33" s="96"/>
      <c r="EN33" s="96"/>
      <c r="EO33" s="96"/>
      <c r="EP33" s="96"/>
      <c r="EQ33" s="96"/>
      <c r="ER33" s="96"/>
      <c r="ES33" s="96"/>
      <c r="ET33" s="96"/>
      <c r="EU33" s="96"/>
      <c r="EV33" s="96"/>
      <c r="EW33" s="96"/>
      <c r="EX33" s="96"/>
      <c r="EY33" s="96"/>
      <c r="EZ33" s="96"/>
      <c r="FA33" s="96"/>
      <c r="FB33" s="96"/>
      <c r="FC33" s="96"/>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c r="HN33" s="96"/>
      <c r="HO33" s="96"/>
      <c r="HP33" s="96"/>
      <c r="HQ33" s="96"/>
      <c r="HR33" s="96"/>
      <c r="HS33" s="96"/>
      <c r="HT33" s="96"/>
      <c r="HU33" s="96"/>
      <c r="HV33" s="96"/>
      <c r="HW33" s="96"/>
      <c r="HX33" s="96"/>
      <c r="HY33" s="96"/>
      <c r="HZ33" s="96"/>
      <c r="IA33" s="96"/>
      <c r="IB33" s="96"/>
      <c r="IC33" s="96"/>
      <c r="ID33" s="96"/>
      <c r="IE33" s="96"/>
      <c r="IF33" s="96"/>
      <c r="IG33" s="96"/>
      <c r="IH33" s="96"/>
      <c r="II33" s="96"/>
    </row>
    <row r="34" spans="1:243" ht="16.399999999999999" customHeight="1" x14ac:dyDescent="0.35">
      <c r="A34" s="89" t="s">
        <v>590</v>
      </c>
      <c r="B34" s="89" t="s">
        <v>589</v>
      </c>
      <c r="C34" s="89" t="s">
        <v>375</v>
      </c>
      <c r="D34" s="89" t="s">
        <v>376</v>
      </c>
      <c r="E34" s="90">
        <v>96910</v>
      </c>
      <c r="F34" s="89" t="s">
        <v>248</v>
      </c>
      <c r="G34" s="89" t="s">
        <v>193</v>
      </c>
      <c r="H34" s="89" t="s">
        <v>139</v>
      </c>
      <c r="I34" s="88">
        <v>54.241379310344797</v>
      </c>
      <c r="J34" s="87">
        <v>0.6019417475728156</v>
      </c>
      <c r="K34" s="87">
        <v>1.1585760517799353</v>
      </c>
      <c r="L34" s="87">
        <v>4.2686084142394813</v>
      </c>
      <c r="M34" s="87">
        <v>0</v>
      </c>
      <c r="N34" s="87">
        <v>5.8090614886731391</v>
      </c>
      <c r="O34" s="87">
        <v>0.22006472491909385</v>
      </c>
      <c r="P34" s="87">
        <v>0</v>
      </c>
      <c r="Q34" s="87">
        <v>0</v>
      </c>
      <c r="R34" s="87">
        <v>4.9190938511326854</v>
      </c>
      <c r="S34" s="87">
        <v>0.88996763754045305</v>
      </c>
      <c r="T34" s="87">
        <v>0</v>
      </c>
      <c r="U34" s="87">
        <v>0.22006472491909385</v>
      </c>
      <c r="V34" s="87">
        <v>5.825242718446602</v>
      </c>
      <c r="W34" s="86" t="s">
        <v>156</v>
      </c>
      <c r="X34" s="85" t="s">
        <v>358</v>
      </c>
      <c r="Y34" s="84">
        <v>45365</v>
      </c>
      <c r="Z34" s="84"/>
      <c r="AA34" s="84" t="s">
        <v>522</v>
      </c>
      <c r="AB34" s="84" t="s">
        <v>508</v>
      </c>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c r="DB34" s="96"/>
      <c r="DC34" s="96"/>
      <c r="DD34" s="96"/>
      <c r="DE34" s="96"/>
      <c r="DF34" s="96"/>
      <c r="DG34" s="96"/>
      <c r="DH34" s="96"/>
      <c r="DI34" s="96"/>
      <c r="DJ34" s="96"/>
      <c r="DK34" s="96"/>
      <c r="DL34" s="96"/>
      <c r="DM34" s="96"/>
      <c r="DN34" s="96"/>
      <c r="DO34" s="96"/>
      <c r="DP34" s="96"/>
      <c r="DQ34" s="96"/>
      <c r="DR34" s="96"/>
      <c r="DS34" s="96"/>
      <c r="DT34" s="96"/>
      <c r="DU34" s="96"/>
      <c r="DV34" s="96"/>
      <c r="DW34" s="96"/>
      <c r="DX34" s="96"/>
      <c r="DY34" s="96"/>
      <c r="DZ34" s="96"/>
      <c r="EA34" s="96"/>
      <c r="EB34" s="96"/>
      <c r="EC34" s="96"/>
      <c r="ED34" s="96"/>
      <c r="EE34" s="96"/>
      <c r="EF34" s="96"/>
      <c r="EG34" s="96"/>
      <c r="EH34" s="96"/>
      <c r="EI34" s="96"/>
      <c r="EJ34" s="96"/>
      <c r="EK34" s="96"/>
      <c r="EL34" s="96"/>
      <c r="EM34" s="96"/>
      <c r="EN34" s="96"/>
      <c r="EO34" s="96"/>
      <c r="EP34" s="96"/>
      <c r="EQ34" s="96"/>
      <c r="ER34" s="96"/>
      <c r="ES34" s="96"/>
      <c r="ET34" s="96"/>
      <c r="EU34" s="96"/>
      <c r="EV34" s="96"/>
      <c r="EW34" s="96"/>
      <c r="EX34" s="96"/>
      <c r="EY34" s="96"/>
      <c r="EZ34" s="96"/>
      <c r="FA34" s="96"/>
      <c r="FB34" s="96"/>
      <c r="FC34" s="96"/>
      <c r="FD34" s="96"/>
      <c r="FE34" s="96"/>
      <c r="FF34" s="96"/>
      <c r="FG34" s="96"/>
      <c r="FH34" s="96"/>
      <c r="FI34" s="96"/>
      <c r="FJ34" s="96"/>
      <c r="FK34" s="96"/>
      <c r="FL34" s="96"/>
      <c r="FM34" s="96"/>
      <c r="FN34" s="96"/>
      <c r="FO34" s="96"/>
      <c r="FP34" s="96"/>
      <c r="FQ34" s="96"/>
      <c r="FR34" s="96"/>
      <c r="FS34" s="96"/>
      <c r="FT34" s="96"/>
      <c r="FU34" s="96"/>
      <c r="FV34" s="96"/>
      <c r="FW34" s="96"/>
      <c r="FX34" s="96"/>
      <c r="FY34" s="96"/>
      <c r="FZ34" s="96"/>
      <c r="GA34" s="96"/>
      <c r="GB34" s="96"/>
      <c r="GC34" s="96"/>
      <c r="GD34" s="96"/>
      <c r="GE34" s="96"/>
      <c r="GF34" s="96"/>
      <c r="GG34" s="96"/>
      <c r="GH34" s="96"/>
      <c r="GI34" s="96"/>
      <c r="GJ34" s="96"/>
      <c r="GK34" s="96"/>
      <c r="GL34" s="96"/>
      <c r="GM34" s="96"/>
      <c r="GN34" s="96"/>
      <c r="GO34" s="96"/>
      <c r="GP34" s="96"/>
      <c r="GQ34" s="96"/>
      <c r="GR34" s="96"/>
      <c r="GS34" s="96"/>
      <c r="GT34" s="96"/>
      <c r="GU34" s="96"/>
      <c r="GV34" s="96"/>
      <c r="GW34" s="96"/>
      <c r="GX34" s="96"/>
      <c r="GY34" s="96"/>
      <c r="GZ34" s="96"/>
      <c r="HA34" s="96"/>
      <c r="HB34" s="96"/>
      <c r="HC34" s="96"/>
      <c r="HD34" s="96"/>
      <c r="HE34" s="96"/>
      <c r="HF34" s="96"/>
      <c r="HG34" s="96"/>
      <c r="HH34" s="96"/>
      <c r="HI34" s="96"/>
      <c r="HJ34" s="96"/>
      <c r="HK34" s="96"/>
      <c r="HL34" s="96"/>
      <c r="HM34" s="96"/>
      <c r="HN34" s="96"/>
      <c r="HO34" s="96"/>
      <c r="HP34" s="96"/>
      <c r="HQ34" s="96"/>
      <c r="HR34" s="96"/>
      <c r="HS34" s="96"/>
      <c r="HT34" s="96"/>
      <c r="HU34" s="96"/>
      <c r="HV34" s="96"/>
      <c r="HW34" s="96"/>
      <c r="HX34" s="96"/>
      <c r="HY34" s="96"/>
      <c r="HZ34" s="96"/>
      <c r="IA34" s="96"/>
      <c r="IB34" s="96"/>
      <c r="IC34" s="96"/>
      <c r="ID34" s="96"/>
      <c r="IE34" s="96"/>
      <c r="IF34" s="96"/>
      <c r="IG34" s="96"/>
      <c r="IH34" s="96"/>
      <c r="II34" s="96"/>
    </row>
    <row r="35" spans="1:243" x14ac:dyDescent="0.35">
      <c r="A35" s="89" t="s">
        <v>588</v>
      </c>
      <c r="B35" s="89" t="s">
        <v>587</v>
      </c>
      <c r="C35" s="89" t="s">
        <v>135</v>
      </c>
      <c r="D35" s="89" t="s">
        <v>136</v>
      </c>
      <c r="E35" s="90">
        <v>92301</v>
      </c>
      <c r="F35" s="89" t="s">
        <v>137</v>
      </c>
      <c r="G35" s="89" t="s">
        <v>149</v>
      </c>
      <c r="H35" s="89" t="s">
        <v>139</v>
      </c>
      <c r="I35" s="88">
        <v>26.912846481876301</v>
      </c>
      <c r="J35" s="87">
        <v>183.82200647249059</v>
      </c>
      <c r="K35" s="87">
        <v>13.957928802588992</v>
      </c>
      <c r="L35" s="87">
        <v>77.365695792880302</v>
      </c>
      <c r="M35" s="87">
        <v>113.58576051779937</v>
      </c>
      <c r="N35" s="87">
        <v>192.26860841423974</v>
      </c>
      <c r="O35" s="87">
        <v>196.13915857605059</v>
      </c>
      <c r="P35" s="87">
        <v>0.32362459546925565</v>
      </c>
      <c r="Q35" s="87">
        <v>0</v>
      </c>
      <c r="R35" s="87">
        <v>95.799352750809092</v>
      </c>
      <c r="S35" s="87">
        <v>30.122977346278333</v>
      </c>
      <c r="T35" s="87">
        <v>8.8640776699029136</v>
      </c>
      <c r="U35" s="87">
        <v>253.94498381876923</v>
      </c>
      <c r="V35" s="87">
        <v>281.58899676375637</v>
      </c>
      <c r="W35" s="86">
        <v>480</v>
      </c>
      <c r="X35" s="85" t="s">
        <v>510</v>
      </c>
      <c r="Y35" s="84">
        <v>45351</v>
      </c>
      <c r="Z35" s="84"/>
      <c r="AA35" s="84" t="s">
        <v>512</v>
      </c>
      <c r="AB35" s="84" t="s">
        <v>508</v>
      </c>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c r="DB35" s="96"/>
      <c r="DC35" s="96"/>
      <c r="DD35" s="96"/>
      <c r="DE35" s="96"/>
      <c r="DF35" s="96"/>
      <c r="DG35" s="96"/>
      <c r="DH35" s="96"/>
      <c r="DI35" s="96"/>
      <c r="DJ35" s="96"/>
      <c r="DK35" s="96"/>
      <c r="DL35" s="96"/>
      <c r="DM35" s="96"/>
      <c r="DN35" s="96"/>
      <c r="DO35" s="96"/>
      <c r="DP35" s="96"/>
      <c r="DQ35" s="96"/>
      <c r="DR35" s="96"/>
      <c r="DS35" s="96"/>
      <c r="DT35" s="96"/>
      <c r="DU35" s="96"/>
      <c r="DV35" s="96"/>
      <c r="DW35" s="96"/>
      <c r="DX35" s="96"/>
      <c r="DY35" s="96"/>
      <c r="DZ35" s="96"/>
      <c r="EA35" s="96"/>
      <c r="EB35" s="96"/>
      <c r="EC35" s="96"/>
      <c r="ED35" s="96"/>
      <c r="EE35" s="96"/>
      <c r="EF35" s="96"/>
      <c r="EG35" s="96"/>
      <c r="EH35" s="96"/>
      <c r="EI35" s="96"/>
      <c r="EJ35" s="96"/>
      <c r="EK35" s="96"/>
      <c r="EL35" s="96"/>
      <c r="EM35" s="96"/>
      <c r="EN35" s="96"/>
      <c r="EO35" s="96"/>
      <c r="EP35" s="96"/>
      <c r="EQ35" s="96"/>
      <c r="ER35" s="96"/>
      <c r="ES35" s="96"/>
      <c r="ET35" s="96"/>
      <c r="EU35" s="96"/>
      <c r="EV35" s="96"/>
      <c r="EW35" s="96"/>
      <c r="EX35" s="96"/>
      <c r="EY35" s="96"/>
      <c r="EZ35" s="96"/>
      <c r="FA35" s="96"/>
      <c r="FB35" s="96"/>
      <c r="FC35" s="96"/>
      <c r="FD35" s="96"/>
      <c r="FE35" s="96"/>
      <c r="FF35" s="96"/>
      <c r="FG35" s="96"/>
      <c r="FH35" s="96"/>
      <c r="FI35" s="96"/>
      <c r="FJ35" s="96"/>
      <c r="FK35" s="96"/>
      <c r="FL35" s="96"/>
      <c r="FM35" s="96"/>
      <c r="FN35" s="96"/>
      <c r="FO35" s="96"/>
      <c r="FP35" s="96"/>
      <c r="FQ35" s="96"/>
      <c r="FR35" s="96"/>
      <c r="FS35" s="96"/>
      <c r="FT35" s="96"/>
      <c r="FU35" s="96"/>
      <c r="FV35" s="96"/>
      <c r="FW35" s="96"/>
      <c r="FX35" s="96"/>
      <c r="FY35" s="96"/>
      <c r="FZ35" s="96"/>
      <c r="GA35" s="96"/>
      <c r="GB35" s="96"/>
      <c r="GC35" s="96"/>
      <c r="GD35" s="96"/>
      <c r="GE35" s="96"/>
      <c r="GF35" s="96"/>
      <c r="GG35" s="96"/>
      <c r="GH35" s="96"/>
      <c r="GI35" s="96"/>
      <c r="GJ35" s="96"/>
      <c r="GK35" s="96"/>
      <c r="GL35" s="96"/>
      <c r="GM35" s="96"/>
      <c r="GN35" s="96"/>
      <c r="GO35" s="96"/>
      <c r="GP35" s="96"/>
      <c r="GQ35" s="96"/>
      <c r="GR35" s="96"/>
      <c r="GS35" s="96"/>
      <c r="GT35" s="96"/>
      <c r="GU35" s="96"/>
      <c r="GV35" s="96"/>
      <c r="GW35" s="96"/>
      <c r="GX35" s="96"/>
      <c r="GY35" s="96"/>
      <c r="GZ35" s="96"/>
      <c r="HA35" s="96"/>
      <c r="HB35" s="96"/>
      <c r="HC35" s="96"/>
      <c r="HD35" s="96"/>
      <c r="HE35" s="96"/>
      <c r="HF35" s="96"/>
      <c r="HG35" s="96"/>
      <c r="HH35" s="96"/>
      <c r="HI35" s="96"/>
      <c r="HJ35" s="96"/>
      <c r="HK35" s="96"/>
      <c r="HL35" s="96"/>
      <c r="HM35" s="96"/>
      <c r="HN35" s="96"/>
      <c r="HO35" s="96"/>
      <c r="HP35" s="96"/>
      <c r="HQ35" s="96"/>
      <c r="HR35" s="96"/>
      <c r="HS35" s="96"/>
      <c r="HT35" s="96"/>
      <c r="HU35" s="96"/>
      <c r="HV35" s="96"/>
      <c r="HW35" s="96"/>
      <c r="HX35" s="96"/>
      <c r="HY35" s="96"/>
      <c r="HZ35" s="96"/>
      <c r="IA35" s="96"/>
      <c r="IB35" s="96"/>
      <c r="IC35" s="96"/>
      <c r="ID35" s="96"/>
      <c r="IE35" s="96"/>
      <c r="IF35" s="96"/>
      <c r="IG35" s="96"/>
      <c r="IH35" s="96"/>
      <c r="II35" s="96"/>
    </row>
    <row r="36" spans="1:243" ht="16.399999999999999" customHeight="1" x14ac:dyDescent="0.35">
      <c r="A36" s="89" t="s">
        <v>586</v>
      </c>
      <c r="B36" s="89" t="s">
        <v>299</v>
      </c>
      <c r="C36" s="89" t="s">
        <v>300</v>
      </c>
      <c r="D36" s="89" t="s">
        <v>286</v>
      </c>
      <c r="E36" s="90">
        <v>53039</v>
      </c>
      <c r="F36" s="89" t="s">
        <v>30</v>
      </c>
      <c r="G36" s="89" t="s">
        <v>193</v>
      </c>
      <c r="H36" s="89" t="s">
        <v>139</v>
      </c>
      <c r="I36" s="88">
        <v>38.114785992217897</v>
      </c>
      <c r="J36" s="87">
        <v>12.475728155339819</v>
      </c>
      <c r="K36" s="87">
        <v>11.595469255663431</v>
      </c>
      <c r="L36" s="87">
        <v>43.466019417475721</v>
      </c>
      <c r="M36" s="87">
        <v>49.98058252427186</v>
      </c>
      <c r="N36" s="87">
        <v>87.381877022653669</v>
      </c>
      <c r="O36" s="87">
        <v>28.077669902912618</v>
      </c>
      <c r="P36" s="87">
        <v>1.2880258899676376</v>
      </c>
      <c r="Q36" s="87">
        <v>0.77022653721682854</v>
      </c>
      <c r="R36" s="87">
        <v>23.469255663430427</v>
      </c>
      <c r="S36" s="87">
        <v>10.854368932038836</v>
      </c>
      <c r="T36" s="87">
        <v>4.8025889967637534</v>
      </c>
      <c r="U36" s="87">
        <v>78.391585760517913</v>
      </c>
      <c r="V36" s="87">
        <v>84.546925566343035</v>
      </c>
      <c r="W36" s="86" t="s">
        <v>156</v>
      </c>
      <c r="X36" s="85" t="s">
        <v>510</v>
      </c>
      <c r="Y36" s="84">
        <v>45365</v>
      </c>
      <c r="Z36" s="84"/>
      <c r="AA36" s="84" t="s">
        <v>509</v>
      </c>
      <c r="AB36" s="84" t="s">
        <v>508</v>
      </c>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c r="DX36" s="96"/>
      <c r="DY36" s="96"/>
      <c r="DZ36" s="96"/>
      <c r="EA36" s="96"/>
      <c r="EB36" s="96"/>
      <c r="EC36" s="96"/>
      <c r="ED36" s="96"/>
      <c r="EE36" s="96"/>
      <c r="EF36" s="96"/>
      <c r="EG36" s="96"/>
      <c r="EH36" s="96"/>
      <c r="EI36" s="96"/>
      <c r="EJ36" s="96"/>
      <c r="EK36" s="96"/>
      <c r="EL36" s="96"/>
      <c r="EM36" s="96"/>
      <c r="EN36" s="96"/>
      <c r="EO36" s="96"/>
      <c r="EP36" s="96"/>
      <c r="EQ36" s="96"/>
      <c r="ER36" s="96"/>
      <c r="ES36" s="96"/>
      <c r="ET36" s="96"/>
      <c r="EU36" s="96"/>
      <c r="EV36" s="96"/>
      <c r="EW36" s="96"/>
      <c r="EX36" s="96"/>
      <c r="EY36" s="96"/>
      <c r="EZ36" s="96"/>
      <c r="FA36" s="96"/>
      <c r="FB36" s="96"/>
      <c r="FC36" s="96"/>
      <c r="FD36" s="96"/>
      <c r="FE36" s="96"/>
      <c r="FF36" s="96"/>
      <c r="FG36" s="96"/>
      <c r="FH36" s="96"/>
      <c r="FI36" s="96"/>
      <c r="FJ36" s="96"/>
      <c r="FK36" s="96"/>
      <c r="FL36" s="96"/>
      <c r="FM36" s="96"/>
      <c r="FN36" s="96"/>
      <c r="FO36" s="96"/>
      <c r="FP36" s="96"/>
      <c r="FQ36" s="96"/>
      <c r="FR36" s="96"/>
      <c r="FS36" s="96"/>
      <c r="FT36" s="96"/>
      <c r="FU36" s="96"/>
      <c r="FV36" s="96"/>
      <c r="FW36" s="96"/>
      <c r="FX36" s="96"/>
      <c r="FY36" s="96"/>
      <c r="FZ36" s="96"/>
      <c r="GA36" s="96"/>
      <c r="GB36" s="96"/>
      <c r="GC36" s="96"/>
      <c r="GD36" s="96"/>
      <c r="GE36" s="96"/>
      <c r="GF36" s="96"/>
      <c r="GG36" s="96"/>
      <c r="GH36" s="96"/>
      <c r="GI36" s="96"/>
      <c r="GJ36" s="96"/>
      <c r="GK36" s="96"/>
      <c r="GL36" s="96"/>
      <c r="GM36" s="96"/>
      <c r="GN36" s="96"/>
      <c r="GO36" s="96"/>
      <c r="GP36" s="96"/>
      <c r="GQ36" s="96"/>
      <c r="GR36" s="96"/>
      <c r="GS36" s="96"/>
      <c r="GT36" s="96"/>
      <c r="GU36" s="96"/>
      <c r="GV36" s="96"/>
      <c r="GW36" s="96"/>
      <c r="GX36" s="96"/>
      <c r="GY36" s="96"/>
      <c r="GZ36" s="96"/>
      <c r="HA36" s="96"/>
      <c r="HB36" s="96"/>
      <c r="HC36" s="96"/>
      <c r="HD36" s="96"/>
      <c r="HE36" s="96"/>
      <c r="HF36" s="96"/>
      <c r="HG36" s="96"/>
      <c r="HH36" s="96"/>
      <c r="HI36" s="96"/>
      <c r="HJ36" s="96"/>
      <c r="HK36" s="96"/>
      <c r="HL36" s="96"/>
      <c r="HM36" s="96"/>
      <c r="HN36" s="96"/>
      <c r="HO36" s="96"/>
      <c r="HP36" s="96"/>
      <c r="HQ36" s="96"/>
      <c r="HR36" s="96"/>
      <c r="HS36" s="96"/>
      <c r="HT36" s="96"/>
      <c r="HU36" s="96"/>
      <c r="HV36" s="96"/>
      <c r="HW36" s="96"/>
      <c r="HX36" s="96"/>
      <c r="HY36" s="96"/>
      <c r="HZ36" s="96"/>
      <c r="IA36" s="96"/>
      <c r="IB36" s="96"/>
      <c r="IC36" s="96"/>
      <c r="ID36" s="96"/>
      <c r="IE36" s="96"/>
      <c r="IF36" s="96"/>
      <c r="IG36" s="96"/>
      <c r="IH36" s="96"/>
      <c r="II36" s="96"/>
    </row>
    <row r="37" spans="1:243" s="91" customFormat="1" ht="16.399999999999999" customHeight="1" x14ac:dyDescent="0.35">
      <c r="A37" s="94" t="s">
        <v>585</v>
      </c>
      <c r="B37" s="94" t="s">
        <v>242</v>
      </c>
      <c r="C37" s="94" t="s">
        <v>32</v>
      </c>
      <c r="D37" s="94" t="s">
        <v>147</v>
      </c>
      <c r="E37" s="95">
        <v>76837</v>
      </c>
      <c r="F37" s="94" t="s">
        <v>210</v>
      </c>
      <c r="G37" s="94" t="s">
        <v>193</v>
      </c>
      <c r="H37" s="94" t="s">
        <v>4</v>
      </c>
      <c r="I37" s="93">
        <v>40.373646209386301</v>
      </c>
      <c r="J37" s="92">
        <v>127.2783171521033</v>
      </c>
      <c r="K37" s="92">
        <v>20.372168284789652</v>
      </c>
      <c r="L37" s="92">
        <v>1.6213592233009715</v>
      </c>
      <c r="M37" s="92">
        <v>0.20711974110032361</v>
      </c>
      <c r="N37" s="92">
        <v>13.637540453074422</v>
      </c>
      <c r="O37" s="92">
        <v>135.84142394822035</v>
      </c>
      <c r="P37" s="92">
        <v>0</v>
      </c>
      <c r="Q37" s="92">
        <v>0</v>
      </c>
      <c r="R37" s="92">
        <v>0.23300970873786397</v>
      </c>
      <c r="S37" s="92">
        <v>1.3592233009708732</v>
      </c>
      <c r="T37" s="92">
        <v>3.9417475728155345</v>
      </c>
      <c r="U37" s="92">
        <v>143.94498381877065</v>
      </c>
      <c r="V37" s="92">
        <v>68.721682847896233</v>
      </c>
      <c r="W37" s="92" t="s">
        <v>156</v>
      </c>
      <c r="X37" s="85" t="s">
        <v>510</v>
      </c>
      <c r="Y37" s="84">
        <v>45512</v>
      </c>
      <c r="Z37" s="84"/>
      <c r="AA37" s="84" t="s">
        <v>509</v>
      </c>
      <c r="AB37" s="84" t="s">
        <v>511</v>
      </c>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96"/>
      <c r="CA37" s="96"/>
      <c r="CB37" s="96"/>
      <c r="CC37" s="96"/>
      <c r="CD37" s="96"/>
      <c r="CE37" s="96"/>
      <c r="CF37" s="96"/>
      <c r="CG37" s="96"/>
      <c r="CH37" s="96"/>
      <c r="CI37" s="96"/>
      <c r="CJ37" s="96"/>
      <c r="CK37" s="96"/>
      <c r="CL37" s="96"/>
      <c r="CM37" s="96"/>
      <c r="CN37" s="96"/>
      <c r="CO37" s="96"/>
      <c r="CP37" s="96"/>
      <c r="CQ37" s="96"/>
      <c r="CR37" s="96"/>
      <c r="CS37" s="96"/>
      <c r="CT37" s="96"/>
      <c r="CU37" s="96"/>
      <c r="CV37" s="96"/>
      <c r="CW37" s="96"/>
      <c r="CX37" s="96"/>
      <c r="CY37" s="96"/>
      <c r="CZ37" s="96"/>
      <c r="DA37" s="96"/>
      <c r="DB37" s="96"/>
      <c r="DC37" s="96"/>
      <c r="DD37" s="96"/>
      <c r="DE37" s="96"/>
      <c r="DF37" s="96"/>
      <c r="DG37" s="96"/>
      <c r="DH37" s="96"/>
      <c r="DI37" s="96"/>
      <c r="DJ37" s="96"/>
      <c r="DK37" s="96"/>
      <c r="DL37" s="96"/>
      <c r="DM37" s="96"/>
      <c r="DN37" s="96"/>
      <c r="DO37" s="96"/>
      <c r="DP37" s="96"/>
      <c r="DQ37" s="96"/>
      <c r="DR37" s="96"/>
      <c r="DS37" s="96"/>
      <c r="DT37" s="96"/>
      <c r="DU37" s="96"/>
      <c r="DV37" s="96"/>
      <c r="DW37" s="96"/>
      <c r="DX37" s="96"/>
      <c r="DY37" s="96"/>
      <c r="DZ37" s="96"/>
      <c r="EA37" s="96"/>
      <c r="EB37" s="96"/>
      <c r="EC37" s="96"/>
      <c r="ED37" s="96"/>
      <c r="EE37" s="96"/>
      <c r="EF37" s="96"/>
      <c r="EG37" s="96"/>
      <c r="EH37" s="96"/>
      <c r="EI37" s="96"/>
      <c r="EJ37" s="96"/>
      <c r="EK37" s="96"/>
      <c r="EL37" s="96"/>
      <c r="EM37" s="96"/>
      <c r="EN37" s="96"/>
      <c r="EO37" s="96"/>
      <c r="EP37" s="96"/>
      <c r="EQ37" s="96"/>
      <c r="ER37" s="96"/>
      <c r="ES37" s="96"/>
      <c r="ET37" s="96"/>
      <c r="EU37" s="96"/>
      <c r="EV37" s="96"/>
      <c r="EW37" s="96"/>
      <c r="EX37" s="96"/>
      <c r="EY37" s="96"/>
      <c r="EZ37" s="96"/>
      <c r="FA37" s="96"/>
      <c r="FB37" s="96"/>
      <c r="FC37" s="96"/>
      <c r="FD37" s="96"/>
      <c r="FE37" s="96"/>
      <c r="FF37" s="96"/>
      <c r="FG37" s="96"/>
      <c r="FH37" s="96"/>
      <c r="FI37" s="96"/>
      <c r="FJ37" s="96"/>
      <c r="FK37" s="96"/>
      <c r="FL37" s="97"/>
      <c r="FM37" s="97"/>
      <c r="FN37" s="97"/>
      <c r="FO37" s="97"/>
      <c r="FP37" s="97"/>
      <c r="FQ37" s="97"/>
      <c r="FR37" s="97"/>
      <c r="FS37" s="97"/>
      <c r="FT37" s="97"/>
      <c r="FU37" s="97"/>
      <c r="FV37" s="97"/>
      <c r="FW37" s="97"/>
      <c r="FX37" s="97"/>
      <c r="FY37" s="97"/>
      <c r="FZ37" s="97"/>
      <c r="GA37" s="97"/>
      <c r="GB37" s="97"/>
      <c r="GC37" s="97"/>
      <c r="GD37" s="97"/>
      <c r="GE37" s="97"/>
      <c r="GF37" s="97"/>
      <c r="GG37" s="97"/>
      <c r="GH37" s="97"/>
      <c r="GI37" s="97"/>
      <c r="GJ37" s="97"/>
      <c r="GK37" s="97"/>
      <c r="GL37" s="97"/>
      <c r="GM37" s="97"/>
      <c r="GN37" s="97"/>
      <c r="GO37" s="97"/>
      <c r="GP37" s="97"/>
      <c r="GQ37" s="97"/>
      <c r="GR37" s="97"/>
      <c r="GS37" s="97"/>
      <c r="GT37" s="97"/>
      <c r="GU37" s="97"/>
      <c r="GV37" s="97"/>
      <c r="GW37" s="97"/>
      <c r="GX37" s="97"/>
      <c r="GY37" s="97"/>
      <c r="GZ37" s="97"/>
      <c r="HA37" s="97"/>
      <c r="HB37" s="97"/>
      <c r="HC37" s="97"/>
      <c r="HD37" s="97"/>
      <c r="HE37" s="97"/>
      <c r="HF37" s="97"/>
      <c r="HG37" s="97"/>
      <c r="HH37" s="97"/>
      <c r="HI37" s="97"/>
      <c r="HJ37" s="97"/>
      <c r="HK37" s="97"/>
      <c r="HL37" s="97"/>
      <c r="HM37" s="97"/>
      <c r="HN37" s="97"/>
      <c r="HO37" s="97"/>
      <c r="HP37" s="96"/>
      <c r="HQ37" s="96"/>
      <c r="HR37" s="96"/>
      <c r="HS37" s="96"/>
      <c r="HT37" s="96"/>
      <c r="HU37" s="96"/>
      <c r="HV37" s="96"/>
      <c r="HW37" s="96"/>
      <c r="HX37" s="96"/>
      <c r="HY37" s="96"/>
      <c r="HZ37" s="96"/>
      <c r="IA37" s="96"/>
      <c r="IB37" s="96"/>
      <c r="IC37" s="96"/>
      <c r="ID37" s="96"/>
      <c r="IE37" s="96"/>
      <c r="IF37" s="96"/>
      <c r="IG37" s="96"/>
      <c r="IH37" s="96"/>
      <c r="II37" s="96"/>
    </row>
    <row r="38" spans="1:243" x14ac:dyDescent="0.35">
      <c r="A38" s="89" t="s">
        <v>194</v>
      </c>
      <c r="B38" s="89" t="s">
        <v>195</v>
      </c>
      <c r="C38" s="89" t="s">
        <v>196</v>
      </c>
      <c r="D38" s="89" t="s">
        <v>147</v>
      </c>
      <c r="E38" s="90">
        <v>79925</v>
      </c>
      <c r="F38" s="89" t="s">
        <v>182</v>
      </c>
      <c r="G38" s="89" t="s">
        <v>177</v>
      </c>
      <c r="H38" s="89" t="s">
        <v>139</v>
      </c>
      <c r="I38" s="88">
        <v>36.684745762711898</v>
      </c>
      <c r="J38" s="87">
        <v>425.08737864077011</v>
      </c>
      <c r="K38" s="87">
        <v>183.58252427184556</v>
      </c>
      <c r="L38" s="87">
        <v>105.64077669902952</v>
      </c>
      <c r="M38" s="87">
        <v>55.576051779935298</v>
      </c>
      <c r="N38" s="87">
        <v>255.00647249191107</v>
      </c>
      <c r="O38" s="87">
        <v>293.88025889967605</v>
      </c>
      <c r="P38" s="87">
        <v>53.245954692556701</v>
      </c>
      <c r="Q38" s="87">
        <v>167.7540453074437</v>
      </c>
      <c r="R38" s="87">
        <v>46.058252427184541</v>
      </c>
      <c r="S38" s="87">
        <v>67.035598705501698</v>
      </c>
      <c r="T38" s="87">
        <v>89.501618122977817</v>
      </c>
      <c r="U38" s="87">
        <v>567.29126213591724</v>
      </c>
      <c r="V38" s="87">
        <v>648.78317152102795</v>
      </c>
      <c r="W38" s="86">
        <v>450</v>
      </c>
      <c r="X38" s="85" t="s">
        <v>510</v>
      </c>
      <c r="Y38" s="84">
        <v>45337</v>
      </c>
      <c r="Z38" s="84"/>
      <c r="AA38" s="84" t="s">
        <v>512</v>
      </c>
      <c r="AB38" s="84" t="s">
        <v>508</v>
      </c>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c r="DX38" s="96"/>
      <c r="DY38" s="96"/>
      <c r="DZ38" s="96"/>
      <c r="EA38" s="96"/>
      <c r="EB38" s="96"/>
      <c r="EC38" s="96"/>
      <c r="ED38" s="96"/>
      <c r="EE38" s="96"/>
      <c r="EF38" s="96"/>
      <c r="EG38" s="96"/>
      <c r="EH38" s="96"/>
      <c r="EI38" s="96"/>
      <c r="EJ38" s="96"/>
      <c r="EK38" s="96"/>
      <c r="EL38" s="96"/>
      <c r="EM38" s="96"/>
      <c r="EN38" s="96"/>
      <c r="EO38" s="96"/>
      <c r="EP38" s="96"/>
      <c r="EQ38" s="96"/>
      <c r="ER38" s="96"/>
      <c r="ES38" s="96"/>
      <c r="ET38" s="96"/>
      <c r="EU38" s="96"/>
      <c r="EV38" s="96"/>
      <c r="EW38" s="96"/>
      <c r="EX38" s="96"/>
      <c r="EY38" s="96"/>
      <c r="EZ38" s="96"/>
      <c r="FA38" s="96"/>
      <c r="FB38" s="96"/>
      <c r="FC38" s="96"/>
      <c r="FD38" s="96"/>
      <c r="FE38" s="96"/>
      <c r="FF38" s="96"/>
      <c r="FG38" s="96"/>
      <c r="FH38" s="96"/>
      <c r="FI38" s="96"/>
      <c r="FJ38" s="96"/>
      <c r="FK38" s="96"/>
      <c r="FL38" s="96"/>
      <c r="FM38" s="96"/>
      <c r="FN38" s="96"/>
      <c r="FO38" s="96"/>
      <c r="FP38" s="96"/>
      <c r="FQ38" s="96"/>
      <c r="FR38" s="96"/>
      <c r="FS38" s="96"/>
      <c r="FT38" s="96"/>
      <c r="FU38" s="96"/>
      <c r="FV38" s="96"/>
      <c r="FW38" s="96"/>
      <c r="FX38" s="96"/>
      <c r="FY38" s="96"/>
      <c r="FZ38" s="96"/>
      <c r="GA38" s="96"/>
      <c r="GB38" s="96"/>
      <c r="GC38" s="96"/>
      <c r="GD38" s="96"/>
      <c r="GE38" s="96"/>
      <c r="GF38" s="96"/>
      <c r="GG38" s="96"/>
      <c r="GH38" s="96"/>
      <c r="GI38" s="96"/>
      <c r="GJ38" s="96"/>
      <c r="GK38" s="96"/>
      <c r="GL38" s="96"/>
      <c r="GM38" s="96"/>
      <c r="GN38" s="96"/>
      <c r="GO38" s="96"/>
      <c r="GP38" s="96"/>
      <c r="GQ38" s="96"/>
      <c r="GR38" s="96"/>
      <c r="GS38" s="96"/>
      <c r="GT38" s="96"/>
      <c r="GU38" s="96"/>
      <c r="GV38" s="96"/>
      <c r="GW38" s="96"/>
      <c r="GX38" s="96"/>
      <c r="GY38" s="96"/>
      <c r="GZ38" s="96"/>
      <c r="HA38" s="96"/>
      <c r="HB38" s="96"/>
      <c r="HC38" s="96"/>
      <c r="HD38" s="96"/>
      <c r="HE38" s="96"/>
      <c r="HF38" s="96"/>
      <c r="HG38" s="96"/>
      <c r="HH38" s="96"/>
      <c r="HI38" s="96"/>
      <c r="HJ38" s="96"/>
      <c r="HK38" s="96"/>
      <c r="HL38" s="96"/>
      <c r="HM38" s="96"/>
      <c r="HN38" s="96"/>
      <c r="HO38" s="96"/>
      <c r="HP38" s="96"/>
      <c r="HQ38" s="96"/>
      <c r="HR38" s="96"/>
      <c r="HS38" s="96"/>
      <c r="HT38" s="96"/>
      <c r="HU38" s="96"/>
      <c r="HV38" s="96"/>
      <c r="HW38" s="96"/>
      <c r="HX38" s="96"/>
      <c r="HY38" s="96"/>
      <c r="HZ38" s="96"/>
      <c r="IA38" s="96"/>
      <c r="IB38" s="96"/>
      <c r="IC38" s="96"/>
      <c r="ID38" s="96"/>
      <c r="IE38" s="96"/>
      <c r="IF38" s="96"/>
      <c r="IG38" s="96"/>
      <c r="IH38" s="96"/>
      <c r="II38" s="96"/>
    </row>
    <row r="39" spans="1:243" ht="16.399999999999999" customHeight="1" x14ac:dyDescent="0.35">
      <c r="A39" s="89" t="s">
        <v>9</v>
      </c>
      <c r="B39" s="89" t="s">
        <v>191</v>
      </c>
      <c r="C39" s="89" t="s">
        <v>192</v>
      </c>
      <c r="D39" s="89" t="s">
        <v>147</v>
      </c>
      <c r="E39" s="90">
        <v>78580</v>
      </c>
      <c r="F39" s="89" t="s">
        <v>513</v>
      </c>
      <c r="G39" s="89" t="s">
        <v>138</v>
      </c>
      <c r="H39" s="89" t="s">
        <v>139</v>
      </c>
      <c r="I39" s="88">
        <v>30.099444247369</v>
      </c>
      <c r="J39" s="87">
        <v>790.70226537216627</v>
      </c>
      <c r="K39" s="87">
        <v>10.119741100323628</v>
      </c>
      <c r="L39" s="87">
        <v>13.177993527508095</v>
      </c>
      <c r="M39" s="87">
        <v>15.990291262135923</v>
      </c>
      <c r="N39" s="87">
        <v>45.896440129449907</v>
      </c>
      <c r="O39" s="87">
        <v>307.16181229773525</v>
      </c>
      <c r="P39" s="87">
        <v>9.9546925566343027</v>
      </c>
      <c r="Q39" s="87">
        <v>466.97734627831653</v>
      </c>
      <c r="R39" s="87">
        <v>16.815533980582519</v>
      </c>
      <c r="S39" s="87">
        <v>5.1035598705501615</v>
      </c>
      <c r="T39" s="87">
        <v>7.1423948220064712</v>
      </c>
      <c r="U39" s="87">
        <v>800.92880258899561</v>
      </c>
      <c r="V39" s="87">
        <v>539.15533980582381</v>
      </c>
      <c r="W39" s="86">
        <v>600</v>
      </c>
      <c r="X39" s="85" t="s">
        <v>510</v>
      </c>
      <c r="Y39" s="84">
        <v>45358</v>
      </c>
      <c r="Z39" s="84"/>
      <c r="AA39" s="84" t="s">
        <v>512</v>
      </c>
      <c r="AB39" s="84" t="s">
        <v>508</v>
      </c>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96"/>
      <c r="CH39" s="96"/>
      <c r="CI39" s="96"/>
      <c r="CJ39" s="96"/>
      <c r="CK39" s="96"/>
      <c r="CL39" s="96"/>
      <c r="CM39" s="96"/>
      <c r="CN39" s="96"/>
      <c r="CO39" s="96"/>
      <c r="CP39" s="96"/>
      <c r="CQ39" s="96"/>
      <c r="CR39" s="96"/>
      <c r="CS39" s="96"/>
      <c r="CT39" s="96"/>
      <c r="CU39" s="96"/>
      <c r="CV39" s="96"/>
      <c r="CW39" s="96"/>
      <c r="CX39" s="96"/>
      <c r="CY39" s="96"/>
      <c r="CZ39" s="96"/>
      <c r="DA39" s="96"/>
      <c r="DB39" s="96"/>
      <c r="DC39" s="96"/>
      <c r="DD39" s="96"/>
      <c r="DE39" s="96"/>
      <c r="DF39" s="96"/>
      <c r="DG39" s="96"/>
      <c r="DH39" s="96"/>
      <c r="DI39" s="96"/>
      <c r="DJ39" s="96"/>
      <c r="DK39" s="96"/>
      <c r="DL39" s="96"/>
      <c r="DM39" s="96"/>
      <c r="DN39" s="96"/>
      <c r="DO39" s="96"/>
      <c r="DP39" s="96"/>
      <c r="DQ39" s="96"/>
      <c r="DR39" s="96"/>
      <c r="DS39" s="96"/>
      <c r="DT39" s="96"/>
      <c r="DU39" s="96"/>
      <c r="DV39" s="96"/>
      <c r="DW39" s="96"/>
      <c r="DX39" s="96"/>
      <c r="DY39" s="96"/>
      <c r="DZ39" s="96"/>
      <c r="EA39" s="96"/>
      <c r="EB39" s="96"/>
      <c r="EC39" s="96"/>
      <c r="ED39" s="96"/>
      <c r="EE39" s="96"/>
      <c r="EF39" s="96"/>
      <c r="EG39" s="96"/>
      <c r="EH39" s="96"/>
      <c r="EI39" s="96"/>
      <c r="EJ39" s="96"/>
      <c r="EK39" s="96"/>
      <c r="EL39" s="96"/>
      <c r="EM39" s="96"/>
      <c r="EN39" s="96"/>
      <c r="EO39" s="96"/>
      <c r="EP39" s="96"/>
      <c r="EQ39" s="96"/>
      <c r="ER39" s="96"/>
      <c r="ES39" s="96"/>
      <c r="ET39" s="96"/>
      <c r="EU39" s="96"/>
      <c r="EV39" s="96"/>
      <c r="EW39" s="96"/>
      <c r="EX39" s="96"/>
      <c r="EY39" s="96"/>
      <c r="EZ39" s="96"/>
      <c r="FA39" s="96"/>
      <c r="FB39" s="96"/>
      <c r="FC39" s="96"/>
      <c r="FD39" s="96"/>
      <c r="FE39" s="96"/>
      <c r="FF39" s="96"/>
      <c r="FG39" s="96"/>
      <c r="FH39" s="96"/>
      <c r="FI39" s="96"/>
      <c r="FJ39" s="96"/>
      <c r="FK39" s="96"/>
      <c r="FL39" s="96"/>
      <c r="FM39" s="96"/>
      <c r="FN39" s="96"/>
      <c r="FO39" s="96"/>
      <c r="FP39" s="96"/>
      <c r="FQ39" s="96"/>
      <c r="FR39" s="96"/>
      <c r="FS39" s="96"/>
      <c r="FT39" s="96"/>
      <c r="FU39" s="96"/>
      <c r="FV39" s="96"/>
      <c r="FW39" s="96"/>
      <c r="FX39" s="96"/>
      <c r="FY39" s="96"/>
      <c r="FZ39" s="96"/>
      <c r="GA39" s="96"/>
      <c r="GB39" s="96"/>
      <c r="GC39" s="96"/>
      <c r="GD39" s="96"/>
      <c r="GE39" s="96"/>
      <c r="GF39" s="96"/>
      <c r="GG39" s="96"/>
      <c r="GH39" s="96"/>
      <c r="GI39" s="96"/>
      <c r="GJ39" s="96"/>
      <c r="GK39" s="96"/>
      <c r="GL39" s="96"/>
      <c r="GM39" s="96"/>
      <c r="GN39" s="96"/>
      <c r="GO39" s="96"/>
      <c r="GP39" s="96"/>
      <c r="GQ39" s="96"/>
      <c r="GR39" s="96"/>
      <c r="GS39" s="96"/>
      <c r="GT39" s="96"/>
      <c r="GU39" s="96"/>
      <c r="GV39" s="96"/>
      <c r="GW39" s="96"/>
      <c r="GX39" s="96"/>
      <c r="GY39" s="96"/>
      <c r="GZ39" s="96"/>
      <c r="HA39" s="96"/>
      <c r="HB39" s="96"/>
      <c r="HC39" s="96"/>
      <c r="HD39" s="96"/>
      <c r="HE39" s="96"/>
      <c r="HF39" s="96"/>
      <c r="HG39" s="96"/>
      <c r="HH39" s="96"/>
      <c r="HI39" s="96"/>
      <c r="HJ39" s="96"/>
      <c r="HK39" s="96"/>
      <c r="HL39" s="96"/>
      <c r="HM39" s="96"/>
      <c r="HN39" s="96"/>
      <c r="HO39" s="96"/>
      <c r="HP39" s="96"/>
      <c r="HQ39" s="96"/>
      <c r="HR39" s="96"/>
      <c r="HS39" s="96"/>
      <c r="HT39" s="96"/>
      <c r="HU39" s="96"/>
      <c r="HV39" s="96"/>
      <c r="HW39" s="96"/>
      <c r="HX39" s="96"/>
      <c r="HY39" s="96"/>
      <c r="HZ39" s="96"/>
      <c r="IA39" s="96"/>
      <c r="IB39" s="96"/>
      <c r="IC39" s="96"/>
      <c r="ID39" s="96"/>
      <c r="IE39" s="96"/>
      <c r="IF39" s="96"/>
      <c r="IG39" s="96"/>
      <c r="IH39" s="96"/>
      <c r="II39" s="96"/>
    </row>
    <row r="40" spans="1:243" ht="16.399999999999999" customHeight="1" x14ac:dyDescent="0.35">
      <c r="A40" s="89" t="s">
        <v>272</v>
      </c>
      <c r="B40" s="89" t="s">
        <v>273</v>
      </c>
      <c r="C40" s="89" t="s">
        <v>18</v>
      </c>
      <c r="D40" s="89" t="s">
        <v>211</v>
      </c>
      <c r="E40" s="90">
        <v>7201</v>
      </c>
      <c r="F40" s="89" t="s">
        <v>212</v>
      </c>
      <c r="G40" s="89" t="s">
        <v>149</v>
      </c>
      <c r="H40" s="89" t="s">
        <v>139</v>
      </c>
      <c r="I40" s="88">
        <v>16.884164222873899</v>
      </c>
      <c r="J40" s="87">
        <v>100.88349514563193</v>
      </c>
      <c r="K40" s="87">
        <v>120.14886731391597</v>
      </c>
      <c r="L40" s="87">
        <v>10.563106796116408</v>
      </c>
      <c r="M40" s="87">
        <v>4.4110032362459464</v>
      </c>
      <c r="N40" s="87">
        <v>36.478964401294547</v>
      </c>
      <c r="O40" s="87">
        <v>183.24595469255988</v>
      </c>
      <c r="P40" s="87">
        <v>2.4530744336569583</v>
      </c>
      <c r="Q40" s="87">
        <v>13.828478964401285</v>
      </c>
      <c r="R40" s="87">
        <v>6.5889967637540447</v>
      </c>
      <c r="S40" s="87">
        <v>6.6472491909385107</v>
      </c>
      <c r="T40" s="87">
        <v>12.194174757281552</v>
      </c>
      <c r="U40" s="87">
        <v>210.57605177994017</v>
      </c>
      <c r="V40" s="87">
        <v>106.65048543689608</v>
      </c>
      <c r="W40" s="86">
        <v>285</v>
      </c>
      <c r="X40" s="85" t="s">
        <v>510</v>
      </c>
      <c r="Y40" s="84">
        <v>45435</v>
      </c>
      <c r="Z40" s="84"/>
      <c r="AA40" s="84" t="s">
        <v>512</v>
      </c>
      <c r="AB40" s="84" t="s">
        <v>508</v>
      </c>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96"/>
      <c r="BT40" s="96"/>
      <c r="BU40" s="96"/>
      <c r="BV40" s="96"/>
      <c r="BW40" s="96"/>
      <c r="BX40" s="96"/>
      <c r="BY40" s="96"/>
      <c r="BZ40" s="96"/>
      <c r="CA40" s="96"/>
      <c r="CB40" s="96"/>
      <c r="CC40" s="96"/>
      <c r="CD40" s="96"/>
      <c r="CE40" s="96"/>
      <c r="CF40" s="96"/>
      <c r="CG40" s="96"/>
      <c r="CH40" s="96"/>
      <c r="CI40" s="96"/>
      <c r="CJ40" s="96"/>
      <c r="CK40" s="96"/>
      <c r="CL40" s="96"/>
      <c r="CM40" s="96"/>
      <c r="CN40" s="96"/>
      <c r="CO40" s="96"/>
      <c r="CP40" s="96"/>
      <c r="CQ40" s="96"/>
      <c r="CR40" s="96"/>
      <c r="CS40" s="96"/>
      <c r="CT40" s="96"/>
      <c r="CU40" s="96"/>
      <c r="CV40" s="96"/>
      <c r="CW40" s="96"/>
      <c r="CX40" s="96"/>
      <c r="CY40" s="96"/>
      <c r="CZ40" s="96"/>
      <c r="DA40" s="96"/>
      <c r="DB40" s="96"/>
      <c r="DC40" s="96"/>
      <c r="DD40" s="96"/>
      <c r="DE40" s="96"/>
      <c r="DF40" s="96"/>
      <c r="DG40" s="96"/>
      <c r="DH40" s="96"/>
      <c r="DI40" s="96"/>
      <c r="DJ40" s="96"/>
      <c r="DK40" s="96"/>
      <c r="DL40" s="96"/>
      <c r="DM40" s="96"/>
      <c r="DN40" s="96"/>
      <c r="DO40" s="96"/>
      <c r="DP40" s="96"/>
      <c r="DQ40" s="96"/>
      <c r="DR40" s="96"/>
      <c r="DS40" s="96"/>
      <c r="DT40" s="96"/>
      <c r="DU40" s="96"/>
      <c r="DV40" s="96"/>
      <c r="DW40" s="96"/>
      <c r="DX40" s="96"/>
      <c r="DY40" s="96"/>
      <c r="DZ40" s="96"/>
      <c r="EA40" s="96"/>
      <c r="EB40" s="96"/>
      <c r="EC40" s="96"/>
      <c r="ED40" s="96"/>
      <c r="EE40" s="96"/>
      <c r="EF40" s="96"/>
      <c r="EG40" s="96"/>
      <c r="EH40" s="96"/>
      <c r="EI40" s="96"/>
      <c r="EJ40" s="96"/>
      <c r="EK40" s="96"/>
      <c r="EL40" s="96"/>
      <c r="EM40" s="96"/>
      <c r="EN40" s="96"/>
      <c r="EO40" s="96"/>
      <c r="EP40" s="96"/>
      <c r="EQ40" s="96"/>
      <c r="ER40" s="96"/>
      <c r="ES40" s="96"/>
      <c r="ET40" s="96"/>
      <c r="EU40" s="96"/>
      <c r="EV40" s="96"/>
      <c r="EW40" s="96"/>
      <c r="EX40" s="96"/>
      <c r="EY40" s="96"/>
      <c r="EZ40" s="96"/>
      <c r="FA40" s="96"/>
      <c r="FB40" s="96"/>
      <c r="FC40" s="96"/>
      <c r="FD40" s="96"/>
      <c r="FE40" s="96"/>
      <c r="FF40" s="96"/>
      <c r="FG40" s="96"/>
      <c r="FH40" s="96"/>
      <c r="FI40" s="96"/>
      <c r="FJ40" s="96"/>
      <c r="FK40" s="96"/>
      <c r="FL40" s="96"/>
      <c r="FM40" s="96"/>
      <c r="FN40" s="96"/>
      <c r="FO40" s="96"/>
      <c r="FP40" s="96"/>
      <c r="FQ40" s="96"/>
      <c r="FR40" s="96"/>
      <c r="FS40" s="96"/>
      <c r="FT40" s="96"/>
      <c r="FU40" s="96"/>
      <c r="FV40" s="96"/>
      <c r="FW40" s="96"/>
      <c r="FX40" s="96"/>
      <c r="FY40" s="96"/>
      <c r="FZ40" s="96"/>
      <c r="GA40" s="96"/>
      <c r="GB40" s="96"/>
      <c r="GC40" s="96"/>
      <c r="GD40" s="96"/>
      <c r="GE40" s="96"/>
      <c r="GF40" s="96"/>
      <c r="GG40" s="96"/>
      <c r="GH40" s="96"/>
      <c r="GI40" s="96"/>
      <c r="GJ40" s="96"/>
      <c r="GK40" s="96"/>
      <c r="GL40" s="96"/>
      <c r="GM40" s="96"/>
      <c r="GN40" s="96"/>
      <c r="GO40" s="96"/>
      <c r="GP40" s="96"/>
      <c r="GQ40" s="96"/>
      <c r="GR40" s="96"/>
      <c r="GS40" s="96"/>
      <c r="GT40" s="96"/>
      <c r="GU40" s="96"/>
      <c r="GV40" s="96"/>
      <c r="GW40" s="96"/>
      <c r="GX40" s="96"/>
      <c r="GY40" s="96"/>
      <c r="GZ40" s="96"/>
      <c r="HA40" s="96"/>
      <c r="HB40" s="96"/>
      <c r="HC40" s="96"/>
      <c r="HD40" s="96"/>
      <c r="HE40" s="96"/>
      <c r="HF40" s="96"/>
      <c r="HG40" s="96"/>
      <c r="HH40" s="96"/>
      <c r="HI40" s="96"/>
      <c r="HJ40" s="96"/>
      <c r="HK40" s="96"/>
      <c r="HL40" s="96"/>
      <c r="HM40" s="96"/>
      <c r="HN40" s="96"/>
      <c r="HO40" s="96"/>
      <c r="HP40" s="96"/>
      <c r="HQ40" s="96"/>
      <c r="HR40" s="96"/>
      <c r="HS40" s="96"/>
      <c r="HT40" s="96"/>
      <c r="HU40" s="96"/>
      <c r="HV40" s="96"/>
      <c r="HW40" s="96"/>
      <c r="HX40" s="96"/>
      <c r="HY40" s="96"/>
      <c r="HZ40" s="96"/>
      <c r="IA40" s="96"/>
      <c r="IB40" s="96"/>
      <c r="IC40" s="96"/>
      <c r="ID40" s="96"/>
      <c r="IE40" s="96"/>
      <c r="IF40" s="96"/>
      <c r="IG40" s="96"/>
      <c r="IH40" s="96"/>
      <c r="II40" s="96"/>
    </row>
    <row r="41" spans="1:243" ht="17.149999999999999" customHeight="1" x14ac:dyDescent="0.35">
      <c r="A41" s="94" t="s">
        <v>584</v>
      </c>
      <c r="B41" s="94" t="s">
        <v>583</v>
      </c>
      <c r="C41" s="94" t="s">
        <v>582</v>
      </c>
      <c r="D41" s="94" t="s">
        <v>389</v>
      </c>
      <c r="E41" s="95">
        <v>83647</v>
      </c>
      <c r="F41" s="94" t="s">
        <v>277</v>
      </c>
      <c r="G41" s="94" t="s">
        <v>193</v>
      </c>
      <c r="H41" s="94" t="s">
        <v>139</v>
      </c>
      <c r="I41" s="93">
        <v>5.4444444444444402</v>
      </c>
      <c r="J41" s="92">
        <v>0.28155339805825241</v>
      </c>
      <c r="K41" s="92">
        <v>0.5760517799352749</v>
      </c>
      <c r="L41" s="92">
        <v>1.2394822006472492</v>
      </c>
      <c r="M41" s="92">
        <v>0.31067961165048552</v>
      </c>
      <c r="N41" s="92">
        <v>1.9093851132686079</v>
      </c>
      <c r="O41" s="92">
        <v>0.3236245954692557</v>
      </c>
      <c r="P41" s="92">
        <v>0.15857605177993528</v>
      </c>
      <c r="Q41" s="92">
        <v>1.6181229773462782E-2</v>
      </c>
      <c r="R41" s="92">
        <v>0.47896440129449841</v>
      </c>
      <c r="S41" s="92">
        <v>0.17475728155339806</v>
      </c>
      <c r="T41" s="92">
        <v>2.2653721682847898E-2</v>
      </c>
      <c r="U41" s="92">
        <v>1.7313915857605169</v>
      </c>
      <c r="V41" s="92">
        <v>2.1197411003236262</v>
      </c>
      <c r="W41" s="92" t="s">
        <v>156</v>
      </c>
      <c r="X41" s="85" t="s">
        <v>510</v>
      </c>
      <c r="Y41" s="84">
        <v>45516</v>
      </c>
      <c r="Z41" s="84"/>
      <c r="AA41" s="84" t="s">
        <v>554</v>
      </c>
      <c r="AB41" s="84" t="s">
        <v>553</v>
      </c>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c r="BO41" s="96"/>
      <c r="BP41" s="96"/>
      <c r="BQ41" s="96"/>
      <c r="BR41" s="96"/>
      <c r="BS41" s="96"/>
      <c r="BT41" s="96"/>
      <c r="BU41" s="96"/>
      <c r="BV41" s="96"/>
      <c r="BW41" s="96"/>
      <c r="BX41" s="96"/>
      <c r="BY41" s="96"/>
      <c r="BZ41" s="96"/>
      <c r="CA41" s="96"/>
      <c r="CB41" s="96"/>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c r="DB41" s="96"/>
      <c r="DC41" s="96"/>
      <c r="DD41" s="96"/>
      <c r="DE41" s="96"/>
      <c r="DF41" s="96"/>
      <c r="DG41" s="96"/>
      <c r="DH41" s="96"/>
      <c r="DI41" s="96"/>
      <c r="DJ41" s="96"/>
      <c r="DK41" s="96"/>
      <c r="DL41" s="96"/>
      <c r="DM41" s="96"/>
      <c r="DN41" s="96"/>
      <c r="DO41" s="96"/>
      <c r="DP41" s="96"/>
      <c r="DQ41" s="96"/>
      <c r="DR41" s="96"/>
      <c r="DS41" s="96"/>
      <c r="DT41" s="96"/>
      <c r="DU41" s="96"/>
      <c r="DV41" s="96"/>
      <c r="DW41" s="96"/>
      <c r="DX41" s="96"/>
      <c r="DY41" s="96"/>
      <c r="DZ41" s="96"/>
      <c r="EA41" s="96"/>
      <c r="EB41" s="96"/>
      <c r="EC41" s="96"/>
      <c r="ED41" s="96"/>
      <c r="EE41" s="96"/>
      <c r="EF41" s="96"/>
      <c r="EG41" s="96"/>
      <c r="EH41" s="96"/>
      <c r="EI41" s="96"/>
      <c r="EJ41" s="96"/>
      <c r="EK41" s="96"/>
      <c r="EL41" s="96"/>
      <c r="EM41" s="96"/>
      <c r="EN41" s="96"/>
      <c r="EO41" s="96"/>
      <c r="EP41" s="96"/>
      <c r="EQ41" s="96"/>
      <c r="ER41" s="96"/>
      <c r="ES41" s="96"/>
      <c r="ET41" s="96"/>
      <c r="EU41" s="96"/>
      <c r="EV41" s="96"/>
      <c r="EW41" s="96"/>
      <c r="EX41" s="96"/>
      <c r="EY41" s="96"/>
      <c r="EZ41" s="96"/>
      <c r="FA41" s="96"/>
      <c r="FB41" s="96"/>
      <c r="FC41" s="96"/>
      <c r="FD41" s="96"/>
      <c r="FE41" s="96"/>
      <c r="FF41" s="96"/>
      <c r="FG41" s="96"/>
      <c r="FH41" s="96"/>
      <c r="FI41" s="96"/>
      <c r="FJ41" s="96"/>
      <c r="FK41" s="96"/>
      <c r="FL41" s="96"/>
      <c r="FM41" s="96"/>
      <c r="FN41" s="96"/>
      <c r="FO41" s="96"/>
      <c r="FP41" s="96"/>
      <c r="FQ41" s="96"/>
      <c r="FR41" s="96"/>
      <c r="FS41" s="96"/>
      <c r="FT41" s="96"/>
      <c r="FU41" s="96"/>
      <c r="FV41" s="96"/>
      <c r="FW41" s="96"/>
      <c r="FX41" s="96"/>
      <c r="FY41" s="96"/>
      <c r="FZ41" s="96"/>
      <c r="GA41" s="96"/>
      <c r="GB41" s="96"/>
      <c r="GC41" s="96"/>
      <c r="GD41" s="96"/>
      <c r="GE41" s="96"/>
      <c r="GF41" s="96"/>
      <c r="GG41" s="96"/>
      <c r="GH41" s="96"/>
      <c r="GI41" s="96"/>
      <c r="GJ41" s="96"/>
      <c r="GK41" s="96"/>
      <c r="GL41" s="96"/>
      <c r="GM41" s="96"/>
      <c r="GN41" s="96"/>
      <c r="GO41" s="96"/>
      <c r="GP41" s="96"/>
      <c r="GQ41" s="96"/>
      <c r="GR41" s="96"/>
      <c r="GS41" s="96"/>
      <c r="GT41" s="96"/>
      <c r="GU41" s="96"/>
      <c r="GV41" s="96"/>
      <c r="GW41" s="96"/>
      <c r="GX41" s="96"/>
      <c r="GY41" s="96"/>
      <c r="GZ41" s="96"/>
      <c r="HA41" s="96"/>
      <c r="HB41" s="96"/>
      <c r="HC41" s="96"/>
      <c r="HD41" s="96"/>
      <c r="HE41" s="96"/>
      <c r="HF41" s="96"/>
      <c r="HG41" s="96"/>
      <c r="HH41" s="96"/>
      <c r="HI41" s="96"/>
      <c r="HJ41" s="96"/>
      <c r="HK41" s="96"/>
      <c r="HL41" s="96"/>
      <c r="HM41" s="96"/>
      <c r="HN41" s="96"/>
      <c r="HO41" s="96"/>
      <c r="HP41" s="96"/>
      <c r="HQ41" s="96"/>
      <c r="HR41" s="96"/>
      <c r="HS41" s="96"/>
      <c r="HT41" s="96"/>
      <c r="HU41" s="96"/>
      <c r="HV41" s="96"/>
      <c r="HW41" s="96"/>
      <c r="HX41" s="96"/>
      <c r="HY41" s="96"/>
      <c r="HZ41" s="96"/>
      <c r="IA41" s="96"/>
      <c r="IB41" s="96"/>
      <c r="IC41" s="96"/>
      <c r="ID41" s="96"/>
      <c r="IE41" s="96"/>
      <c r="IF41" s="96"/>
      <c r="IG41" s="96"/>
      <c r="IH41" s="96"/>
      <c r="II41" s="96"/>
    </row>
    <row r="42" spans="1:243" x14ac:dyDescent="0.35">
      <c r="A42" s="89" t="s">
        <v>161</v>
      </c>
      <c r="B42" s="89" t="s">
        <v>162</v>
      </c>
      <c r="C42" s="89" t="s">
        <v>28</v>
      </c>
      <c r="D42" s="89" t="s">
        <v>157</v>
      </c>
      <c r="E42" s="90">
        <v>85131</v>
      </c>
      <c r="F42" s="89" t="s">
        <v>158</v>
      </c>
      <c r="G42" s="89" t="s">
        <v>138</v>
      </c>
      <c r="H42" s="89" t="s">
        <v>139</v>
      </c>
      <c r="I42" s="88">
        <v>31.412768787408599</v>
      </c>
      <c r="J42" s="87">
        <v>1232.9482200647446</v>
      </c>
      <c r="K42" s="87">
        <v>49.886731391585798</v>
      </c>
      <c r="L42" s="87">
        <v>78.576051779935284</v>
      </c>
      <c r="M42" s="87">
        <v>65.721682847896432</v>
      </c>
      <c r="N42" s="87">
        <v>122.99029126213591</v>
      </c>
      <c r="O42" s="87">
        <v>762.61812297735844</v>
      </c>
      <c r="P42" s="87">
        <v>56.462783171521053</v>
      </c>
      <c r="Q42" s="87">
        <v>485.06148867313766</v>
      </c>
      <c r="R42" s="87">
        <v>51.556634304207144</v>
      </c>
      <c r="S42" s="87">
        <v>25.13268608414241</v>
      </c>
      <c r="T42" s="87">
        <v>51.653721682847944</v>
      </c>
      <c r="U42" s="87">
        <v>1298.7896440129725</v>
      </c>
      <c r="V42" s="87">
        <v>1048.2200647249299</v>
      </c>
      <c r="W42" s="86">
        <v>900</v>
      </c>
      <c r="X42" s="85" t="s">
        <v>510</v>
      </c>
      <c r="Y42" s="84">
        <v>45435</v>
      </c>
      <c r="Z42" s="84"/>
      <c r="AA42" s="84" t="s">
        <v>512</v>
      </c>
      <c r="AB42" s="84" t="s">
        <v>508</v>
      </c>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c r="DV42" s="96"/>
      <c r="DW42" s="96"/>
      <c r="DX42" s="96"/>
      <c r="DY42" s="96"/>
      <c r="DZ42" s="96"/>
      <c r="EA42" s="96"/>
      <c r="EB42" s="96"/>
      <c r="EC42" s="96"/>
      <c r="ED42" s="96"/>
      <c r="EE42" s="96"/>
      <c r="EF42" s="96"/>
      <c r="EG42" s="96"/>
      <c r="EH42" s="96"/>
      <c r="EI42" s="96"/>
      <c r="EJ42" s="96"/>
      <c r="EK42" s="96"/>
      <c r="EL42" s="96"/>
      <c r="EM42" s="96"/>
      <c r="EN42" s="96"/>
      <c r="EO42" s="96"/>
      <c r="EP42" s="96"/>
      <c r="EQ42" s="96"/>
      <c r="ER42" s="96"/>
      <c r="ES42" s="96"/>
      <c r="ET42" s="96"/>
      <c r="EU42" s="96"/>
      <c r="EV42" s="96"/>
      <c r="EW42" s="96"/>
      <c r="EX42" s="96"/>
      <c r="EY42" s="96"/>
      <c r="EZ42" s="96"/>
      <c r="FA42" s="96"/>
      <c r="FB42" s="96"/>
      <c r="FC42" s="96"/>
      <c r="FD42" s="96"/>
      <c r="FE42" s="96"/>
      <c r="FF42" s="96"/>
      <c r="FG42" s="96"/>
      <c r="FH42" s="96"/>
      <c r="FI42" s="96"/>
      <c r="FJ42" s="96"/>
      <c r="FK42" s="96"/>
      <c r="FL42" s="96"/>
      <c r="FM42" s="96"/>
      <c r="FN42" s="96"/>
      <c r="FO42" s="96"/>
      <c r="FP42" s="96"/>
      <c r="FQ42" s="96"/>
      <c r="FR42" s="96"/>
      <c r="FS42" s="96"/>
      <c r="FT42" s="96"/>
      <c r="FU42" s="96"/>
      <c r="FV42" s="96"/>
      <c r="FW42" s="96"/>
      <c r="FX42" s="96"/>
      <c r="FY42" s="96"/>
      <c r="FZ42" s="96"/>
      <c r="GA42" s="96"/>
      <c r="GB42" s="96"/>
      <c r="GC42" s="96"/>
      <c r="GD42" s="96"/>
      <c r="GE42" s="96"/>
      <c r="GF42" s="96"/>
      <c r="GG42" s="96"/>
      <c r="GH42" s="96"/>
      <c r="GI42" s="96"/>
      <c r="GJ42" s="96"/>
      <c r="GK42" s="96"/>
      <c r="GL42" s="96"/>
      <c r="GM42" s="96"/>
      <c r="GN42" s="96"/>
      <c r="GO42" s="96"/>
      <c r="GP42" s="96"/>
      <c r="GQ42" s="96"/>
      <c r="GR42" s="96"/>
      <c r="GS42" s="96"/>
      <c r="GT42" s="96"/>
      <c r="GU42" s="96"/>
      <c r="GV42" s="96"/>
      <c r="GW42" s="96"/>
      <c r="GX42" s="96"/>
      <c r="GY42" s="96"/>
      <c r="GZ42" s="96"/>
      <c r="HA42" s="96"/>
      <c r="HB42" s="96"/>
      <c r="HC42" s="96"/>
      <c r="HD42" s="96"/>
      <c r="HE42" s="96"/>
      <c r="HF42" s="96"/>
      <c r="HG42" s="96"/>
      <c r="HH42" s="96"/>
      <c r="HI42" s="96"/>
      <c r="HJ42" s="96"/>
      <c r="HK42" s="96"/>
      <c r="HL42" s="96"/>
      <c r="HM42" s="96"/>
      <c r="HN42" s="96"/>
      <c r="HO42" s="96"/>
      <c r="HP42" s="96"/>
      <c r="HQ42" s="96"/>
      <c r="HR42" s="96"/>
      <c r="HS42" s="96"/>
      <c r="HT42" s="96"/>
      <c r="HU42" s="96"/>
      <c r="HV42" s="96"/>
      <c r="HW42" s="96"/>
      <c r="HX42" s="96"/>
      <c r="HY42" s="96"/>
      <c r="HZ42" s="96"/>
      <c r="IA42" s="96"/>
      <c r="IB42" s="96"/>
      <c r="IC42" s="96"/>
      <c r="ID42" s="96"/>
      <c r="IE42" s="96"/>
      <c r="IF42" s="96"/>
      <c r="IG42" s="96"/>
      <c r="IH42" s="96"/>
      <c r="II42" s="96"/>
    </row>
    <row r="43" spans="1:243" ht="15.65" customHeight="1" x14ac:dyDescent="0.35">
      <c r="A43" s="89" t="s">
        <v>243</v>
      </c>
      <c r="B43" s="89" t="s">
        <v>244</v>
      </c>
      <c r="C43" s="89" t="s">
        <v>245</v>
      </c>
      <c r="D43" s="89" t="s">
        <v>157</v>
      </c>
      <c r="E43" s="90">
        <v>85132</v>
      </c>
      <c r="F43" s="89" t="s">
        <v>158</v>
      </c>
      <c r="G43" s="89" t="s">
        <v>177</v>
      </c>
      <c r="H43" s="89" t="s">
        <v>4</v>
      </c>
      <c r="I43" s="88">
        <v>11.0045153232779</v>
      </c>
      <c r="J43" s="87">
        <v>323.116504854342</v>
      </c>
      <c r="K43" s="87">
        <v>62.601941747573392</v>
      </c>
      <c r="L43" s="87">
        <v>1.8640776699029213</v>
      </c>
      <c r="M43" s="87">
        <v>1.6537216828479002</v>
      </c>
      <c r="N43" s="87">
        <v>80.588996763755674</v>
      </c>
      <c r="O43" s="87">
        <v>308.42718446600702</v>
      </c>
      <c r="P43" s="87">
        <v>4.530744336569581E-2</v>
      </c>
      <c r="Q43" s="87">
        <v>0.17475728155339798</v>
      </c>
      <c r="R43" s="87">
        <v>1.8770226537216861</v>
      </c>
      <c r="S43" s="87">
        <v>2.142394822006473</v>
      </c>
      <c r="T43" s="87">
        <v>18.449838187702262</v>
      </c>
      <c r="U43" s="87">
        <v>366.76699029121903</v>
      </c>
      <c r="V43" s="87">
        <v>259.32686084142659</v>
      </c>
      <c r="W43" s="86">
        <v>392</v>
      </c>
      <c r="X43" s="85" t="s">
        <v>510</v>
      </c>
      <c r="Y43" s="84">
        <v>45337</v>
      </c>
      <c r="Z43" s="84"/>
      <c r="AA43" s="84" t="s">
        <v>512</v>
      </c>
      <c r="AB43" s="84" t="s">
        <v>508</v>
      </c>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c r="DB43" s="96"/>
      <c r="DC43" s="96"/>
      <c r="DD43" s="96"/>
      <c r="DE43" s="96"/>
      <c r="DF43" s="96"/>
      <c r="DG43" s="96"/>
      <c r="DH43" s="96"/>
      <c r="DI43" s="96"/>
      <c r="DJ43" s="96"/>
      <c r="DK43" s="96"/>
      <c r="DL43" s="96"/>
      <c r="DM43" s="96"/>
      <c r="DN43" s="96"/>
      <c r="DO43" s="96"/>
      <c r="DP43" s="96"/>
      <c r="DQ43" s="96"/>
      <c r="DR43" s="96"/>
      <c r="DS43" s="96"/>
      <c r="DT43" s="96"/>
      <c r="DU43" s="96"/>
      <c r="DV43" s="96"/>
      <c r="DW43" s="96"/>
      <c r="DX43" s="96"/>
      <c r="DY43" s="96"/>
      <c r="DZ43" s="96"/>
      <c r="EA43" s="96"/>
      <c r="EB43" s="96"/>
      <c r="EC43" s="96"/>
      <c r="ED43" s="96"/>
      <c r="EE43" s="96"/>
      <c r="EF43" s="96"/>
      <c r="EG43" s="96"/>
      <c r="EH43" s="96"/>
      <c r="EI43" s="96"/>
      <c r="EJ43" s="96"/>
      <c r="EK43" s="96"/>
      <c r="EL43" s="96"/>
      <c r="EM43" s="96"/>
      <c r="EN43" s="96"/>
      <c r="EO43" s="96"/>
      <c r="EP43" s="96"/>
      <c r="EQ43" s="96"/>
      <c r="ER43" s="96"/>
      <c r="ES43" s="96"/>
      <c r="ET43" s="96"/>
      <c r="EU43" s="96"/>
      <c r="EV43" s="96"/>
      <c r="EW43" s="96"/>
      <c r="EX43" s="96"/>
      <c r="EY43" s="96"/>
      <c r="EZ43" s="96"/>
      <c r="FA43" s="96"/>
      <c r="FB43" s="96"/>
      <c r="FC43" s="96"/>
      <c r="FD43" s="96"/>
      <c r="FE43" s="96"/>
      <c r="FF43" s="96"/>
      <c r="FG43" s="96"/>
      <c r="FH43" s="96"/>
      <c r="FI43" s="96"/>
      <c r="FJ43" s="96"/>
      <c r="FK43" s="96"/>
      <c r="FL43" s="96"/>
      <c r="FM43" s="96"/>
      <c r="FN43" s="96"/>
      <c r="FO43" s="96"/>
      <c r="FP43" s="96"/>
      <c r="FQ43" s="96"/>
      <c r="FR43" s="96"/>
      <c r="FS43" s="96"/>
      <c r="FT43" s="96"/>
      <c r="FU43" s="96"/>
      <c r="FV43" s="96"/>
      <c r="FW43" s="96"/>
      <c r="FX43" s="96"/>
      <c r="FY43" s="96"/>
      <c r="FZ43" s="96"/>
      <c r="GA43" s="96"/>
      <c r="GB43" s="96"/>
      <c r="GC43" s="96"/>
      <c r="GD43" s="96"/>
      <c r="GE43" s="96"/>
      <c r="GF43" s="96"/>
      <c r="GG43" s="96"/>
      <c r="GH43" s="96"/>
      <c r="GI43" s="96"/>
      <c r="GJ43" s="96"/>
      <c r="GK43" s="96"/>
      <c r="GL43" s="96"/>
      <c r="GM43" s="96"/>
      <c r="GN43" s="96"/>
      <c r="GO43" s="96"/>
      <c r="GP43" s="96"/>
      <c r="GQ43" s="96"/>
      <c r="GR43" s="96"/>
      <c r="GS43" s="96"/>
      <c r="GT43" s="96"/>
      <c r="GU43" s="96"/>
      <c r="GV43" s="96"/>
      <c r="GW43" s="96"/>
      <c r="GX43" s="96"/>
      <c r="GY43" s="96"/>
      <c r="GZ43" s="96"/>
      <c r="HA43" s="96"/>
      <c r="HB43" s="96"/>
      <c r="HC43" s="96"/>
      <c r="HD43" s="96"/>
      <c r="HE43" s="96"/>
      <c r="HF43" s="96"/>
      <c r="HG43" s="96"/>
      <c r="HH43" s="96"/>
      <c r="HI43" s="96"/>
      <c r="HJ43" s="96"/>
      <c r="HK43" s="96"/>
      <c r="HL43" s="96"/>
      <c r="HM43" s="96"/>
      <c r="HN43" s="96"/>
      <c r="HO43" s="96"/>
      <c r="HP43" s="96"/>
      <c r="HQ43" s="96"/>
      <c r="HR43" s="96"/>
      <c r="HS43" s="96"/>
      <c r="HT43" s="96"/>
      <c r="HU43" s="96"/>
      <c r="HV43" s="96"/>
      <c r="HW43" s="96"/>
      <c r="HX43" s="96"/>
      <c r="HY43" s="96"/>
      <c r="HZ43" s="96"/>
      <c r="IA43" s="96"/>
      <c r="IB43" s="96"/>
      <c r="IC43" s="96"/>
      <c r="ID43" s="96"/>
      <c r="IE43" s="96"/>
      <c r="IF43" s="96"/>
      <c r="IG43" s="96"/>
      <c r="IH43" s="96"/>
      <c r="II43" s="96"/>
    </row>
    <row r="44" spans="1:243" s="91" customFormat="1" ht="15.65" customHeight="1" x14ac:dyDescent="0.35">
      <c r="A44" s="94" t="s">
        <v>11</v>
      </c>
      <c r="B44" s="94" t="s">
        <v>244</v>
      </c>
      <c r="C44" s="94" t="s">
        <v>245</v>
      </c>
      <c r="D44" s="94" t="s">
        <v>157</v>
      </c>
      <c r="E44" s="95">
        <v>85232</v>
      </c>
      <c r="F44" s="94" t="s">
        <v>158</v>
      </c>
      <c r="G44" s="94" t="s">
        <v>263</v>
      </c>
      <c r="H44" s="94" t="s">
        <v>4</v>
      </c>
      <c r="I44" s="93">
        <v>3.0446170105224502</v>
      </c>
      <c r="J44" s="92">
        <v>158.98705501619654</v>
      </c>
      <c r="K44" s="92">
        <v>27.983818770226094</v>
      </c>
      <c r="L44" s="92">
        <v>12.469255663430227</v>
      </c>
      <c r="M44" s="92">
        <v>6.6504854368931596</v>
      </c>
      <c r="N44" s="92">
        <v>43.055016181230911</v>
      </c>
      <c r="O44" s="92">
        <v>159.39158576053259</v>
      </c>
      <c r="P44" s="92">
        <v>0.82200647249190817</v>
      </c>
      <c r="Q44" s="92">
        <v>2.8220064724919061</v>
      </c>
      <c r="R44" s="92">
        <v>3.003236245954672</v>
      </c>
      <c r="S44" s="92">
        <v>1.5987055016181233</v>
      </c>
      <c r="T44" s="92">
        <v>2.1618122977346346</v>
      </c>
      <c r="U44" s="92">
        <v>199.32686084144677</v>
      </c>
      <c r="V44" s="92">
        <v>150.44336569581156</v>
      </c>
      <c r="W44" s="92" t="s">
        <v>156</v>
      </c>
      <c r="X44" s="85" t="s">
        <v>510</v>
      </c>
      <c r="Y44" s="84">
        <v>45456</v>
      </c>
      <c r="Z44" s="84"/>
      <c r="AA44" s="84" t="s">
        <v>512</v>
      </c>
      <c r="AB44" s="84" t="s">
        <v>508</v>
      </c>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c r="CD44" s="96"/>
      <c r="CE44" s="96"/>
      <c r="CF44" s="96"/>
      <c r="CG44" s="96"/>
      <c r="CH44" s="96"/>
      <c r="CI44" s="96"/>
      <c r="CJ44" s="96"/>
      <c r="CK44" s="96"/>
      <c r="CL44" s="96"/>
      <c r="CM44" s="96"/>
      <c r="CN44" s="96"/>
      <c r="CO44" s="96"/>
      <c r="CP44" s="96"/>
      <c r="CQ44" s="96"/>
      <c r="CR44" s="96"/>
      <c r="CS44" s="96"/>
      <c r="CT44" s="96"/>
      <c r="CU44" s="96"/>
      <c r="CV44" s="96"/>
      <c r="CW44" s="96"/>
      <c r="CX44" s="96"/>
      <c r="CY44" s="96"/>
      <c r="CZ44" s="96"/>
      <c r="DA44" s="96"/>
      <c r="DB44" s="96"/>
      <c r="DC44" s="96"/>
      <c r="DD44" s="96"/>
      <c r="DE44" s="96"/>
      <c r="DF44" s="96"/>
      <c r="DG44" s="96"/>
      <c r="DH44" s="96"/>
      <c r="DI44" s="96"/>
      <c r="DJ44" s="96"/>
      <c r="DK44" s="96"/>
      <c r="DL44" s="96"/>
      <c r="DM44" s="96"/>
      <c r="DN44" s="96"/>
      <c r="DO44" s="96"/>
      <c r="DP44" s="96"/>
      <c r="DQ44" s="96"/>
      <c r="DR44" s="96"/>
      <c r="DS44" s="96"/>
      <c r="DT44" s="96"/>
      <c r="DU44" s="96"/>
      <c r="DV44" s="96"/>
      <c r="DW44" s="96"/>
      <c r="DX44" s="96"/>
      <c r="DY44" s="96"/>
      <c r="DZ44" s="96"/>
      <c r="EA44" s="96"/>
      <c r="EB44" s="96"/>
      <c r="EC44" s="96"/>
      <c r="ED44" s="96"/>
      <c r="EE44" s="96"/>
      <c r="EF44" s="96"/>
      <c r="EG44" s="96"/>
      <c r="EH44" s="96"/>
      <c r="EI44" s="96"/>
      <c r="EJ44" s="96"/>
      <c r="EK44" s="96"/>
      <c r="EL44" s="96"/>
      <c r="EM44" s="96"/>
      <c r="EN44" s="96"/>
      <c r="EO44" s="96"/>
      <c r="EP44" s="96"/>
      <c r="EQ44" s="96"/>
      <c r="ER44" s="96"/>
      <c r="ES44" s="96"/>
      <c r="ET44" s="96"/>
      <c r="EU44" s="96"/>
      <c r="EV44" s="96"/>
      <c r="EW44" s="96"/>
      <c r="EX44" s="96"/>
      <c r="EY44" s="96"/>
      <c r="EZ44" s="96"/>
      <c r="FA44" s="96"/>
      <c r="FB44" s="96"/>
      <c r="FC44" s="96"/>
      <c r="FD44" s="96"/>
      <c r="FE44" s="96"/>
      <c r="FF44" s="96"/>
      <c r="FG44" s="96"/>
      <c r="FH44" s="96"/>
      <c r="FI44" s="96"/>
      <c r="FJ44" s="96"/>
      <c r="FK44" s="96"/>
      <c r="FL44" s="97"/>
      <c r="FM44" s="97"/>
      <c r="FN44" s="97"/>
      <c r="FO44" s="97"/>
      <c r="FP44" s="97"/>
      <c r="FQ44" s="97"/>
      <c r="FR44" s="97"/>
      <c r="FS44" s="97"/>
      <c r="FT44" s="97"/>
      <c r="FU44" s="97"/>
      <c r="FV44" s="97"/>
      <c r="FW44" s="97"/>
      <c r="FX44" s="97"/>
      <c r="FY44" s="97"/>
      <c r="FZ44" s="97"/>
      <c r="GA44" s="97"/>
      <c r="GB44" s="97"/>
      <c r="GC44" s="97"/>
      <c r="GD44" s="97"/>
      <c r="GE44" s="97"/>
      <c r="GF44" s="97"/>
      <c r="GG44" s="97"/>
      <c r="GH44" s="97"/>
      <c r="GI44" s="97"/>
      <c r="GJ44" s="97"/>
      <c r="GK44" s="97"/>
      <c r="GL44" s="97"/>
      <c r="GM44" s="97"/>
      <c r="GN44" s="97"/>
      <c r="GO44" s="97"/>
      <c r="GP44" s="97"/>
      <c r="GQ44" s="97"/>
      <c r="GR44" s="97"/>
      <c r="GS44" s="97"/>
      <c r="GT44" s="97"/>
      <c r="GU44" s="97"/>
      <c r="GV44" s="97"/>
      <c r="GW44" s="97"/>
      <c r="GX44" s="97"/>
      <c r="GY44" s="97"/>
      <c r="GZ44" s="97"/>
      <c r="HA44" s="97"/>
      <c r="HB44" s="97"/>
      <c r="HC44" s="97"/>
      <c r="HD44" s="97"/>
      <c r="HE44" s="97"/>
      <c r="HF44" s="97"/>
      <c r="HG44" s="97"/>
      <c r="HH44" s="97"/>
      <c r="HI44" s="97"/>
      <c r="HJ44" s="97"/>
      <c r="HK44" s="97"/>
      <c r="HL44" s="97"/>
      <c r="HM44" s="97"/>
      <c r="HN44" s="97"/>
      <c r="HO44" s="97"/>
      <c r="HP44" s="96"/>
      <c r="HQ44" s="96"/>
      <c r="HR44" s="96"/>
      <c r="HS44" s="96"/>
      <c r="HT44" s="96"/>
      <c r="HU44" s="96"/>
      <c r="HV44" s="96"/>
      <c r="HW44" s="96"/>
      <c r="HX44" s="96"/>
      <c r="HY44" s="96"/>
      <c r="HZ44" s="96"/>
      <c r="IA44" s="96"/>
      <c r="IB44" s="96"/>
      <c r="IC44" s="96"/>
      <c r="ID44" s="96"/>
      <c r="IE44" s="96"/>
      <c r="IF44" s="96"/>
      <c r="IG44" s="96"/>
      <c r="IH44" s="96"/>
      <c r="II44" s="96"/>
    </row>
    <row r="45" spans="1:243" x14ac:dyDescent="0.35">
      <c r="A45" s="89" t="s">
        <v>581</v>
      </c>
      <c r="B45" s="89" t="s">
        <v>270</v>
      </c>
      <c r="C45" s="89" t="s">
        <v>224</v>
      </c>
      <c r="D45" s="89" t="s">
        <v>143</v>
      </c>
      <c r="E45" s="90">
        <v>31537</v>
      </c>
      <c r="F45" s="89" t="s">
        <v>144</v>
      </c>
      <c r="G45" s="89" t="s">
        <v>138</v>
      </c>
      <c r="H45" s="89" t="s">
        <v>4</v>
      </c>
      <c r="I45" s="88">
        <v>40.705088902513801</v>
      </c>
      <c r="J45" s="87">
        <v>159.86084142394736</v>
      </c>
      <c r="K45" s="87">
        <v>21.440129449838171</v>
      </c>
      <c r="L45" s="87">
        <v>26.932038834951463</v>
      </c>
      <c r="M45" s="87">
        <v>30.634304207119737</v>
      </c>
      <c r="N45" s="87">
        <v>66.003236245954795</v>
      </c>
      <c r="O45" s="87">
        <v>172.86407766990183</v>
      </c>
      <c r="P45" s="87">
        <v>0</v>
      </c>
      <c r="Q45" s="87">
        <v>0</v>
      </c>
      <c r="R45" s="87">
        <v>12.805825242718448</v>
      </c>
      <c r="S45" s="87">
        <v>4.6504854368932032</v>
      </c>
      <c r="T45" s="87">
        <v>4.4401294498381869</v>
      </c>
      <c r="U45" s="87">
        <v>216.97087378640623</v>
      </c>
      <c r="V45" s="87">
        <v>156.83818770226577</v>
      </c>
      <c r="W45" s="86">
        <v>338</v>
      </c>
      <c r="X45" s="85" t="s">
        <v>510</v>
      </c>
      <c r="Y45" s="84">
        <v>45323</v>
      </c>
      <c r="Z45" s="84"/>
      <c r="AA45" s="84" t="s">
        <v>512</v>
      </c>
      <c r="AB45" s="84" t="s">
        <v>508</v>
      </c>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96"/>
      <c r="CA45" s="96"/>
      <c r="CB45" s="96"/>
      <c r="CC45" s="96"/>
      <c r="CD45" s="96"/>
      <c r="CE45" s="96"/>
      <c r="CF45" s="96"/>
      <c r="CG45" s="96"/>
      <c r="CH45" s="96"/>
      <c r="CI45" s="96"/>
      <c r="CJ45" s="96"/>
      <c r="CK45" s="96"/>
      <c r="CL45" s="96"/>
      <c r="CM45" s="96"/>
      <c r="CN45" s="96"/>
      <c r="CO45" s="96"/>
      <c r="CP45" s="96"/>
      <c r="CQ45" s="96"/>
      <c r="CR45" s="96"/>
      <c r="CS45" s="96"/>
      <c r="CT45" s="96"/>
      <c r="CU45" s="96"/>
      <c r="CV45" s="96"/>
      <c r="CW45" s="96"/>
      <c r="CX45" s="96"/>
      <c r="CY45" s="96"/>
      <c r="CZ45" s="96"/>
      <c r="DA45" s="96"/>
      <c r="DB45" s="96"/>
      <c r="DC45" s="96"/>
      <c r="DD45" s="96"/>
      <c r="DE45" s="96"/>
      <c r="DF45" s="96"/>
      <c r="DG45" s="96"/>
      <c r="DH45" s="96"/>
      <c r="DI45" s="96"/>
      <c r="DJ45" s="96"/>
      <c r="DK45" s="96"/>
      <c r="DL45" s="96"/>
      <c r="DM45" s="96"/>
      <c r="DN45" s="96"/>
      <c r="DO45" s="96"/>
      <c r="DP45" s="96"/>
      <c r="DQ45" s="96"/>
      <c r="DR45" s="96"/>
      <c r="DS45" s="96"/>
      <c r="DT45" s="96"/>
      <c r="DU45" s="96"/>
      <c r="DV45" s="96"/>
      <c r="DW45" s="96"/>
      <c r="DX45" s="96"/>
      <c r="DY45" s="96"/>
      <c r="DZ45" s="96"/>
      <c r="EA45" s="96"/>
      <c r="EB45" s="96"/>
      <c r="EC45" s="96"/>
      <c r="ED45" s="96"/>
      <c r="EE45" s="96"/>
      <c r="EF45" s="96"/>
      <c r="EG45" s="96"/>
      <c r="EH45" s="96"/>
      <c r="EI45" s="96"/>
      <c r="EJ45" s="96"/>
      <c r="EK45" s="96"/>
      <c r="EL45" s="96"/>
      <c r="EM45" s="96"/>
      <c r="EN45" s="96"/>
      <c r="EO45" s="96"/>
      <c r="EP45" s="96"/>
      <c r="EQ45" s="96"/>
      <c r="ER45" s="96"/>
      <c r="ES45" s="96"/>
      <c r="ET45" s="96"/>
      <c r="EU45" s="96"/>
      <c r="EV45" s="96"/>
      <c r="EW45" s="96"/>
      <c r="EX45" s="96"/>
      <c r="EY45" s="96"/>
      <c r="EZ45" s="96"/>
      <c r="FA45" s="96"/>
      <c r="FB45" s="96"/>
      <c r="FC45" s="96"/>
      <c r="FD45" s="96"/>
      <c r="FE45" s="96"/>
      <c r="FF45" s="96"/>
      <c r="FG45" s="96"/>
      <c r="FH45" s="96"/>
      <c r="FI45" s="96"/>
      <c r="FJ45" s="96"/>
      <c r="FK45" s="96"/>
      <c r="FL45" s="96"/>
      <c r="FM45" s="96"/>
      <c r="FN45" s="96"/>
      <c r="FO45" s="96"/>
      <c r="FP45" s="96"/>
      <c r="FQ45" s="96"/>
      <c r="FR45" s="96"/>
      <c r="FS45" s="96"/>
      <c r="FT45" s="96"/>
      <c r="FU45" s="96"/>
      <c r="FV45" s="96"/>
      <c r="FW45" s="96"/>
      <c r="FX45" s="96"/>
      <c r="FY45" s="96"/>
      <c r="FZ45" s="96"/>
      <c r="GA45" s="96"/>
      <c r="GB45" s="96"/>
      <c r="GC45" s="96"/>
      <c r="GD45" s="96"/>
      <c r="GE45" s="96"/>
      <c r="GF45" s="96"/>
      <c r="GG45" s="96"/>
      <c r="GH45" s="96"/>
      <c r="GI45" s="96"/>
      <c r="GJ45" s="96"/>
      <c r="GK45" s="96"/>
      <c r="GL45" s="96"/>
      <c r="GM45" s="96"/>
      <c r="GN45" s="96"/>
      <c r="GO45" s="96"/>
      <c r="GP45" s="96"/>
      <c r="GQ45" s="96"/>
      <c r="GR45" s="96"/>
      <c r="GS45" s="96"/>
      <c r="GT45" s="96"/>
      <c r="GU45" s="96"/>
      <c r="GV45" s="96"/>
      <c r="GW45" s="96"/>
      <c r="GX45" s="96"/>
      <c r="GY45" s="96"/>
      <c r="GZ45" s="96"/>
      <c r="HA45" s="96"/>
      <c r="HB45" s="96"/>
      <c r="HC45" s="96"/>
      <c r="HD45" s="96"/>
      <c r="HE45" s="96"/>
      <c r="HF45" s="96"/>
      <c r="HG45" s="96"/>
      <c r="HH45" s="96"/>
      <c r="HI45" s="96"/>
      <c r="HJ45" s="96"/>
      <c r="HK45" s="96"/>
      <c r="HL45" s="96"/>
      <c r="HM45" s="96"/>
      <c r="HN45" s="96"/>
      <c r="HO45" s="96"/>
      <c r="HP45" s="96"/>
      <c r="HQ45" s="96"/>
      <c r="HR45" s="96"/>
      <c r="HS45" s="96"/>
      <c r="HT45" s="96"/>
      <c r="HU45" s="96"/>
      <c r="HV45" s="96"/>
      <c r="HW45" s="96"/>
      <c r="HX45" s="96"/>
      <c r="HY45" s="96"/>
      <c r="HZ45" s="96"/>
      <c r="IA45" s="96"/>
      <c r="IB45" s="96"/>
      <c r="IC45" s="96"/>
      <c r="ID45" s="96"/>
      <c r="IE45" s="96"/>
      <c r="IF45" s="96"/>
      <c r="IG45" s="96"/>
      <c r="IH45" s="96"/>
      <c r="II45" s="96"/>
    </row>
    <row r="46" spans="1:243" ht="15.65" customHeight="1" x14ac:dyDescent="0.35">
      <c r="A46" s="89" t="s">
        <v>580</v>
      </c>
      <c r="B46" s="89" t="s">
        <v>579</v>
      </c>
      <c r="C46" s="89" t="s">
        <v>224</v>
      </c>
      <c r="D46" s="89" t="s">
        <v>143</v>
      </c>
      <c r="E46" s="90">
        <v>31537</v>
      </c>
      <c r="F46" s="89" t="s">
        <v>144</v>
      </c>
      <c r="G46" s="89" t="s">
        <v>138</v>
      </c>
      <c r="H46" s="89" t="s">
        <v>4</v>
      </c>
      <c r="I46" s="88">
        <v>51.442302319083502</v>
      </c>
      <c r="J46" s="87">
        <v>451.25566343041771</v>
      </c>
      <c r="K46" s="87">
        <v>84.359223300971024</v>
      </c>
      <c r="L46" s="87">
        <v>55.029126213592235</v>
      </c>
      <c r="M46" s="87">
        <v>39.715210355987082</v>
      </c>
      <c r="N46" s="87">
        <v>142.45954692556634</v>
      </c>
      <c r="O46" s="87">
        <v>487.89967637540082</v>
      </c>
      <c r="P46" s="87">
        <v>0</v>
      </c>
      <c r="Q46" s="87">
        <v>0</v>
      </c>
      <c r="R46" s="87">
        <v>21.870550161812293</v>
      </c>
      <c r="S46" s="87">
        <v>12.660194174757283</v>
      </c>
      <c r="T46" s="87">
        <v>15.478964401294496</v>
      </c>
      <c r="U46" s="87">
        <v>580.34951456310807</v>
      </c>
      <c r="V46" s="87">
        <v>421.34627831714795</v>
      </c>
      <c r="W46" s="86">
        <v>544</v>
      </c>
      <c r="X46" s="85" t="s">
        <v>510</v>
      </c>
      <c r="Y46" s="84">
        <v>45321</v>
      </c>
      <c r="Z46" s="84"/>
      <c r="AA46" s="84" t="s">
        <v>512</v>
      </c>
      <c r="AB46" s="84" t="s">
        <v>508</v>
      </c>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c r="BO46" s="96"/>
      <c r="BP46" s="96"/>
      <c r="BQ46" s="96"/>
      <c r="BR46" s="96"/>
      <c r="BS46" s="96"/>
      <c r="BT46" s="96"/>
      <c r="BU46" s="96"/>
      <c r="BV46" s="96"/>
      <c r="BW46" s="96"/>
      <c r="BX46" s="96"/>
      <c r="BY46" s="96"/>
      <c r="BZ46" s="96"/>
      <c r="CA46" s="96"/>
      <c r="CB46" s="96"/>
      <c r="CC46" s="96"/>
      <c r="CD46" s="96"/>
      <c r="CE46" s="96"/>
      <c r="CF46" s="96"/>
      <c r="CG46" s="96"/>
      <c r="CH46" s="96"/>
      <c r="CI46" s="96"/>
      <c r="CJ46" s="96"/>
      <c r="CK46" s="96"/>
      <c r="CL46" s="96"/>
      <c r="CM46" s="96"/>
      <c r="CN46" s="96"/>
      <c r="CO46" s="96"/>
      <c r="CP46" s="96"/>
      <c r="CQ46" s="96"/>
      <c r="CR46" s="96"/>
      <c r="CS46" s="96"/>
      <c r="CT46" s="96"/>
      <c r="CU46" s="96"/>
      <c r="CV46" s="96"/>
      <c r="CW46" s="96"/>
      <c r="CX46" s="96"/>
      <c r="CY46" s="96"/>
      <c r="CZ46" s="96"/>
      <c r="DA46" s="96"/>
      <c r="DB46" s="96"/>
      <c r="DC46" s="96"/>
      <c r="DD46" s="96"/>
      <c r="DE46" s="96"/>
      <c r="DF46" s="96"/>
      <c r="DG46" s="96"/>
      <c r="DH46" s="96"/>
      <c r="DI46" s="96"/>
      <c r="DJ46" s="96"/>
      <c r="DK46" s="96"/>
      <c r="DL46" s="96"/>
      <c r="DM46" s="96"/>
      <c r="DN46" s="96"/>
      <c r="DO46" s="96"/>
      <c r="DP46" s="96"/>
      <c r="DQ46" s="96"/>
      <c r="DR46" s="96"/>
      <c r="DS46" s="96"/>
      <c r="DT46" s="96"/>
      <c r="DU46" s="96"/>
      <c r="DV46" s="96"/>
      <c r="DW46" s="96"/>
      <c r="DX46" s="96"/>
      <c r="DY46" s="96"/>
      <c r="DZ46" s="96"/>
      <c r="EA46" s="96"/>
      <c r="EB46" s="96"/>
      <c r="EC46" s="96"/>
      <c r="ED46" s="96"/>
      <c r="EE46" s="96"/>
      <c r="EF46" s="96"/>
      <c r="EG46" s="96"/>
      <c r="EH46" s="96"/>
      <c r="EI46" s="96"/>
      <c r="EJ46" s="96"/>
      <c r="EK46" s="96"/>
      <c r="EL46" s="96"/>
      <c r="EM46" s="96"/>
      <c r="EN46" s="96"/>
      <c r="EO46" s="96"/>
      <c r="EP46" s="96"/>
      <c r="EQ46" s="96"/>
      <c r="ER46" s="96"/>
      <c r="ES46" s="96"/>
      <c r="ET46" s="96"/>
      <c r="EU46" s="96"/>
      <c r="EV46" s="96"/>
      <c r="EW46" s="96"/>
      <c r="EX46" s="96"/>
      <c r="EY46" s="96"/>
      <c r="EZ46" s="96"/>
      <c r="FA46" s="96"/>
      <c r="FB46" s="96"/>
      <c r="FC46" s="96"/>
      <c r="FD46" s="96"/>
      <c r="FE46" s="96"/>
      <c r="FF46" s="96"/>
      <c r="FG46" s="96"/>
      <c r="FH46" s="96"/>
      <c r="FI46" s="96"/>
      <c r="FJ46" s="96"/>
      <c r="FK46" s="96"/>
      <c r="FL46" s="96"/>
      <c r="FM46" s="96"/>
      <c r="FN46" s="96"/>
      <c r="FO46" s="96"/>
      <c r="FP46" s="96"/>
      <c r="FQ46" s="96"/>
      <c r="FR46" s="96"/>
      <c r="FS46" s="96"/>
      <c r="FT46" s="96"/>
      <c r="FU46" s="96"/>
      <c r="FV46" s="96"/>
      <c r="FW46" s="96"/>
      <c r="FX46" s="96"/>
      <c r="FY46" s="96"/>
      <c r="FZ46" s="96"/>
      <c r="GA46" s="96"/>
      <c r="GB46" s="96"/>
      <c r="GC46" s="96"/>
      <c r="GD46" s="96"/>
      <c r="GE46" s="96"/>
      <c r="GF46" s="96"/>
      <c r="GG46" s="96"/>
      <c r="GH46" s="96"/>
      <c r="GI46" s="96"/>
      <c r="GJ46" s="96"/>
      <c r="GK46" s="96"/>
      <c r="GL46" s="96"/>
      <c r="GM46" s="96"/>
      <c r="GN46" s="96"/>
      <c r="GO46" s="96"/>
      <c r="GP46" s="96"/>
      <c r="GQ46" s="96"/>
      <c r="GR46" s="96"/>
      <c r="GS46" s="96"/>
      <c r="GT46" s="96"/>
      <c r="GU46" s="96"/>
      <c r="GV46" s="96"/>
      <c r="GW46" s="96"/>
      <c r="GX46" s="96"/>
      <c r="GY46" s="96"/>
      <c r="GZ46" s="96"/>
      <c r="HA46" s="96"/>
      <c r="HB46" s="96"/>
      <c r="HC46" s="96"/>
      <c r="HD46" s="96"/>
      <c r="HE46" s="96"/>
      <c r="HF46" s="96"/>
      <c r="HG46" s="96"/>
      <c r="HH46" s="96"/>
      <c r="HI46" s="96"/>
      <c r="HJ46" s="96"/>
      <c r="HK46" s="96"/>
      <c r="HL46" s="96"/>
      <c r="HM46" s="96"/>
      <c r="HN46" s="96"/>
      <c r="HO46" s="96"/>
      <c r="HP46" s="96"/>
      <c r="HQ46" s="96"/>
      <c r="HR46" s="96"/>
      <c r="HS46" s="96"/>
      <c r="HT46" s="96"/>
      <c r="HU46" s="96"/>
      <c r="HV46" s="96"/>
      <c r="HW46" s="96"/>
      <c r="HX46" s="96"/>
      <c r="HY46" s="96"/>
      <c r="HZ46" s="96"/>
      <c r="IA46" s="96"/>
      <c r="IB46" s="96"/>
      <c r="IC46" s="96"/>
      <c r="ID46" s="96"/>
      <c r="IE46" s="96"/>
      <c r="IF46" s="96"/>
      <c r="IG46" s="96"/>
      <c r="IH46" s="96"/>
      <c r="II46" s="96"/>
    </row>
    <row r="47" spans="1:243" s="91" customFormat="1" ht="15.65" customHeight="1" x14ac:dyDescent="0.35">
      <c r="A47" s="94" t="s">
        <v>578</v>
      </c>
      <c r="B47" s="94" t="s">
        <v>337</v>
      </c>
      <c r="C47" s="94" t="s">
        <v>338</v>
      </c>
      <c r="D47" s="94" t="s">
        <v>257</v>
      </c>
      <c r="E47" s="95">
        <v>56007</v>
      </c>
      <c r="F47" s="94" t="s">
        <v>258</v>
      </c>
      <c r="G47" s="94" t="s">
        <v>155</v>
      </c>
      <c r="H47" s="94" t="s">
        <v>4</v>
      </c>
      <c r="I47" s="93">
        <v>45.264604810996602</v>
      </c>
      <c r="J47" s="92">
        <v>2.8867313915857609</v>
      </c>
      <c r="K47" s="92">
        <v>6.2977346278317166</v>
      </c>
      <c r="L47" s="92">
        <v>29.987055016181227</v>
      </c>
      <c r="M47" s="92">
        <v>6.6310679611650487</v>
      </c>
      <c r="N47" s="92">
        <v>30.928802588996785</v>
      </c>
      <c r="O47" s="92">
        <v>14.873786407767007</v>
      </c>
      <c r="P47" s="92">
        <v>0</v>
      </c>
      <c r="Q47" s="92">
        <v>0</v>
      </c>
      <c r="R47" s="92">
        <v>8.5792880258899675</v>
      </c>
      <c r="S47" s="92">
        <v>2.1423948220064721</v>
      </c>
      <c r="T47" s="92">
        <v>2.491909385113269</v>
      </c>
      <c r="U47" s="92">
        <v>32.588996763754018</v>
      </c>
      <c r="V47" s="92">
        <v>41.323624595469269</v>
      </c>
      <c r="W47" s="92" t="s">
        <v>156</v>
      </c>
      <c r="X47" s="85" t="s">
        <v>510</v>
      </c>
      <c r="Y47" s="84">
        <v>45512</v>
      </c>
      <c r="Z47" s="84"/>
      <c r="AA47" s="84" t="s">
        <v>509</v>
      </c>
      <c r="AB47" s="84" t="s">
        <v>511</v>
      </c>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96"/>
      <c r="CA47" s="96"/>
      <c r="CB47" s="96"/>
      <c r="CC47" s="96"/>
      <c r="CD47" s="96"/>
      <c r="CE47" s="96"/>
      <c r="CF47" s="96"/>
      <c r="CG47" s="96"/>
      <c r="CH47" s="96"/>
      <c r="CI47" s="96"/>
      <c r="CJ47" s="96"/>
      <c r="CK47" s="96"/>
      <c r="CL47" s="96"/>
      <c r="CM47" s="96"/>
      <c r="CN47" s="96"/>
      <c r="CO47" s="96"/>
      <c r="CP47" s="96"/>
      <c r="CQ47" s="96"/>
      <c r="CR47" s="96"/>
      <c r="CS47" s="96"/>
      <c r="CT47" s="96"/>
      <c r="CU47" s="96"/>
      <c r="CV47" s="96"/>
      <c r="CW47" s="96"/>
      <c r="CX47" s="96"/>
      <c r="CY47" s="96"/>
      <c r="CZ47" s="96"/>
      <c r="DA47" s="96"/>
      <c r="DB47" s="96"/>
      <c r="DC47" s="96"/>
      <c r="DD47" s="96"/>
      <c r="DE47" s="96"/>
      <c r="DF47" s="96"/>
      <c r="DG47" s="96"/>
      <c r="DH47" s="96"/>
      <c r="DI47" s="96"/>
      <c r="DJ47" s="96"/>
      <c r="DK47" s="96"/>
      <c r="DL47" s="96"/>
      <c r="DM47" s="96"/>
      <c r="DN47" s="96"/>
      <c r="DO47" s="96"/>
      <c r="DP47" s="96"/>
      <c r="DQ47" s="96"/>
      <c r="DR47" s="96"/>
      <c r="DS47" s="96"/>
      <c r="DT47" s="96"/>
      <c r="DU47" s="96"/>
      <c r="DV47" s="96"/>
      <c r="DW47" s="96"/>
      <c r="DX47" s="96"/>
      <c r="DY47" s="96"/>
      <c r="DZ47" s="96"/>
      <c r="EA47" s="96"/>
      <c r="EB47" s="96"/>
      <c r="EC47" s="96"/>
      <c r="ED47" s="96"/>
      <c r="EE47" s="96"/>
      <c r="EF47" s="96"/>
      <c r="EG47" s="96"/>
      <c r="EH47" s="96"/>
      <c r="EI47" s="96"/>
      <c r="EJ47" s="96"/>
      <c r="EK47" s="96"/>
      <c r="EL47" s="96"/>
      <c r="EM47" s="96"/>
      <c r="EN47" s="96"/>
      <c r="EO47" s="96"/>
      <c r="EP47" s="96"/>
      <c r="EQ47" s="96"/>
      <c r="ER47" s="96"/>
      <c r="ES47" s="96"/>
      <c r="ET47" s="96"/>
      <c r="EU47" s="96"/>
      <c r="EV47" s="96"/>
      <c r="EW47" s="96"/>
      <c r="EX47" s="96"/>
      <c r="EY47" s="96"/>
      <c r="EZ47" s="96"/>
      <c r="FA47" s="96"/>
      <c r="FB47" s="96"/>
      <c r="FC47" s="96"/>
      <c r="FD47" s="96"/>
      <c r="FE47" s="96"/>
      <c r="FF47" s="96"/>
      <c r="FG47" s="96"/>
      <c r="FH47" s="96"/>
      <c r="FI47" s="96"/>
      <c r="FJ47" s="96"/>
      <c r="FK47" s="96"/>
      <c r="FL47" s="97"/>
      <c r="FM47" s="97"/>
      <c r="FN47" s="97"/>
      <c r="FO47" s="97"/>
      <c r="FP47" s="97"/>
      <c r="FQ47" s="97"/>
      <c r="FR47" s="97"/>
      <c r="FS47" s="97"/>
      <c r="FT47" s="97"/>
      <c r="FU47" s="97"/>
      <c r="FV47" s="97"/>
      <c r="FW47" s="97"/>
      <c r="FX47" s="97"/>
      <c r="FY47" s="97"/>
      <c r="FZ47" s="97"/>
      <c r="GA47" s="97"/>
      <c r="GB47" s="97"/>
      <c r="GC47" s="97"/>
      <c r="GD47" s="97"/>
      <c r="GE47" s="97"/>
      <c r="GF47" s="97"/>
      <c r="GG47" s="97"/>
      <c r="GH47" s="97"/>
      <c r="GI47" s="97"/>
      <c r="GJ47" s="97"/>
      <c r="GK47" s="97"/>
      <c r="GL47" s="97"/>
      <c r="GM47" s="97"/>
      <c r="GN47" s="97"/>
      <c r="GO47" s="97"/>
      <c r="GP47" s="97"/>
      <c r="GQ47" s="97"/>
      <c r="GR47" s="97"/>
      <c r="GS47" s="97"/>
      <c r="GT47" s="97"/>
      <c r="GU47" s="97"/>
      <c r="GV47" s="97"/>
      <c r="GW47" s="97"/>
      <c r="GX47" s="97"/>
      <c r="GY47" s="97"/>
      <c r="GZ47" s="97"/>
      <c r="HA47" s="97"/>
      <c r="HB47" s="97"/>
      <c r="HC47" s="97"/>
      <c r="HD47" s="97"/>
      <c r="HE47" s="97"/>
      <c r="HF47" s="97"/>
      <c r="HG47" s="97"/>
      <c r="HH47" s="97"/>
      <c r="HI47" s="97"/>
      <c r="HJ47" s="97"/>
      <c r="HK47" s="97"/>
      <c r="HL47" s="97"/>
      <c r="HM47" s="97"/>
      <c r="HN47" s="97"/>
      <c r="HO47" s="97"/>
      <c r="HP47" s="96"/>
      <c r="HQ47" s="96"/>
      <c r="HR47" s="96"/>
      <c r="HS47" s="96"/>
      <c r="HT47" s="96"/>
      <c r="HU47" s="96"/>
      <c r="HV47" s="96"/>
      <c r="HW47" s="96"/>
      <c r="HX47" s="96"/>
      <c r="HY47" s="96"/>
      <c r="HZ47" s="96"/>
      <c r="IA47" s="96"/>
      <c r="IB47" s="96"/>
      <c r="IC47" s="96"/>
      <c r="ID47" s="96"/>
      <c r="IE47" s="96"/>
      <c r="IF47" s="96"/>
      <c r="IG47" s="96"/>
      <c r="IH47" s="96"/>
      <c r="II47" s="96"/>
    </row>
    <row r="48" spans="1:243" ht="15.65" customHeight="1" x14ac:dyDescent="0.35">
      <c r="A48" s="89" t="s">
        <v>577</v>
      </c>
      <c r="B48" s="89" t="s">
        <v>341</v>
      </c>
      <c r="C48" s="89" t="s">
        <v>342</v>
      </c>
      <c r="D48" s="89" t="s">
        <v>284</v>
      </c>
      <c r="E48" s="90">
        <v>44024</v>
      </c>
      <c r="F48" s="89" t="s">
        <v>285</v>
      </c>
      <c r="G48" s="89" t="s">
        <v>193</v>
      </c>
      <c r="H48" s="89" t="s">
        <v>139</v>
      </c>
      <c r="I48" s="88">
        <v>56.047619047619101</v>
      </c>
      <c r="J48" s="87">
        <v>29.003236245954685</v>
      </c>
      <c r="K48" s="87">
        <v>8.5177993527508082</v>
      </c>
      <c r="L48" s="87">
        <v>11.116504854368932</v>
      </c>
      <c r="M48" s="87">
        <v>4.1035598705501624</v>
      </c>
      <c r="N48" s="87">
        <v>22.281553398058247</v>
      </c>
      <c r="O48" s="87">
        <v>23.226537216828476</v>
      </c>
      <c r="P48" s="87">
        <v>1.0517799352750807</v>
      </c>
      <c r="Q48" s="87">
        <v>6.1812297734627828</v>
      </c>
      <c r="R48" s="87">
        <v>5.4886731391585757</v>
      </c>
      <c r="S48" s="87">
        <v>4.3656957928802607</v>
      </c>
      <c r="T48" s="87">
        <v>7.6990291262135937</v>
      </c>
      <c r="U48" s="87">
        <v>35.187702265372138</v>
      </c>
      <c r="V48" s="87">
        <v>30.559870550161794</v>
      </c>
      <c r="W48" s="86" t="s">
        <v>156</v>
      </c>
      <c r="X48" s="85" t="s">
        <v>510</v>
      </c>
      <c r="Y48" s="84">
        <v>45323</v>
      </c>
      <c r="Z48" s="84"/>
      <c r="AA48" s="84" t="s">
        <v>509</v>
      </c>
      <c r="AB48" s="84" t="s">
        <v>508</v>
      </c>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c r="DB48" s="96"/>
      <c r="DC48" s="96"/>
      <c r="DD48" s="96"/>
      <c r="DE48" s="96"/>
      <c r="DF48" s="96"/>
      <c r="DG48" s="96"/>
      <c r="DH48" s="96"/>
      <c r="DI48" s="96"/>
      <c r="DJ48" s="96"/>
      <c r="DK48" s="96"/>
      <c r="DL48" s="96"/>
      <c r="DM48" s="96"/>
      <c r="DN48" s="96"/>
      <c r="DO48" s="96"/>
      <c r="DP48" s="96"/>
      <c r="DQ48" s="96"/>
      <c r="DR48" s="96"/>
      <c r="DS48" s="96"/>
      <c r="DT48" s="96"/>
      <c r="DU48" s="96"/>
      <c r="DV48" s="96"/>
      <c r="DW48" s="96"/>
      <c r="DX48" s="96"/>
      <c r="DY48" s="96"/>
      <c r="DZ48" s="96"/>
      <c r="EA48" s="96"/>
      <c r="EB48" s="96"/>
      <c r="EC48" s="96"/>
      <c r="ED48" s="96"/>
      <c r="EE48" s="96"/>
      <c r="EF48" s="96"/>
      <c r="EG48" s="96"/>
      <c r="EH48" s="96"/>
      <c r="EI48" s="96"/>
      <c r="EJ48" s="96"/>
      <c r="EK48" s="96"/>
      <c r="EL48" s="96"/>
      <c r="EM48" s="96"/>
      <c r="EN48" s="96"/>
      <c r="EO48" s="96"/>
      <c r="EP48" s="96"/>
      <c r="EQ48" s="96"/>
      <c r="ER48" s="96"/>
      <c r="ES48" s="96"/>
      <c r="ET48" s="96"/>
      <c r="EU48" s="96"/>
      <c r="EV48" s="96"/>
      <c r="EW48" s="96"/>
      <c r="EX48" s="96"/>
      <c r="EY48" s="96"/>
      <c r="EZ48" s="96"/>
      <c r="FA48" s="96"/>
      <c r="FB48" s="96"/>
      <c r="FC48" s="96"/>
      <c r="FD48" s="96"/>
      <c r="FE48" s="96"/>
      <c r="FF48" s="96"/>
      <c r="FG48" s="96"/>
      <c r="FH48" s="96"/>
      <c r="FI48" s="96"/>
      <c r="FJ48" s="96"/>
      <c r="FK48" s="96"/>
      <c r="FL48" s="96"/>
      <c r="FM48" s="96"/>
      <c r="FN48" s="96"/>
      <c r="FO48" s="96"/>
      <c r="FP48" s="96"/>
      <c r="FQ48" s="96"/>
      <c r="FR48" s="96"/>
      <c r="FS48" s="96"/>
      <c r="FT48" s="96"/>
      <c r="FU48" s="96"/>
      <c r="FV48" s="96"/>
      <c r="FW48" s="96"/>
      <c r="FX48" s="96"/>
      <c r="FY48" s="96"/>
      <c r="FZ48" s="96"/>
      <c r="GA48" s="96"/>
      <c r="GB48" s="96"/>
      <c r="GC48" s="96"/>
      <c r="GD48" s="96"/>
      <c r="GE48" s="96"/>
      <c r="GF48" s="96"/>
      <c r="GG48" s="96"/>
      <c r="GH48" s="96"/>
      <c r="GI48" s="96"/>
      <c r="GJ48" s="96"/>
      <c r="GK48" s="96"/>
      <c r="GL48" s="96"/>
      <c r="GM48" s="96"/>
      <c r="GN48" s="96"/>
      <c r="GO48" s="96"/>
      <c r="GP48" s="96"/>
      <c r="GQ48" s="96"/>
      <c r="GR48" s="96"/>
      <c r="GS48" s="96"/>
      <c r="GT48" s="96"/>
      <c r="GU48" s="96"/>
      <c r="GV48" s="96"/>
      <c r="GW48" s="96"/>
      <c r="GX48" s="96"/>
      <c r="GY48" s="96"/>
      <c r="GZ48" s="96"/>
      <c r="HA48" s="96"/>
      <c r="HB48" s="96"/>
      <c r="HC48" s="96"/>
      <c r="HD48" s="96"/>
      <c r="HE48" s="96"/>
      <c r="HF48" s="96"/>
      <c r="HG48" s="96"/>
      <c r="HH48" s="96"/>
      <c r="HI48" s="96"/>
      <c r="HJ48" s="96"/>
      <c r="HK48" s="96"/>
      <c r="HL48" s="96"/>
      <c r="HM48" s="96"/>
      <c r="HN48" s="96"/>
      <c r="HO48" s="96"/>
      <c r="HP48" s="96"/>
      <c r="HQ48" s="96"/>
      <c r="HR48" s="96"/>
      <c r="HS48" s="96"/>
      <c r="HT48" s="96"/>
      <c r="HU48" s="96"/>
      <c r="HV48" s="96"/>
      <c r="HW48" s="96"/>
      <c r="HX48" s="96"/>
      <c r="HY48" s="96"/>
      <c r="HZ48" s="96"/>
      <c r="IA48" s="96"/>
      <c r="IB48" s="96"/>
      <c r="IC48" s="96"/>
      <c r="ID48" s="96"/>
      <c r="IE48" s="96"/>
      <c r="IF48" s="96"/>
      <c r="IG48" s="96"/>
      <c r="IH48" s="96"/>
      <c r="II48" s="96"/>
    </row>
    <row r="49" spans="1:243" s="91" customFormat="1" ht="15.65" customHeight="1" x14ac:dyDescent="0.35">
      <c r="A49" s="94" t="s">
        <v>576</v>
      </c>
      <c r="B49" s="94" t="s">
        <v>575</v>
      </c>
      <c r="C49" s="94" t="s">
        <v>574</v>
      </c>
      <c r="D49" s="94" t="s">
        <v>136</v>
      </c>
      <c r="E49" s="95">
        <v>93250</v>
      </c>
      <c r="F49" s="94" t="s">
        <v>248</v>
      </c>
      <c r="G49" s="94" t="s">
        <v>149</v>
      </c>
      <c r="H49" s="94" t="s">
        <v>139</v>
      </c>
      <c r="I49" s="93">
        <v>68.911340206185599</v>
      </c>
      <c r="J49" s="92">
        <v>84.446601941747232</v>
      </c>
      <c r="K49" s="92">
        <v>37.488673139158593</v>
      </c>
      <c r="L49" s="92">
        <v>65.909385113268627</v>
      </c>
      <c r="M49" s="92">
        <v>140.20388349514567</v>
      </c>
      <c r="N49" s="92">
        <v>203.99676375404533</v>
      </c>
      <c r="O49" s="92">
        <v>123.65048543689282</v>
      </c>
      <c r="P49" s="92">
        <v>0.40129449838187703</v>
      </c>
      <c r="Q49" s="92">
        <v>0</v>
      </c>
      <c r="R49" s="92">
        <v>94.776699029126249</v>
      </c>
      <c r="S49" s="92">
        <v>7.4886731391585757</v>
      </c>
      <c r="T49" s="92">
        <v>7.7961165048543686</v>
      </c>
      <c r="U49" s="92">
        <v>217.9870550161813</v>
      </c>
      <c r="V49" s="92">
        <v>207.81877022653717</v>
      </c>
      <c r="W49" s="92">
        <v>560</v>
      </c>
      <c r="X49" s="85" t="s">
        <v>510</v>
      </c>
      <c r="Y49" s="84">
        <v>45505</v>
      </c>
      <c r="Z49" s="84"/>
      <c r="AA49" s="84" t="s">
        <v>512</v>
      </c>
      <c r="AB49" s="84" t="s">
        <v>511</v>
      </c>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c r="BO49" s="96"/>
      <c r="BP49" s="96"/>
      <c r="BQ49" s="96"/>
      <c r="BR49" s="96"/>
      <c r="BS49" s="96"/>
      <c r="BT49" s="96"/>
      <c r="BU49" s="96"/>
      <c r="BV49" s="96"/>
      <c r="BW49" s="96"/>
      <c r="BX49" s="96"/>
      <c r="BY49" s="96"/>
      <c r="BZ49" s="96"/>
      <c r="CA49" s="96"/>
      <c r="CB49" s="96"/>
      <c r="CC49" s="96"/>
      <c r="CD49" s="96"/>
      <c r="CE49" s="96"/>
      <c r="CF49" s="96"/>
      <c r="CG49" s="96"/>
      <c r="CH49" s="96"/>
      <c r="CI49" s="96"/>
      <c r="CJ49" s="96"/>
      <c r="CK49" s="96"/>
      <c r="CL49" s="96"/>
      <c r="CM49" s="96"/>
      <c r="CN49" s="96"/>
      <c r="CO49" s="96"/>
      <c r="CP49" s="96"/>
      <c r="CQ49" s="96"/>
      <c r="CR49" s="96"/>
      <c r="CS49" s="96"/>
      <c r="CT49" s="96"/>
      <c r="CU49" s="96"/>
      <c r="CV49" s="96"/>
      <c r="CW49" s="96"/>
      <c r="CX49" s="96"/>
      <c r="CY49" s="96"/>
      <c r="CZ49" s="96"/>
      <c r="DA49" s="96"/>
      <c r="DB49" s="96"/>
      <c r="DC49" s="96"/>
      <c r="DD49" s="96"/>
      <c r="DE49" s="96"/>
      <c r="DF49" s="96"/>
      <c r="DG49" s="96"/>
      <c r="DH49" s="96"/>
      <c r="DI49" s="96"/>
      <c r="DJ49" s="96"/>
      <c r="DK49" s="96"/>
      <c r="DL49" s="96"/>
      <c r="DM49" s="96"/>
      <c r="DN49" s="96"/>
      <c r="DO49" s="96"/>
      <c r="DP49" s="96"/>
      <c r="DQ49" s="96"/>
      <c r="DR49" s="96"/>
      <c r="DS49" s="96"/>
      <c r="DT49" s="96"/>
      <c r="DU49" s="96"/>
      <c r="DV49" s="96"/>
      <c r="DW49" s="96"/>
      <c r="DX49" s="96"/>
      <c r="DY49" s="96"/>
      <c r="DZ49" s="96"/>
      <c r="EA49" s="96"/>
      <c r="EB49" s="96"/>
      <c r="EC49" s="96"/>
      <c r="ED49" s="96"/>
      <c r="EE49" s="96"/>
      <c r="EF49" s="96"/>
      <c r="EG49" s="96"/>
      <c r="EH49" s="96"/>
      <c r="EI49" s="96"/>
      <c r="EJ49" s="96"/>
      <c r="EK49" s="96"/>
      <c r="EL49" s="96"/>
      <c r="EM49" s="96"/>
      <c r="EN49" s="96"/>
      <c r="EO49" s="96"/>
      <c r="EP49" s="96"/>
      <c r="EQ49" s="96"/>
      <c r="ER49" s="96"/>
      <c r="ES49" s="96"/>
      <c r="ET49" s="96"/>
      <c r="EU49" s="96"/>
      <c r="EV49" s="96"/>
      <c r="EW49" s="96"/>
      <c r="EX49" s="96"/>
      <c r="EY49" s="96"/>
      <c r="EZ49" s="96"/>
      <c r="FA49" s="96"/>
      <c r="FB49" s="96"/>
      <c r="FC49" s="96"/>
      <c r="FD49" s="96"/>
      <c r="FE49" s="96"/>
      <c r="FF49" s="96"/>
      <c r="FG49" s="96"/>
      <c r="FH49" s="96"/>
      <c r="FI49" s="96"/>
      <c r="FJ49" s="96"/>
      <c r="FK49" s="96"/>
      <c r="FL49" s="97"/>
      <c r="FM49" s="97"/>
      <c r="FN49" s="97"/>
      <c r="FO49" s="97"/>
      <c r="FP49" s="97"/>
      <c r="FQ49" s="97"/>
      <c r="FR49" s="97"/>
      <c r="FS49" s="97"/>
      <c r="FT49" s="97"/>
      <c r="FU49" s="97"/>
      <c r="FV49" s="97"/>
      <c r="FW49" s="97"/>
      <c r="FX49" s="97"/>
      <c r="FY49" s="97"/>
      <c r="FZ49" s="97"/>
      <c r="GA49" s="97"/>
      <c r="GB49" s="97"/>
      <c r="GC49" s="97"/>
      <c r="GD49" s="97"/>
      <c r="GE49" s="97"/>
      <c r="GF49" s="97"/>
      <c r="GG49" s="97"/>
      <c r="GH49" s="97"/>
      <c r="GI49" s="97"/>
      <c r="GJ49" s="97"/>
      <c r="GK49" s="97"/>
      <c r="GL49" s="97"/>
      <c r="GM49" s="97"/>
      <c r="GN49" s="97"/>
      <c r="GO49" s="97"/>
      <c r="GP49" s="97"/>
      <c r="GQ49" s="97"/>
      <c r="GR49" s="97"/>
      <c r="GS49" s="97"/>
      <c r="GT49" s="97"/>
      <c r="GU49" s="97"/>
      <c r="GV49" s="97"/>
      <c r="GW49" s="97"/>
      <c r="GX49" s="97"/>
      <c r="GY49" s="97"/>
      <c r="GZ49" s="97"/>
      <c r="HA49" s="97"/>
      <c r="HB49" s="97"/>
      <c r="HC49" s="97"/>
      <c r="HD49" s="97"/>
      <c r="HE49" s="97"/>
      <c r="HF49" s="97"/>
      <c r="HG49" s="97"/>
      <c r="HH49" s="97"/>
      <c r="HI49" s="97"/>
      <c r="HJ49" s="97"/>
      <c r="HK49" s="97"/>
      <c r="HL49" s="97"/>
      <c r="HM49" s="97"/>
      <c r="HN49" s="97"/>
      <c r="HO49" s="97"/>
      <c r="HP49" s="96"/>
      <c r="HQ49" s="96"/>
      <c r="HR49" s="96"/>
      <c r="HS49" s="96"/>
      <c r="HT49" s="96"/>
      <c r="HU49" s="96"/>
      <c r="HV49" s="96"/>
      <c r="HW49" s="96"/>
      <c r="HX49" s="96"/>
      <c r="HY49" s="96"/>
      <c r="HZ49" s="96"/>
      <c r="IA49" s="96"/>
      <c r="IB49" s="96"/>
      <c r="IC49" s="96"/>
      <c r="ID49" s="96"/>
      <c r="IE49" s="96"/>
      <c r="IF49" s="96"/>
      <c r="IG49" s="96"/>
      <c r="IH49" s="96"/>
      <c r="II49" s="96"/>
    </row>
    <row r="50" spans="1:243" x14ac:dyDescent="0.35">
      <c r="A50" s="94" t="s">
        <v>573</v>
      </c>
      <c r="B50" s="94" t="s">
        <v>572</v>
      </c>
      <c r="C50" s="94" t="s">
        <v>571</v>
      </c>
      <c r="D50" s="94" t="s">
        <v>297</v>
      </c>
      <c r="E50" s="95">
        <v>42754</v>
      </c>
      <c r="F50" s="94" t="s">
        <v>30</v>
      </c>
      <c r="G50" s="94" t="s">
        <v>193</v>
      </c>
      <c r="H50" s="94" t="s">
        <v>139</v>
      </c>
      <c r="I50" s="93">
        <v>1.6880733944954101</v>
      </c>
      <c r="J50" s="92">
        <v>0.12944983818770231</v>
      </c>
      <c r="K50" s="92">
        <v>0.1650485436893204</v>
      </c>
      <c r="L50" s="92">
        <v>0.42394822006472493</v>
      </c>
      <c r="M50" s="92">
        <v>0.48543689320388334</v>
      </c>
      <c r="N50" s="92">
        <v>0.99352750809061396</v>
      </c>
      <c r="O50" s="92">
        <v>0.17799352750809061</v>
      </c>
      <c r="P50" s="92">
        <v>9.7087378640776708E-3</v>
      </c>
      <c r="Q50" s="92">
        <v>2.2653721682847898E-2</v>
      </c>
      <c r="R50" s="92">
        <v>0.12621359223300974</v>
      </c>
      <c r="S50" s="92">
        <v>6.4724919093851136E-3</v>
      </c>
      <c r="T50" s="92">
        <v>9.7087378640776691E-3</v>
      </c>
      <c r="U50" s="92">
        <v>1.0614886731391577</v>
      </c>
      <c r="V50" s="92">
        <v>1.0517799352750801</v>
      </c>
      <c r="W50" s="92" t="s">
        <v>156</v>
      </c>
      <c r="X50" s="85" t="s">
        <v>358</v>
      </c>
      <c r="Y50" s="84">
        <v>45420</v>
      </c>
      <c r="Z50" s="84"/>
      <c r="AA50" s="84" t="s">
        <v>522</v>
      </c>
      <c r="AB50" s="84" t="s">
        <v>508</v>
      </c>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c r="DB50" s="96"/>
      <c r="DC50" s="96"/>
      <c r="DD50" s="96"/>
      <c r="DE50" s="96"/>
      <c r="DF50" s="96"/>
      <c r="DG50" s="96"/>
      <c r="DH50" s="96"/>
      <c r="DI50" s="96"/>
      <c r="DJ50" s="96"/>
      <c r="DK50" s="96"/>
      <c r="DL50" s="96"/>
      <c r="DM50" s="96"/>
      <c r="DN50" s="96"/>
      <c r="DO50" s="96"/>
      <c r="DP50" s="96"/>
      <c r="DQ50" s="96"/>
      <c r="DR50" s="96"/>
      <c r="DS50" s="96"/>
      <c r="DT50" s="96"/>
      <c r="DU50" s="96"/>
      <c r="DV50" s="96"/>
      <c r="DW50" s="96"/>
      <c r="DX50" s="96"/>
      <c r="DY50" s="96"/>
      <c r="DZ50" s="96"/>
      <c r="EA50" s="96"/>
      <c r="EB50" s="96"/>
      <c r="EC50" s="96"/>
      <c r="ED50" s="96"/>
      <c r="EE50" s="96"/>
      <c r="EF50" s="96"/>
      <c r="EG50" s="96"/>
      <c r="EH50" s="96"/>
      <c r="EI50" s="96"/>
      <c r="EJ50" s="96"/>
      <c r="EK50" s="96"/>
      <c r="EL50" s="96"/>
      <c r="EM50" s="96"/>
      <c r="EN50" s="96"/>
      <c r="EO50" s="96"/>
      <c r="EP50" s="96"/>
      <c r="EQ50" s="96"/>
      <c r="ER50" s="96"/>
      <c r="ES50" s="96"/>
      <c r="ET50" s="96"/>
      <c r="EU50" s="96"/>
      <c r="EV50" s="96"/>
      <c r="EW50" s="96"/>
      <c r="EX50" s="96"/>
      <c r="EY50" s="96"/>
      <c r="EZ50" s="96"/>
      <c r="FA50" s="96"/>
      <c r="FB50" s="96"/>
      <c r="FC50" s="96"/>
      <c r="FD50" s="96"/>
      <c r="FE50" s="96"/>
      <c r="FF50" s="96"/>
      <c r="FG50" s="96"/>
      <c r="FH50" s="96"/>
      <c r="FI50" s="96"/>
      <c r="FJ50" s="96"/>
      <c r="FK50" s="96"/>
      <c r="FL50" s="96"/>
      <c r="FM50" s="96"/>
      <c r="FN50" s="96"/>
      <c r="FO50" s="96"/>
      <c r="FP50" s="96"/>
      <c r="FQ50" s="96"/>
      <c r="FR50" s="96"/>
      <c r="FS50" s="96"/>
      <c r="FT50" s="96"/>
      <c r="FU50" s="96"/>
      <c r="FV50" s="96"/>
      <c r="FW50" s="96"/>
      <c r="FX50" s="96"/>
      <c r="FY50" s="96"/>
      <c r="FZ50" s="96"/>
      <c r="GA50" s="96"/>
      <c r="GB50" s="96"/>
      <c r="GC50" s="96"/>
      <c r="GD50" s="96"/>
      <c r="GE50" s="96"/>
      <c r="GF50" s="96"/>
      <c r="GG50" s="96"/>
      <c r="GH50" s="96"/>
      <c r="GI50" s="96"/>
      <c r="GJ50" s="96"/>
      <c r="GK50" s="96"/>
      <c r="GL50" s="96"/>
      <c r="GM50" s="96"/>
      <c r="GN50" s="96"/>
      <c r="GO50" s="96"/>
      <c r="GP50" s="96"/>
      <c r="GQ50" s="96"/>
      <c r="GR50" s="96"/>
      <c r="GS50" s="96"/>
      <c r="GT50" s="96"/>
      <c r="GU50" s="96"/>
      <c r="GV50" s="96"/>
      <c r="GW50" s="96"/>
      <c r="GX50" s="96"/>
      <c r="GY50" s="96"/>
      <c r="GZ50" s="96"/>
      <c r="HA50" s="96"/>
      <c r="HB50" s="96"/>
      <c r="HC50" s="96"/>
      <c r="HD50" s="96"/>
      <c r="HE50" s="96"/>
      <c r="HF50" s="96"/>
      <c r="HG50" s="96"/>
      <c r="HH50" s="96"/>
      <c r="HI50" s="96"/>
      <c r="HJ50" s="96"/>
      <c r="HK50" s="96"/>
      <c r="HL50" s="96"/>
      <c r="HM50" s="96"/>
      <c r="HN50" s="96"/>
      <c r="HO50" s="96"/>
      <c r="HP50" s="96"/>
      <c r="HQ50" s="96"/>
      <c r="HR50" s="96"/>
      <c r="HS50" s="96"/>
      <c r="HT50" s="96"/>
      <c r="HU50" s="96"/>
      <c r="HV50" s="96"/>
      <c r="HW50" s="96"/>
      <c r="HX50" s="96"/>
      <c r="HY50" s="96"/>
      <c r="HZ50" s="96"/>
      <c r="IA50" s="96"/>
      <c r="IB50" s="96"/>
      <c r="IC50" s="96"/>
      <c r="ID50" s="96"/>
      <c r="IE50" s="96"/>
      <c r="IF50" s="96"/>
      <c r="IG50" s="96"/>
      <c r="IH50" s="96"/>
      <c r="II50" s="96"/>
    </row>
    <row r="51" spans="1:243" s="91" customFormat="1" ht="15.65" customHeight="1" x14ac:dyDescent="0.35">
      <c r="A51" s="94" t="s">
        <v>39</v>
      </c>
      <c r="B51" s="94" t="s">
        <v>370</v>
      </c>
      <c r="C51" s="94" t="s">
        <v>371</v>
      </c>
      <c r="D51" s="94" t="s">
        <v>372</v>
      </c>
      <c r="E51" s="95">
        <v>939</v>
      </c>
      <c r="F51" s="94" t="s">
        <v>25</v>
      </c>
      <c r="G51" s="94" t="s">
        <v>351</v>
      </c>
      <c r="H51" s="94" t="s">
        <v>139</v>
      </c>
      <c r="I51" s="93">
        <v>7.8552036199095001</v>
      </c>
      <c r="J51" s="92">
        <v>0.19093851132686082</v>
      </c>
      <c r="K51" s="92">
        <v>0.8705501618122975</v>
      </c>
      <c r="L51" s="92">
        <v>3.1423948220064708</v>
      </c>
      <c r="M51" s="92">
        <v>1.4886731391585759</v>
      </c>
      <c r="N51" s="92">
        <v>4.5954692556634305</v>
      </c>
      <c r="O51" s="92">
        <v>1.0970873786407762</v>
      </c>
      <c r="P51" s="92">
        <v>0</v>
      </c>
      <c r="Q51" s="92">
        <v>0</v>
      </c>
      <c r="R51" s="92">
        <v>4.8543689320388349E-2</v>
      </c>
      <c r="S51" s="92">
        <v>9.7087378640776691E-3</v>
      </c>
      <c r="T51" s="92">
        <v>1.9417475728155338E-2</v>
      </c>
      <c r="U51" s="92">
        <v>5.6148867313915867</v>
      </c>
      <c r="V51" s="92">
        <v>5.0679611650485459</v>
      </c>
      <c r="W51" s="92" t="s">
        <v>156</v>
      </c>
      <c r="X51" s="85" t="s">
        <v>156</v>
      </c>
      <c r="Y51" s="84" t="s">
        <v>156</v>
      </c>
      <c r="Z51" s="84" t="s">
        <v>156</v>
      </c>
      <c r="AA51" s="84" t="s">
        <v>156</v>
      </c>
      <c r="AB51" s="84" t="s">
        <v>156</v>
      </c>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c r="FL51" s="97"/>
      <c r="FM51" s="97"/>
      <c r="FN51" s="97"/>
      <c r="FO51" s="97"/>
      <c r="FP51" s="97"/>
      <c r="FQ51" s="97"/>
      <c r="FR51" s="97"/>
      <c r="FS51" s="97"/>
      <c r="FT51" s="97"/>
      <c r="FU51" s="97"/>
      <c r="FV51" s="97"/>
      <c r="FW51" s="97"/>
      <c r="FX51" s="97"/>
      <c r="FY51" s="97"/>
      <c r="FZ51" s="97"/>
      <c r="GA51" s="97"/>
      <c r="GB51" s="97"/>
      <c r="GC51" s="97"/>
      <c r="GD51" s="97"/>
      <c r="GE51" s="97"/>
      <c r="GF51" s="97"/>
      <c r="GG51" s="97"/>
      <c r="GH51" s="97"/>
      <c r="GI51" s="97"/>
      <c r="GJ51" s="97"/>
      <c r="GK51" s="97"/>
      <c r="GL51" s="97"/>
      <c r="GM51" s="97"/>
      <c r="GN51" s="97"/>
      <c r="GO51" s="97"/>
      <c r="GP51" s="97"/>
      <c r="GQ51" s="97"/>
      <c r="GR51" s="97"/>
      <c r="GS51" s="97"/>
      <c r="GT51" s="97"/>
      <c r="GU51" s="97"/>
      <c r="GV51" s="97"/>
      <c r="GW51" s="97"/>
      <c r="GX51" s="97"/>
      <c r="GY51" s="97"/>
      <c r="GZ51" s="97"/>
      <c r="HA51" s="97"/>
      <c r="HB51" s="97"/>
      <c r="HC51" s="97"/>
      <c r="HD51" s="97"/>
      <c r="HE51" s="97"/>
      <c r="HF51" s="97"/>
      <c r="HG51" s="97"/>
      <c r="HH51" s="97"/>
      <c r="HI51" s="97"/>
      <c r="HJ51" s="97"/>
      <c r="HK51" s="97"/>
      <c r="HL51" s="97"/>
      <c r="HM51" s="97"/>
      <c r="HN51" s="97"/>
      <c r="HO51" s="97"/>
      <c r="HP51" s="96"/>
      <c r="HQ51" s="96"/>
      <c r="HR51" s="96"/>
      <c r="HS51" s="96"/>
      <c r="HT51" s="96"/>
      <c r="HU51" s="96"/>
      <c r="HV51" s="96"/>
      <c r="HW51" s="96"/>
      <c r="HX51" s="96"/>
      <c r="HY51" s="96"/>
      <c r="HZ51" s="96"/>
      <c r="IA51" s="96"/>
      <c r="IB51" s="96"/>
      <c r="IC51" s="96"/>
      <c r="ID51" s="96"/>
      <c r="IE51" s="96"/>
      <c r="IF51" s="96"/>
      <c r="IG51" s="96"/>
      <c r="IH51" s="96"/>
      <c r="II51" s="96"/>
    </row>
    <row r="52" spans="1:243" ht="15.65" customHeight="1" x14ac:dyDescent="0.35">
      <c r="A52" s="94" t="s">
        <v>570</v>
      </c>
      <c r="B52" s="94" t="s">
        <v>569</v>
      </c>
      <c r="C52" s="89" t="s">
        <v>568</v>
      </c>
      <c r="D52" s="89" t="s">
        <v>165</v>
      </c>
      <c r="E52" s="90">
        <v>39520</v>
      </c>
      <c r="F52" s="89" t="s">
        <v>154</v>
      </c>
      <c r="G52" s="89" t="s">
        <v>155</v>
      </c>
      <c r="H52" s="89" t="s">
        <v>139</v>
      </c>
      <c r="I52" s="88">
        <v>2.4710204081632701</v>
      </c>
      <c r="J52" s="87">
        <v>4.9061488673139113</v>
      </c>
      <c r="K52" s="87">
        <v>2.0258899676375424</v>
      </c>
      <c r="L52" s="87">
        <v>2.1779935275080895</v>
      </c>
      <c r="M52" s="87">
        <v>0.72168284789643999</v>
      </c>
      <c r="N52" s="87">
        <v>2.9482200647249175</v>
      </c>
      <c r="O52" s="87">
        <v>6.5695792880259063</v>
      </c>
      <c r="P52" s="87">
        <v>5.5016181229773468E-2</v>
      </c>
      <c r="Q52" s="87">
        <v>0.25889967637540445</v>
      </c>
      <c r="R52" s="87">
        <v>6.1488673139158581E-2</v>
      </c>
      <c r="S52" s="87">
        <v>4.2071197411003236E-2</v>
      </c>
      <c r="T52" s="87">
        <v>2.5889967637540454E-2</v>
      </c>
      <c r="U52" s="87">
        <v>9.702265372168231</v>
      </c>
      <c r="V52" s="87">
        <v>5.7637540453074463</v>
      </c>
      <c r="W52" s="86" t="s">
        <v>156</v>
      </c>
      <c r="X52" s="85" t="s">
        <v>510</v>
      </c>
      <c r="Y52" s="84">
        <v>45421</v>
      </c>
      <c r="Z52" s="84"/>
      <c r="AA52" s="84" t="s">
        <v>509</v>
      </c>
      <c r="AB52" s="84" t="s">
        <v>526</v>
      </c>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96"/>
      <c r="CA52" s="96"/>
      <c r="CB52" s="96"/>
      <c r="CC52" s="96"/>
      <c r="CD52" s="96"/>
      <c r="CE52" s="96"/>
      <c r="CF52" s="96"/>
      <c r="CG52" s="96"/>
      <c r="CH52" s="96"/>
      <c r="CI52" s="96"/>
      <c r="CJ52" s="96"/>
      <c r="CK52" s="96"/>
      <c r="CL52" s="96"/>
      <c r="CM52" s="96"/>
      <c r="CN52" s="96"/>
      <c r="CO52" s="96"/>
      <c r="CP52" s="96"/>
      <c r="CQ52" s="96"/>
      <c r="CR52" s="96"/>
      <c r="CS52" s="96"/>
      <c r="CT52" s="96"/>
      <c r="CU52" s="96"/>
      <c r="CV52" s="96"/>
      <c r="CW52" s="96"/>
      <c r="CX52" s="96"/>
      <c r="CY52" s="96"/>
      <c r="CZ52" s="96"/>
      <c r="DA52" s="96"/>
      <c r="DB52" s="96"/>
      <c r="DC52" s="96"/>
      <c r="DD52" s="96"/>
      <c r="DE52" s="96"/>
      <c r="DF52" s="96"/>
      <c r="DG52" s="96"/>
      <c r="DH52" s="96"/>
      <c r="DI52" s="96"/>
      <c r="DJ52" s="96"/>
      <c r="DK52" s="96"/>
      <c r="DL52" s="96"/>
      <c r="DM52" s="96"/>
      <c r="DN52" s="96"/>
      <c r="DO52" s="96"/>
      <c r="DP52" s="96"/>
      <c r="DQ52" s="96"/>
      <c r="DR52" s="96"/>
      <c r="DS52" s="96"/>
      <c r="DT52" s="96"/>
      <c r="DU52" s="96"/>
      <c r="DV52" s="96"/>
      <c r="DW52" s="96"/>
      <c r="DX52" s="96"/>
      <c r="DY52" s="96"/>
      <c r="DZ52" s="96"/>
      <c r="EA52" s="96"/>
      <c r="EB52" s="96"/>
      <c r="EC52" s="96"/>
      <c r="ED52" s="96"/>
      <c r="EE52" s="96"/>
      <c r="EF52" s="96"/>
      <c r="EG52" s="96"/>
      <c r="EH52" s="96"/>
      <c r="EI52" s="96"/>
      <c r="EJ52" s="96"/>
      <c r="EK52" s="96"/>
      <c r="EL52" s="96"/>
      <c r="EM52" s="96"/>
      <c r="EN52" s="96"/>
      <c r="EO52" s="96"/>
      <c r="EP52" s="96"/>
      <c r="EQ52" s="96"/>
      <c r="ER52" s="96"/>
      <c r="ES52" s="96"/>
      <c r="ET52" s="96"/>
      <c r="EU52" s="96"/>
      <c r="EV52" s="96"/>
      <c r="EW52" s="96"/>
      <c r="EX52" s="96"/>
      <c r="EY52" s="96"/>
      <c r="EZ52" s="96"/>
      <c r="FA52" s="96"/>
      <c r="FB52" s="96"/>
      <c r="FC52" s="96"/>
      <c r="FD52" s="96"/>
      <c r="FE52" s="96"/>
      <c r="FF52" s="96"/>
      <c r="FG52" s="96"/>
      <c r="FH52" s="96"/>
      <c r="FI52" s="96"/>
      <c r="FJ52" s="96"/>
      <c r="FK52" s="96"/>
      <c r="FL52" s="96"/>
      <c r="FM52" s="96"/>
      <c r="FN52" s="96"/>
      <c r="FO52" s="96"/>
      <c r="FP52" s="96"/>
      <c r="FQ52" s="96"/>
      <c r="FR52" s="96"/>
      <c r="FS52" s="96"/>
      <c r="FT52" s="96"/>
      <c r="FU52" s="96"/>
      <c r="FV52" s="96"/>
      <c r="FW52" s="96"/>
      <c r="FX52" s="96"/>
      <c r="FY52" s="96"/>
      <c r="FZ52" s="96"/>
      <c r="GA52" s="96"/>
      <c r="GB52" s="96"/>
      <c r="GC52" s="96"/>
      <c r="GD52" s="96"/>
      <c r="GE52" s="96"/>
      <c r="GF52" s="96"/>
      <c r="GG52" s="96"/>
      <c r="GH52" s="96"/>
      <c r="GI52" s="96"/>
      <c r="GJ52" s="96"/>
      <c r="GK52" s="96"/>
      <c r="GL52" s="96"/>
      <c r="GM52" s="96"/>
      <c r="GN52" s="96"/>
      <c r="GO52" s="96"/>
      <c r="GP52" s="96"/>
      <c r="GQ52" s="96"/>
      <c r="GR52" s="96"/>
      <c r="GS52" s="96"/>
      <c r="GT52" s="96"/>
      <c r="GU52" s="96"/>
      <c r="GV52" s="96"/>
      <c r="GW52" s="96"/>
      <c r="GX52" s="96"/>
      <c r="GY52" s="96"/>
      <c r="GZ52" s="96"/>
      <c r="HA52" s="96"/>
      <c r="HB52" s="96"/>
      <c r="HC52" s="96"/>
      <c r="HD52" s="96"/>
      <c r="HE52" s="96"/>
      <c r="HF52" s="96"/>
      <c r="HG52" s="96"/>
      <c r="HH52" s="96"/>
      <c r="HI52" s="96"/>
      <c r="HJ52" s="96"/>
      <c r="HK52" s="96"/>
      <c r="HL52" s="96"/>
      <c r="HM52" s="96"/>
      <c r="HN52" s="96"/>
      <c r="HO52" s="96"/>
      <c r="HP52" s="96"/>
      <c r="HQ52" s="96"/>
      <c r="HR52" s="96"/>
      <c r="HS52" s="96"/>
      <c r="HT52" s="96"/>
      <c r="HU52" s="96"/>
      <c r="HV52" s="96"/>
      <c r="HW52" s="96"/>
      <c r="HX52" s="96"/>
      <c r="HY52" s="96"/>
      <c r="HZ52" s="96"/>
      <c r="IA52" s="96"/>
      <c r="IB52" s="96"/>
      <c r="IC52" s="96"/>
      <c r="ID52" s="96"/>
      <c r="IE52" s="96"/>
      <c r="IF52" s="96"/>
      <c r="IG52" s="96"/>
      <c r="IH52" s="96"/>
      <c r="II52" s="96"/>
    </row>
    <row r="53" spans="1:243" ht="15.65" customHeight="1" x14ac:dyDescent="0.35">
      <c r="A53" s="89" t="s">
        <v>567</v>
      </c>
      <c r="B53" s="89" t="s">
        <v>275</v>
      </c>
      <c r="C53" s="89" t="s">
        <v>38</v>
      </c>
      <c r="D53" s="89" t="s">
        <v>276</v>
      </c>
      <c r="E53" s="90">
        <v>89015</v>
      </c>
      <c r="F53" s="89" t="s">
        <v>277</v>
      </c>
      <c r="G53" s="89" t="s">
        <v>193</v>
      </c>
      <c r="H53" s="89" t="s">
        <v>139</v>
      </c>
      <c r="I53" s="88">
        <v>35.8484320557491</v>
      </c>
      <c r="J53" s="87">
        <v>11.656957928802584</v>
      </c>
      <c r="K53" s="87">
        <v>18.90614886731391</v>
      </c>
      <c r="L53" s="87">
        <v>25.355987055016172</v>
      </c>
      <c r="M53" s="87">
        <v>13.640776699029118</v>
      </c>
      <c r="N53" s="87">
        <v>43.495145631068027</v>
      </c>
      <c r="O53" s="87">
        <v>12.543689320388339</v>
      </c>
      <c r="P53" s="87">
        <v>10.129449838187703</v>
      </c>
      <c r="Q53" s="87">
        <v>3.391585760517799</v>
      </c>
      <c r="R53" s="87">
        <v>23.951456310679617</v>
      </c>
      <c r="S53" s="87">
        <v>10.521035598705502</v>
      </c>
      <c r="T53" s="87">
        <v>7.2621359223300983</v>
      </c>
      <c r="U53" s="87">
        <v>27.825242718446596</v>
      </c>
      <c r="V53" s="87">
        <v>62.203883495145796</v>
      </c>
      <c r="W53" s="86" t="s">
        <v>156</v>
      </c>
      <c r="X53" s="85" t="s">
        <v>510</v>
      </c>
      <c r="Y53" s="84">
        <v>45372</v>
      </c>
      <c r="Z53" s="84"/>
      <c r="AA53" s="84" t="s">
        <v>509</v>
      </c>
      <c r="AB53" s="84" t="s">
        <v>508</v>
      </c>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c r="DB53" s="96"/>
      <c r="DC53" s="96"/>
      <c r="DD53" s="96"/>
      <c r="DE53" s="96"/>
      <c r="DF53" s="96"/>
      <c r="DG53" s="96"/>
      <c r="DH53" s="96"/>
      <c r="DI53" s="96"/>
      <c r="DJ53" s="96"/>
      <c r="DK53" s="96"/>
      <c r="DL53" s="96"/>
      <c r="DM53" s="96"/>
      <c r="DN53" s="96"/>
      <c r="DO53" s="96"/>
      <c r="DP53" s="96"/>
      <c r="DQ53" s="96"/>
      <c r="DR53" s="96"/>
      <c r="DS53" s="96"/>
      <c r="DT53" s="96"/>
      <c r="DU53" s="96"/>
      <c r="DV53" s="96"/>
      <c r="DW53" s="96"/>
      <c r="DX53" s="96"/>
      <c r="DY53" s="96"/>
      <c r="DZ53" s="96"/>
      <c r="EA53" s="96"/>
      <c r="EB53" s="96"/>
      <c r="EC53" s="96"/>
      <c r="ED53" s="96"/>
      <c r="EE53" s="96"/>
      <c r="EF53" s="96"/>
      <c r="EG53" s="96"/>
      <c r="EH53" s="96"/>
      <c r="EI53" s="96"/>
      <c r="EJ53" s="96"/>
      <c r="EK53" s="96"/>
      <c r="EL53" s="96"/>
      <c r="EM53" s="96"/>
      <c r="EN53" s="96"/>
      <c r="EO53" s="96"/>
      <c r="EP53" s="96"/>
      <c r="EQ53" s="96"/>
      <c r="ER53" s="96"/>
      <c r="ES53" s="96"/>
      <c r="ET53" s="96"/>
      <c r="EU53" s="96"/>
      <c r="EV53" s="96"/>
      <c r="EW53" s="96"/>
      <c r="EX53" s="96"/>
      <c r="EY53" s="96"/>
      <c r="EZ53" s="96"/>
      <c r="FA53" s="96"/>
      <c r="FB53" s="96"/>
      <c r="FC53" s="96"/>
      <c r="FD53" s="96"/>
      <c r="FE53" s="96"/>
      <c r="FF53" s="96"/>
      <c r="FG53" s="96"/>
      <c r="FH53" s="96"/>
      <c r="FI53" s="96"/>
      <c r="FJ53" s="96"/>
      <c r="FK53" s="96"/>
      <c r="FL53" s="96"/>
      <c r="FM53" s="96"/>
      <c r="FN53" s="96"/>
      <c r="FO53" s="96"/>
      <c r="FP53" s="96"/>
      <c r="FQ53" s="96"/>
      <c r="FR53" s="96"/>
      <c r="FS53" s="96"/>
      <c r="FT53" s="96"/>
      <c r="FU53" s="96"/>
      <c r="FV53" s="96"/>
      <c r="FW53" s="96"/>
      <c r="FX53" s="96"/>
      <c r="FY53" s="96"/>
      <c r="FZ53" s="96"/>
      <c r="GA53" s="96"/>
      <c r="GB53" s="96"/>
      <c r="GC53" s="96"/>
      <c r="GD53" s="96"/>
      <c r="GE53" s="96"/>
      <c r="GF53" s="96"/>
      <c r="GG53" s="96"/>
      <c r="GH53" s="96"/>
      <c r="GI53" s="96"/>
      <c r="GJ53" s="96"/>
      <c r="GK53" s="96"/>
      <c r="GL53" s="96"/>
      <c r="GM53" s="96"/>
      <c r="GN53" s="96"/>
      <c r="GO53" s="96"/>
      <c r="GP53" s="96"/>
      <c r="GQ53" s="96"/>
      <c r="GR53" s="96"/>
      <c r="GS53" s="96"/>
      <c r="GT53" s="96"/>
      <c r="GU53" s="96"/>
      <c r="GV53" s="96"/>
      <c r="GW53" s="96"/>
      <c r="GX53" s="96"/>
      <c r="GY53" s="96"/>
      <c r="GZ53" s="96"/>
      <c r="HA53" s="96"/>
      <c r="HB53" s="96"/>
      <c r="HC53" s="96"/>
      <c r="HD53" s="96"/>
      <c r="HE53" s="96"/>
      <c r="HF53" s="96"/>
      <c r="HG53" s="96"/>
      <c r="HH53" s="96"/>
      <c r="HI53" s="96"/>
      <c r="HJ53" s="96"/>
      <c r="HK53" s="96"/>
      <c r="HL53" s="96"/>
      <c r="HM53" s="96"/>
      <c r="HN53" s="96"/>
      <c r="HO53" s="96"/>
      <c r="HP53" s="96"/>
      <c r="HQ53" s="96"/>
      <c r="HR53" s="96"/>
      <c r="HS53" s="96"/>
      <c r="HT53" s="96"/>
      <c r="HU53" s="96"/>
      <c r="HV53" s="96"/>
      <c r="HW53" s="96"/>
      <c r="HX53" s="96"/>
      <c r="HY53" s="96"/>
      <c r="HZ53" s="96"/>
      <c r="IA53" s="96"/>
      <c r="IB53" s="96"/>
      <c r="IC53" s="96"/>
      <c r="ID53" s="96"/>
      <c r="IE53" s="96"/>
      <c r="IF53" s="96"/>
      <c r="IG53" s="96"/>
      <c r="IH53" s="96"/>
      <c r="II53" s="96"/>
    </row>
    <row r="54" spans="1:243" x14ac:dyDescent="0.35">
      <c r="A54" s="89" t="s">
        <v>347</v>
      </c>
      <c r="B54" s="89" t="s">
        <v>348</v>
      </c>
      <c r="C54" s="89" t="s">
        <v>349</v>
      </c>
      <c r="D54" s="89" t="s">
        <v>350</v>
      </c>
      <c r="E54" s="90">
        <v>96819</v>
      </c>
      <c r="F54" s="89" t="s">
        <v>248</v>
      </c>
      <c r="G54" s="89" t="s">
        <v>351</v>
      </c>
      <c r="H54" s="89" t="s">
        <v>139</v>
      </c>
      <c r="I54" s="88">
        <v>31.818181818181799</v>
      </c>
      <c r="J54" s="87">
        <v>1.2135922330097086</v>
      </c>
      <c r="K54" s="87">
        <v>7.3721682847896455</v>
      </c>
      <c r="L54" s="87">
        <v>4.4368932038834954</v>
      </c>
      <c r="M54" s="87">
        <v>7.3236245954692532</v>
      </c>
      <c r="N54" s="87">
        <v>12.459546925566338</v>
      </c>
      <c r="O54" s="87">
        <v>4.8058252427184476</v>
      </c>
      <c r="P54" s="87">
        <v>1.022653721682848</v>
      </c>
      <c r="Q54" s="87">
        <v>2.058252427184466</v>
      </c>
      <c r="R54" s="87">
        <v>10.682847896440126</v>
      </c>
      <c r="S54" s="87">
        <v>1.6666666666666665</v>
      </c>
      <c r="T54" s="87">
        <v>0.22006472491909385</v>
      </c>
      <c r="U54" s="87">
        <v>7.7766990291262159</v>
      </c>
      <c r="V54" s="87">
        <v>15.873786407766987</v>
      </c>
      <c r="W54" s="86" t="s">
        <v>156</v>
      </c>
      <c r="X54" s="85" t="s">
        <v>156</v>
      </c>
      <c r="Y54" s="84" t="s">
        <v>156</v>
      </c>
      <c r="Z54" s="84" t="s">
        <v>156</v>
      </c>
      <c r="AA54" s="84" t="s">
        <v>156</v>
      </c>
      <c r="AB54" s="84" t="s">
        <v>156</v>
      </c>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96"/>
      <c r="CA54" s="96"/>
      <c r="CB54" s="96"/>
      <c r="CC54" s="96"/>
      <c r="CD54" s="96"/>
      <c r="CE54" s="96"/>
      <c r="CF54" s="96"/>
      <c r="CG54" s="96"/>
      <c r="CH54" s="96"/>
      <c r="CI54" s="96"/>
      <c r="CJ54" s="96"/>
      <c r="CK54" s="96"/>
      <c r="CL54" s="96"/>
      <c r="CM54" s="96"/>
      <c r="CN54" s="96"/>
      <c r="CO54" s="96"/>
      <c r="CP54" s="96"/>
      <c r="CQ54" s="96"/>
      <c r="CR54" s="96"/>
      <c r="CS54" s="96"/>
      <c r="CT54" s="96"/>
      <c r="CU54" s="96"/>
      <c r="CV54" s="96"/>
      <c r="CW54" s="96"/>
      <c r="CX54" s="96"/>
      <c r="CY54" s="96"/>
      <c r="CZ54" s="96"/>
      <c r="DA54" s="96"/>
      <c r="DB54" s="96"/>
      <c r="DC54" s="96"/>
      <c r="DD54" s="96"/>
      <c r="DE54" s="96"/>
      <c r="DF54" s="96"/>
      <c r="DG54" s="96"/>
      <c r="DH54" s="96"/>
      <c r="DI54" s="96"/>
      <c r="DJ54" s="96"/>
      <c r="DK54" s="96"/>
      <c r="DL54" s="96"/>
      <c r="DM54" s="96"/>
      <c r="DN54" s="96"/>
      <c r="DO54" s="96"/>
      <c r="DP54" s="96"/>
      <c r="DQ54" s="96"/>
      <c r="DR54" s="96"/>
      <c r="DS54" s="96"/>
      <c r="DT54" s="96"/>
      <c r="DU54" s="96"/>
      <c r="DV54" s="96"/>
      <c r="DW54" s="96"/>
      <c r="DX54" s="96"/>
      <c r="DY54" s="96"/>
      <c r="DZ54" s="96"/>
      <c r="EA54" s="96"/>
      <c r="EB54" s="96"/>
      <c r="EC54" s="96"/>
      <c r="ED54" s="96"/>
      <c r="EE54" s="96"/>
      <c r="EF54" s="96"/>
      <c r="EG54" s="96"/>
      <c r="EH54" s="96"/>
      <c r="EI54" s="96"/>
      <c r="EJ54" s="96"/>
      <c r="EK54" s="96"/>
      <c r="EL54" s="96"/>
      <c r="EM54" s="96"/>
      <c r="EN54" s="96"/>
      <c r="EO54" s="96"/>
      <c r="EP54" s="96"/>
      <c r="EQ54" s="96"/>
      <c r="ER54" s="96"/>
      <c r="ES54" s="96"/>
      <c r="ET54" s="96"/>
      <c r="EU54" s="96"/>
      <c r="EV54" s="96"/>
      <c r="EW54" s="96"/>
      <c r="EX54" s="96"/>
      <c r="EY54" s="96"/>
      <c r="EZ54" s="96"/>
      <c r="FA54" s="96"/>
      <c r="FB54" s="96"/>
      <c r="FC54" s="96"/>
      <c r="FD54" s="96"/>
      <c r="FE54" s="96"/>
      <c r="FF54" s="96"/>
      <c r="FG54" s="96"/>
      <c r="FH54" s="96"/>
      <c r="FI54" s="96"/>
      <c r="FJ54" s="96"/>
      <c r="FK54" s="96"/>
      <c r="FL54" s="96"/>
      <c r="FM54" s="96"/>
      <c r="FN54" s="96"/>
      <c r="FO54" s="96"/>
      <c r="FP54" s="96"/>
      <c r="FQ54" s="96"/>
      <c r="FR54" s="96"/>
      <c r="FS54" s="96"/>
      <c r="FT54" s="96"/>
      <c r="FU54" s="96"/>
      <c r="FV54" s="96"/>
      <c r="FW54" s="96"/>
      <c r="FX54" s="96"/>
      <c r="FY54" s="96"/>
      <c r="FZ54" s="96"/>
      <c r="GA54" s="96"/>
      <c r="GB54" s="96"/>
      <c r="GC54" s="96"/>
      <c r="GD54" s="96"/>
      <c r="GE54" s="96"/>
      <c r="GF54" s="96"/>
      <c r="GG54" s="96"/>
      <c r="GH54" s="96"/>
      <c r="GI54" s="96"/>
      <c r="GJ54" s="96"/>
      <c r="GK54" s="96"/>
      <c r="GL54" s="96"/>
      <c r="GM54" s="96"/>
      <c r="GN54" s="96"/>
      <c r="GO54" s="96"/>
      <c r="GP54" s="96"/>
      <c r="GQ54" s="96"/>
      <c r="GR54" s="96"/>
      <c r="GS54" s="96"/>
      <c r="GT54" s="96"/>
      <c r="GU54" s="96"/>
      <c r="GV54" s="96"/>
      <c r="GW54" s="96"/>
      <c r="GX54" s="96"/>
      <c r="GY54" s="96"/>
      <c r="GZ54" s="96"/>
      <c r="HA54" s="96"/>
      <c r="HB54" s="96"/>
      <c r="HC54" s="96"/>
      <c r="HD54" s="96"/>
      <c r="HE54" s="96"/>
      <c r="HF54" s="96"/>
      <c r="HG54" s="96"/>
      <c r="HH54" s="96"/>
      <c r="HI54" s="96"/>
      <c r="HJ54" s="96"/>
      <c r="HK54" s="96"/>
      <c r="HL54" s="96"/>
      <c r="HM54" s="96"/>
      <c r="HN54" s="96"/>
      <c r="HO54" s="96"/>
      <c r="HP54" s="96"/>
      <c r="HQ54" s="96"/>
      <c r="HR54" s="96"/>
      <c r="HS54" s="96"/>
      <c r="HT54" s="96"/>
      <c r="HU54" s="96"/>
      <c r="HV54" s="96"/>
      <c r="HW54" s="96"/>
      <c r="HX54" s="96"/>
      <c r="HY54" s="96"/>
      <c r="HZ54" s="96"/>
      <c r="IA54" s="96"/>
      <c r="IB54" s="96"/>
      <c r="IC54" s="96"/>
      <c r="ID54" s="96"/>
      <c r="IE54" s="96"/>
      <c r="IF54" s="96"/>
      <c r="IG54" s="96"/>
      <c r="IH54" s="96"/>
      <c r="II54" s="96"/>
    </row>
    <row r="55" spans="1:243" x14ac:dyDescent="0.35">
      <c r="A55" s="89" t="s">
        <v>197</v>
      </c>
      <c r="B55" s="89" t="s">
        <v>198</v>
      </c>
      <c r="C55" s="89" t="s">
        <v>199</v>
      </c>
      <c r="D55" s="89" t="s">
        <v>147</v>
      </c>
      <c r="E55" s="90">
        <v>77032</v>
      </c>
      <c r="F55" s="89" t="s">
        <v>186</v>
      </c>
      <c r="G55" s="89" t="s">
        <v>149</v>
      </c>
      <c r="H55" s="89" t="s">
        <v>139</v>
      </c>
      <c r="I55" s="88">
        <v>32.536449107507799</v>
      </c>
      <c r="J55" s="87">
        <v>756.75728155340983</v>
      </c>
      <c r="K55" s="87">
        <v>19.517799352750814</v>
      </c>
      <c r="L55" s="87">
        <v>2.0906148867313918</v>
      </c>
      <c r="M55" s="87">
        <v>0.50161812297734631</v>
      </c>
      <c r="N55" s="87">
        <v>9.9223300970873787</v>
      </c>
      <c r="O55" s="87">
        <v>557.15533980582882</v>
      </c>
      <c r="P55" s="87">
        <v>0.6181229773462783</v>
      </c>
      <c r="Q55" s="87">
        <v>211.17152103559877</v>
      </c>
      <c r="R55" s="87">
        <v>1.3786407766990285</v>
      </c>
      <c r="S55" s="87">
        <v>2.592233009708738</v>
      </c>
      <c r="T55" s="87">
        <v>2.4530744336569579</v>
      </c>
      <c r="U55" s="87">
        <v>772.44336569580605</v>
      </c>
      <c r="V55" s="87">
        <v>365.42394822006548</v>
      </c>
      <c r="W55" s="86">
        <v>750</v>
      </c>
      <c r="X55" s="85" t="s">
        <v>510</v>
      </c>
      <c r="Y55" s="84">
        <v>45323</v>
      </c>
      <c r="Z55" s="84"/>
      <c r="AA55" s="84" t="s">
        <v>512</v>
      </c>
      <c r="AB55" s="84" t="s">
        <v>508</v>
      </c>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c r="CP55" s="96"/>
      <c r="CQ55" s="96"/>
      <c r="CR55" s="96"/>
      <c r="CS55" s="96"/>
      <c r="CT55" s="96"/>
      <c r="CU55" s="96"/>
      <c r="CV55" s="96"/>
      <c r="CW55" s="96"/>
      <c r="CX55" s="96"/>
      <c r="CY55" s="96"/>
      <c r="CZ55" s="96"/>
      <c r="DA55" s="96"/>
      <c r="DB55" s="96"/>
      <c r="DC55" s="96"/>
      <c r="DD55" s="96"/>
      <c r="DE55" s="96"/>
      <c r="DF55" s="96"/>
      <c r="DG55" s="96"/>
      <c r="DH55" s="96"/>
      <c r="DI55" s="96"/>
      <c r="DJ55" s="96"/>
      <c r="DK55" s="96"/>
      <c r="DL55" s="96"/>
      <c r="DM55" s="96"/>
      <c r="DN55" s="96"/>
      <c r="DO55" s="96"/>
      <c r="DP55" s="96"/>
      <c r="DQ55" s="96"/>
      <c r="DR55" s="96"/>
      <c r="DS55" s="96"/>
      <c r="DT55" s="96"/>
      <c r="DU55" s="96"/>
      <c r="DV55" s="96"/>
      <c r="DW55" s="96"/>
      <c r="DX55" s="96"/>
      <c r="DY55" s="96"/>
      <c r="DZ55" s="96"/>
      <c r="EA55" s="96"/>
      <c r="EB55" s="96"/>
      <c r="EC55" s="96"/>
      <c r="ED55" s="96"/>
      <c r="EE55" s="96"/>
      <c r="EF55" s="96"/>
      <c r="EG55" s="96"/>
      <c r="EH55" s="96"/>
      <c r="EI55" s="96"/>
      <c r="EJ55" s="96"/>
      <c r="EK55" s="96"/>
      <c r="EL55" s="96"/>
      <c r="EM55" s="96"/>
      <c r="EN55" s="96"/>
      <c r="EO55" s="96"/>
      <c r="EP55" s="96"/>
      <c r="EQ55" s="96"/>
      <c r="ER55" s="96"/>
      <c r="ES55" s="96"/>
      <c r="ET55" s="96"/>
      <c r="EU55" s="96"/>
      <c r="EV55" s="96"/>
      <c r="EW55" s="96"/>
      <c r="EX55" s="96"/>
      <c r="EY55" s="96"/>
      <c r="EZ55" s="96"/>
      <c r="FA55" s="96"/>
      <c r="FB55" s="96"/>
      <c r="FC55" s="96"/>
      <c r="FD55" s="96"/>
      <c r="FE55" s="96"/>
      <c r="FF55" s="96"/>
      <c r="FG55" s="96"/>
      <c r="FH55" s="96"/>
      <c r="FI55" s="96"/>
      <c r="FJ55" s="96"/>
      <c r="FK55" s="96"/>
      <c r="FL55" s="96"/>
      <c r="FM55" s="96"/>
      <c r="FN55" s="96"/>
      <c r="FO55" s="96"/>
      <c r="FP55" s="96"/>
      <c r="FQ55" s="96"/>
      <c r="FR55" s="96"/>
      <c r="FS55" s="96"/>
      <c r="FT55" s="96"/>
      <c r="FU55" s="96"/>
      <c r="FV55" s="96"/>
      <c r="FW55" s="96"/>
      <c r="FX55" s="96"/>
      <c r="FY55" s="96"/>
      <c r="FZ55" s="96"/>
      <c r="GA55" s="96"/>
      <c r="GB55" s="96"/>
      <c r="GC55" s="96"/>
      <c r="GD55" s="96"/>
      <c r="GE55" s="96"/>
      <c r="GF55" s="96"/>
      <c r="GG55" s="96"/>
      <c r="GH55" s="96"/>
      <c r="GI55" s="96"/>
      <c r="GJ55" s="96"/>
      <c r="GK55" s="96"/>
      <c r="GL55" s="96"/>
      <c r="GM55" s="96"/>
      <c r="GN55" s="96"/>
      <c r="GO55" s="96"/>
      <c r="GP55" s="96"/>
      <c r="GQ55" s="96"/>
      <c r="GR55" s="96"/>
      <c r="GS55" s="96"/>
      <c r="GT55" s="96"/>
      <c r="GU55" s="96"/>
      <c r="GV55" s="96"/>
      <c r="GW55" s="96"/>
      <c r="GX55" s="96"/>
      <c r="GY55" s="96"/>
      <c r="GZ55" s="96"/>
      <c r="HA55" s="96"/>
      <c r="HB55" s="96"/>
      <c r="HC55" s="96"/>
      <c r="HD55" s="96"/>
      <c r="HE55" s="96"/>
      <c r="HF55" s="96"/>
      <c r="HG55" s="96"/>
      <c r="HH55" s="96"/>
      <c r="HI55" s="96"/>
      <c r="HJ55" s="96"/>
      <c r="HK55" s="96"/>
      <c r="HL55" s="96"/>
      <c r="HM55" s="96"/>
      <c r="HN55" s="96"/>
      <c r="HO55" s="96"/>
      <c r="HP55" s="96"/>
      <c r="HQ55" s="96"/>
      <c r="HR55" s="96"/>
      <c r="HS55" s="96"/>
      <c r="HT55" s="96"/>
      <c r="HU55" s="96"/>
      <c r="HV55" s="96"/>
      <c r="HW55" s="96"/>
      <c r="HX55" s="96"/>
      <c r="HY55" s="96"/>
      <c r="HZ55" s="96"/>
      <c r="IA55" s="96"/>
      <c r="IB55" s="96"/>
      <c r="IC55" s="96"/>
      <c r="ID55" s="96"/>
      <c r="IE55" s="96"/>
      <c r="IF55" s="96"/>
      <c r="IG55" s="96"/>
      <c r="IH55" s="96"/>
      <c r="II55" s="96"/>
    </row>
    <row r="56" spans="1:243" s="91" customFormat="1" ht="15.65" customHeight="1" x14ac:dyDescent="0.35">
      <c r="A56" s="94" t="s">
        <v>239</v>
      </c>
      <c r="B56" s="94" t="s">
        <v>240</v>
      </c>
      <c r="C56" s="94" t="s">
        <v>241</v>
      </c>
      <c r="D56" s="94" t="s">
        <v>147</v>
      </c>
      <c r="E56" s="95">
        <v>77351</v>
      </c>
      <c r="F56" s="94" t="s">
        <v>186</v>
      </c>
      <c r="G56" s="94" t="s">
        <v>138</v>
      </c>
      <c r="H56" s="94" t="s">
        <v>4</v>
      </c>
      <c r="I56" s="93">
        <v>31.7960170697013</v>
      </c>
      <c r="J56" s="92">
        <v>708.66990291261641</v>
      </c>
      <c r="K56" s="92">
        <v>3.8511326860841426</v>
      </c>
      <c r="L56" s="92">
        <v>4.2718446601941755</v>
      </c>
      <c r="M56" s="92">
        <v>1.9708737864077668</v>
      </c>
      <c r="N56" s="92">
        <v>13.627831715210361</v>
      </c>
      <c r="O56" s="92">
        <v>705.13592233009251</v>
      </c>
      <c r="P56" s="92">
        <v>0</v>
      </c>
      <c r="Q56" s="92">
        <v>0</v>
      </c>
      <c r="R56" s="92">
        <v>1.5080906148867312</v>
      </c>
      <c r="S56" s="92">
        <v>2.0388349514563107</v>
      </c>
      <c r="T56" s="92">
        <v>2.1003236245954691</v>
      </c>
      <c r="U56" s="92">
        <v>713.11650485436439</v>
      </c>
      <c r="V56" s="92">
        <v>309.24595469255615</v>
      </c>
      <c r="W56" s="92">
        <v>350</v>
      </c>
      <c r="X56" s="85" t="s">
        <v>510</v>
      </c>
      <c r="Y56" s="84">
        <v>45512</v>
      </c>
      <c r="Z56" s="84"/>
      <c r="AA56" s="84" t="s">
        <v>509</v>
      </c>
      <c r="AB56" s="84" t="s">
        <v>511</v>
      </c>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c r="CV56" s="96"/>
      <c r="CW56" s="96"/>
      <c r="CX56" s="96"/>
      <c r="CY56" s="96"/>
      <c r="CZ56" s="96"/>
      <c r="DA56" s="96"/>
      <c r="DB56" s="96"/>
      <c r="DC56" s="96"/>
      <c r="DD56" s="96"/>
      <c r="DE56" s="96"/>
      <c r="DF56" s="96"/>
      <c r="DG56" s="96"/>
      <c r="DH56" s="96"/>
      <c r="DI56" s="96"/>
      <c r="DJ56" s="96"/>
      <c r="DK56" s="96"/>
      <c r="DL56" s="96"/>
      <c r="DM56" s="96"/>
      <c r="DN56" s="96"/>
      <c r="DO56" s="96"/>
      <c r="DP56" s="96"/>
      <c r="DQ56" s="96"/>
      <c r="DR56" s="96"/>
      <c r="DS56" s="96"/>
      <c r="DT56" s="96"/>
      <c r="DU56" s="96"/>
      <c r="DV56" s="96"/>
      <c r="DW56" s="96"/>
      <c r="DX56" s="96"/>
      <c r="DY56" s="96"/>
      <c r="DZ56" s="96"/>
      <c r="EA56" s="96"/>
      <c r="EB56" s="96"/>
      <c r="EC56" s="96"/>
      <c r="ED56" s="96"/>
      <c r="EE56" s="96"/>
      <c r="EF56" s="96"/>
      <c r="EG56" s="96"/>
      <c r="EH56" s="96"/>
      <c r="EI56" s="96"/>
      <c r="EJ56" s="96"/>
      <c r="EK56" s="96"/>
      <c r="EL56" s="96"/>
      <c r="EM56" s="96"/>
      <c r="EN56" s="96"/>
      <c r="EO56" s="96"/>
      <c r="EP56" s="96"/>
      <c r="EQ56" s="96"/>
      <c r="ER56" s="96"/>
      <c r="ES56" s="96"/>
      <c r="ET56" s="96"/>
      <c r="EU56" s="96"/>
      <c r="EV56" s="96"/>
      <c r="EW56" s="96"/>
      <c r="EX56" s="96"/>
      <c r="EY56" s="96"/>
      <c r="EZ56" s="96"/>
      <c r="FA56" s="96"/>
      <c r="FB56" s="96"/>
      <c r="FC56" s="96"/>
      <c r="FD56" s="96"/>
      <c r="FE56" s="96"/>
      <c r="FF56" s="96"/>
      <c r="FG56" s="96"/>
      <c r="FH56" s="96"/>
      <c r="FI56" s="96"/>
      <c r="FJ56" s="96"/>
      <c r="FK56" s="96"/>
      <c r="FL56" s="97"/>
      <c r="FM56" s="97"/>
      <c r="FN56" s="97"/>
      <c r="FO56" s="97"/>
      <c r="FP56" s="97"/>
      <c r="FQ56" s="97"/>
      <c r="FR56" s="97"/>
      <c r="FS56" s="97"/>
      <c r="FT56" s="97"/>
      <c r="FU56" s="97"/>
      <c r="FV56" s="97"/>
      <c r="FW56" s="97"/>
      <c r="FX56" s="97"/>
      <c r="FY56" s="97"/>
      <c r="FZ56" s="97"/>
      <c r="GA56" s="97"/>
      <c r="GB56" s="97"/>
      <c r="GC56" s="97"/>
      <c r="GD56" s="97"/>
      <c r="GE56" s="97"/>
      <c r="GF56" s="97"/>
      <c r="GG56" s="97"/>
      <c r="GH56" s="97"/>
      <c r="GI56" s="97"/>
      <c r="GJ56" s="97"/>
      <c r="GK56" s="97"/>
      <c r="GL56" s="97"/>
      <c r="GM56" s="97"/>
      <c r="GN56" s="97"/>
      <c r="GO56" s="97"/>
      <c r="GP56" s="97"/>
      <c r="GQ56" s="97"/>
      <c r="GR56" s="97"/>
      <c r="GS56" s="97"/>
      <c r="GT56" s="97"/>
      <c r="GU56" s="97"/>
      <c r="GV56" s="97"/>
      <c r="GW56" s="97"/>
      <c r="GX56" s="97"/>
      <c r="GY56" s="97"/>
      <c r="GZ56" s="97"/>
      <c r="HA56" s="97"/>
      <c r="HB56" s="97"/>
      <c r="HC56" s="97"/>
      <c r="HD56" s="97"/>
      <c r="HE56" s="97"/>
      <c r="HF56" s="97"/>
      <c r="HG56" s="97"/>
      <c r="HH56" s="97"/>
      <c r="HI56" s="97"/>
      <c r="HJ56" s="97"/>
      <c r="HK56" s="97"/>
      <c r="HL56" s="97"/>
      <c r="HM56" s="97"/>
      <c r="HN56" s="97"/>
      <c r="HO56" s="97"/>
      <c r="HP56" s="96"/>
      <c r="HQ56" s="96"/>
      <c r="HR56" s="96"/>
      <c r="HS56" s="96"/>
      <c r="HT56" s="96"/>
      <c r="HU56" s="96"/>
      <c r="HV56" s="96"/>
      <c r="HW56" s="96"/>
      <c r="HX56" s="96"/>
      <c r="HY56" s="96"/>
      <c r="HZ56" s="96"/>
      <c r="IA56" s="96"/>
      <c r="IB56" s="96"/>
      <c r="IC56" s="96"/>
      <c r="ID56" s="96"/>
      <c r="IE56" s="96"/>
      <c r="IF56" s="96"/>
      <c r="IG56" s="96"/>
      <c r="IH56" s="96"/>
      <c r="II56" s="96"/>
    </row>
    <row r="57" spans="1:243" x14ac:dyDescent="0.35">
      <c r="A57" s="89" t="s">
        <v>566</v>
      </c>
      <c r="B57" s="89" t="s">
        <v>213</v>
      </c>
      <c r="C57" s="89" t="s">
        <v>214</v>
      </c>
      <c r="D57" s="89" t="s">
        <v>215</v>
      </c>
      <c r="E57" s="90">
        <v>23901</v>
      </c>
      <c r="F57" s="89" t="s">
        <v>216</v>
      </c>
      <c r="G57" s="89" t="s">
        <v>138</v>
      </c>
      <c r="H57" s="89" t="s">
        <v>4</v>
      </c>
      <c r="I57" s="88">
        <v>57.918861959957901</v>
      </c>
      <c r="J57" s="87">
        <v>36.663430420711983</v>
      </c>
      <c r="K57" s="87">
        <v>25.533980582524276</v>
      </c>
      <c r="L57" s="87">
        <v>63.9190938511327</v>
      </c>
      <c r="M57" s="87">
        <v>94.352750809061405</v>
      </c>
      <c r="N57" s="87">
        <v>156.27831715210365</v>
      </c>
      <c r="O57" s="87">
        <v>64.190938511326777</v>
      </c>
      <c r="P57" s="87">
        <v>0</v>
      </c>
      <c r="Q57" s="87">
        <v>0</v>
      </c>
      <c r="R57" s="87">
        <v>53.129449838187718</v>
      </c>
      <c r="S57" s="87">
        <v>11.948220064724921</v>
      </c>
      <c r="T57" s="87">
        <v>12.37540453074433</v>
      </c>
      <c r="U57" s="87">
        <v>143.01618122977354</v>
      </c>
      <c r="V57" s="87">
        <v>154.8414239482203</v>
      </c>
      <c r="W57" s="86">
        <v>459</v>
      </c>
      <c r="X57" s="85" t="s">
        <v>510</v>
      </c>
      <c r="Y57" s="84">
        <v>45428</v>
      </c>
      <c r="Z57" s="84"/>
      <c r="AA57" s="84" t="s">
        <v>512</v>
      </c>
      <c r="AB57" s="84" t="s">
        <v>508</v>
      </c>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c r="BM57" s="96"/>
      <c r="BN57" s="96"/>
      <c r="BO57" s="96"/>
      <c r="BP57" s="96"/>
      <c r="BQ57" s="96"/>
      <c r="BR57" s="96"/>
      <c r="BS57" s="96"/>
      <c r="BT57" s="96"/>
      <c r="BU57" s="96"/>
      <c r="BV57" s="96"/>
      <c r="BW57" s="96"/>
      <c r="BX57" s="96"/>
      <c r="BY57" s="96"/>
      <c r="BZ57" s="96"/>
      <c r="CA57" s="96"/>
      <c r="CB57" s="96"/>
      <c r="CC57" s="96"/>
      <c r="CD57" s="96"/>
      <c r="CE57" s="96"/>
      <c r="CF57" s="96"/>
      <c r="CG57" s="96"/>
      <c r="CH57" s="96"/>
      <c r="CI57" s="96"/>
      <c r="CJ57" s="96"/>
      <c r="CK57" s="96"/>
      <c r="CL57" s="96"/>
      <c r="CM57" s="96"/>
      <c r="CN57" s="96"/>
      <c r="CO57" s="96"/>
      <c r="CP57" s="96"/>
      <c r="CQ57" s="96"/>
      <c r="CR57" s="96"/>
      <c r="CS57" s="96"/>
      <c r="CT57" s="96"/>
      <c r="CU57" s="96"/>
      <c r="CV57" s="96"/>
      <c r="CW57" s="96"/>
      <c r="CX57" s="96"/>
      <c r="CY57" s="96"/>
      <c r="CZ57" s="96"/>
      <c r="DA57" s="96"/>
      <c r="DB57" s="96"/>
      <c r="DC57" s="96"/>
      <c r="DD57" s="96"/>
      <c r="DE57" s="96"/>
      <c r="DF57" s="96"/>
      <c r="DG57" s="96"/>
      <c r="DH57" s="96"/>
      <c r="DI57" s="96"/>
      <c r="DJ57" s="96"/>
      <c r="DK57" s="96"/>
      <c r="DL57" s="96"/>
      <c r="DM57" s="96"/>
      <c r="DN57" s="96"/>
      <c r="DO57" s="96"/>
      <c r="DP57" s="96"/>
      <c r="DQ57" s="96"/>
      <c r="DR57" s="96"/>
      <c r="DS57" s="96"/>
      <c r="DT57" s="96"/>
      <c r="DU57" s="96"/>
      <c r="DV57" s="96"/>
      <c r="DW57" s="96"/>
      <c r="DX57" s="96"/>
      <c r="DY57" s="96"/>
      <c r="DZ57" s="96"/>
      <c r="EA57" s="96"/>
      <c r="EB57" s="96"/>
      <c r="EC57" s="96"/>
      <c r="ED57" s="96"/>
      <c r="EE57" s="96"/>
      <c r="EF57" s="96"/>
      <c r="EG57" s="96"/>
      <c r="EH57" s="96"/>
      <c r="EI57" s="96"/>
      <c r="EJ57" s="96"/>
      <c r="EK57" s="96"/>
      <c r="EL57" s="96"/>
      <c r="EM57" s="96"/>
      <c r="EN57" s="96"/>
      <c r="EO57" s="96"/>
      <c r="EP57" s="96"/>
      <c r="EQ57" s="96"/>
      <c r="ER57" s="96"/>
      <c r="ES57" s="96"/>
      <c r="ET57" s="96"/>
      <c r="EU57" s="96"/>
      <c r="EV57" s="96"/>
      <c r="EW57" s="96"/>
      <c r="EX57" s="96"/>
      <c r="EY57" s="96"/>
      <c r="EZ57" s="96"/>
      <c r="FA57" s="96"/>
      <c r="FB57" s="96"/>
      <c r="FC57" s="96"/>
      <c r="FD57" s="96"/>
      <c r="FE57" s="96"/>
      <c r="FF57" s="96"/>
      <c r="FG57" s="96"/>
      <c r="FH57" s="96"/>
      <c r="FI57" s="96"/>
      <c r="FJ57" s="96"/>
      <c r="FK57" s="96"/>
      <c r="FL57" s="96"/>
      <c r="FM57" s="96"/>
      <c r="FN57" s="96"/>
      <c r="FO57" s="96"/>
      <c r="FP57" s="96"/>
      <c r="FQ57" s="96"/>
      <c r="FR57" s="96"/>
      <c r="FS57" s="96"/>
      <c r="FT57" s="96"/>
      <c r="FU57" s="96"/>
      <c r="FV57" s="96"/>
      <c r="FW57" s="96"/>
      <c r="FX57" s="96"/>
      <c r="FY57" s="96"/>
      <c r="FZ57" s="96"/>
      <c r="GA57" s="96"/>
      <c r="GB57" s="96"/>
      <c r="GC57" s="96"/>
      <c r="GD57" s="96"/>
      <c r="GE57" s="96"/>
      <c r="GF57" s="96"/>
      <c r="GG57" s="96"/>
      <c r="GH57" s="96"/>
      <c r="GI57" s="96"/>
      <c r="GJ57" s="96"/>
      <c r="GK57" s="96"/>
      <c r="GL57" s="96"/>
      <c r="GM57" s="96"/>
      <c r="GN57" s="96"/>
      <c r="GO57" s="96"/>
      <c r="GP57" s="96"/>
      <c r="GQ57" s="96"/>
      <c r="GR57" s="96"/>
      <c r="GS57" s="96"/>
      <c r="GT57" s="96"/>
      <c r="GU57" s="96"/>
      <c r="GV57" s="96"/>
      <c r="GW57" s="96"/>
      <c r="GX57" s="96"/>
      <c r="GY57" s="96"/>
      <c r="GZ57" s="96"/>
      <c r="HA57" s="96"/>
      <c r="HB57" s="96"/>
      <c r="HC57" s="96"/>
      <c r="HD57" s="96"/>
      <c r="HE57" s="96"/>
      <c r="HF57" s="96"/>
      <c r="HG57" s="96"/>
      <c r="HH57" s="96"/>
      <c r="HI57" s="96"/>
      <c r="HJ57" s="96"/>
      <c r="HK57" s="96"/>
      <c r="HL57" s="96"/>
      <c r="HM57" s="96"/>
      <c r="HN57" s="96"/>
      <c r="HO57" s="96"/>
      <c r="HP57" s="96"/>
      <c r="HQ57" s="96"/>
      <c r="HR57" s="96"/>
      <c r="HS57" s="96"/>
      <c r="HT57" s="96"/>
      <c r="HU57" s="96"/>
      <c r="HV57" s="96"/>
      <c r="HW57" s="96"/>
      <c r="HX57" s="96"/>
      <c r="HY57" s="96"/>
      <c r="HZ57" s="96"/>
      <c r="IA57" s="96"/>
      <c r="IB57" s="96"/>
      <c r="IC57" s="96"/>
      <c r="ID57" s="96"/>
      <c r="IE57" s="96"/>
      <c r="IF57" s="96"/>
      <c r="IG57" s="96"/>
      <c r="IH57" s="96"/>
      <c r="II57" s="96"/>
    </row>
    <row r="58" spans="1:243" s="91" customFormat="1" ht="15.65" customHeight="1" x14ac:dyDescent="0.35">
      <c r="A58" s="94" t="s">
        <v>205</v>
      </c>
      <c r="B58" s="94" t="s">
        <v>206</v>
      </c>
      <c r="C58" s="94" t="s">
        <v>207</v>
      </c>
      <c r="D58" s="94" t="s">
        <v>136</v>
      </c>
      <c r="E58" s="95">
        <v>92231</v>
      </c>
      <c r="F58" s="94" t="s">
        <v>168</v>
      </c>
      <c r="G58" s="94" t="s">
        <v>149</v>
      </c>
      <c r="H58" s="94" t="s">
        <v>139</v>
      </c>
      <c r="I58" s="93">
        <v>40.7856068743287</v>
      </c>
      <c r="J58" s="92">
        <v>567.31067961165422</v>
      </c>
      <c r="K58" s="92">
        <v>9.3333333333333286</v>
      </c>
      <c r="L58" s="92">
        <v>16.708737864077673</v>
      </c>
      <c r="M58" s="92">
        <v>23.864077669902905</v>
      </c>
      <c r="N58" s="92">
        <v>72.540453074433756</v>
      </c>
      <c r="O58" s="92">
        <v>534.19093851132834</v>
      </c>
      <c r="P58" s="92">
        <v>0.26860841423948223</v>
      </c>
      <c r="Q58" s="92">
        <v>10.216828478964391</v>
      </c>
      <c r="R58" s="92">
        <v>33.045307443365672</v>
      </c>
      <c r="S58" s="92">
        <v>9.8802588996763774</v>
      </c>
      <c r="T58" s="92">
        <v>11.786407766990289</v>
      </c>
      <c r="U58" s="92">
        <v>562.50485436893655</v>
      </c>
      <c r="V58" s="92">
        <v>331.40776699028959</v>
      </c>
      <c r="W58" s="92">
        <v>640</v>
      </c>
      <c r="X58" s="85" t="s">
        <v>510</v>
      </c>
      <c r="Y58" s="84">
        <v>45498</v>
      </c>
      <c r="Z58" s="84"/>
      <c r="AA58" s="84" t="s">
        <v>512</v>
      </c>
      <c r="AB58" s="84" t="s">
        <v>511</v>
      </c>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c r="BO58" s="96"/>
      <c r="BP58" s="96"/>
      <c r="BQ58" s="96"/>
      <c r="BR58" s="96"/>
      <c r="BS58" s="96"/>
      <c r="BT58" s="96"/>
      <c r="BU58" s="96"/>
      <c r="BV58" s="96"/>
      <c r="BW58" s="96"/>
      <c r="BX58" s="96"/>
      <c r="BY58" s="96"/>
      <c r="BZ58" s="96"/>
      <c r="CA58" s="96"/>
      <c r="CB58" s="96"/>
      <c r="CC58" s="96"/>
      <c r="CD58" s="96"/>
      <c r="CE58" s="96"/>
      <c r="CF58" s="96"/>
      <c r="CG58" s="96"/>
      <c r="CH58" s="96"/>
      <c r="CI58" s="96"/>
      <c r="CJ58" s="96"/>
      <c r="CK58" s="96"/>
      <c r="CL58" s="96"/>
      <c r="CM58" s="96"/>
      <c r="CN58" s="96"/>
      <c r="CO58" s="96"/>
      <c r="CP58" s="96"/>
      <c r="CQ58" s="96"/>
      <c r="CR58" s="96"/>
      <c r="CS58" s="96"/>
      <c r="CT58" s="96"/>
      <c r="CU58" s="96"/>
      <c r="CV58" s="96"/>
      <c r="CW58" s="96"/>
      <c r="CX58" s="96"/>
      <c r="CY58" s="96"/>
      <c r="CZ58" s="96"/>
      <c r="DA58" s="96"/>
      <c r="DB58" s="96"/>
      <c r="DC58" s="96"/>
      <c r="DD58" s="96"/>
      <c r="DE58" s="96"/>
      <c r="DF58" s="96"/>
      <c r="DG58" s="96"/>
      <c r="DH58" s="96"/>
      <c r="DI58" s="96"/>
      <c r="DJ58" s="96"/>
      <c r="DK58" s="96"/>
      <c r="DL58" s="96"/>
      <c r="DM58" s="96"/>
      <c r="DN58" s="96"/>
      <c r="DO58" s="96"/>
      <c r="DP58" s="96"/>
      <c r="DQ58" s="96"/>
      <c r="DR58" s="96"/>
      <c r="DS58" s="96"/>
      <c r="DT58" s="96"/>
      <c r="DU58" s="96"/>
      <c r="DV58" s="96"/>
      <c r="DW58" s="96"/>
      <c r="DX58" s="96"/>
      <c r="DY58" s="96"/>
      <c r="DZ58" s="96"/>
      <c r="EA58" s="96"/>
      <c r="EB58" s="96"/>
      <c r="EC58" s="96"/>
      <c r="ED58" s="96"/>
      <c r="EE58" s="96"/>
      <c r="EF58" s="96"/>
      <c r="EG58" s="96"/>
      <c r="EH58" s="96"/>
      <c r="EI58" s="96"/>
      <c r="EJ58" s="96"/>
      <c r="EK58" s="96"/>
      <c r="EL58" s="96"/>
      <c r="EM58" s="96"/>
      <c r="EN58" s="96"/>
      <c r="EO58" s="96"/>
      <c r="EP58" s="96"/>
      <c r="EQ58" s="96"/>
      <c r="ER58" s="96"/>
      <c r="ES58" s="96"/>
      <c r="ET58" s="96"/>
      <c r="EU58" s="96"/>
      <c r="EV58" s="96"/>
      <c r="EW58" s="96"/>
      <c r="EX58" s="96"/>
      <c r="EY58" s="96"/>
      <c r="EZ58" s="96"/>
      <c r="FA58" s="96"/>
      <c r="FB58" s="96"/>
      <c r="FC58" s="96"/>
      <c r="FD58" s="96"/>
      <c r="FE58" s="96"/>
      <c r="FF58" s="96"/>
      <c r="FG58" s="96"/>
      <c r="FH58" s="96"/>
      <c r="FI58" s="96"/>
      <c r="FJ58" s="96"/>
      <c r="FK58" s="96"/>
      <c r="FL58" s="97"/>
      <c r="FM58" s="97"/>
      <c r="FN58" s="97"/>
      <c r="FO58" s="97"/>
      <c r="FP58" s="97"/>
      <c r="FQ58" s="97"/>
      <c r="FR58" s="97"/>
      <c r="FS58" s="97"/>
      <c r="FT58" s="97"/>
      <c r="FU58" s="97"/>
      <c r="FV58" s="97"/>
      <c r="FW58" s="97"/>
      <c r="FX58" s="97"/>
      <c r="FY58" s="97"/>
      <c r="FZ58" s="97"/>
      <c r="GA58" s="97"/>
      <c r="GB58" s="97"/>
      <c r="GC58" s="97"/>
      <c r="GD58" s="97"/>
      <c r="GE58" s="97"/>
      <c r="GF58" s="97"/>
      <c r="GG58" s="97"/>
      <c r="GH58" s="97"/>
      <c r="GI58" s="97"/>
      <c r="GJ58" s="97"/>
      <c r="GK58" s="97"/>
      <c r="GL58" s="97"/>
      <c r="GM58" s="97"/>
      <c r="GN58" s="97"/>
      <c r="GO58" s="97"/>
      <c r="GP58" s="97"/>
      <c r="GQ58" s="97"/>
      <c r="GR58" s="97"/>
      <c r="GS58" s="97"/>
      <c r="GT58" s="97"/>
      <c r="GU58" s="97"/>
      <c r="GV58" s="97"/>
      <c r="GW58" s="97"/>
      <c r="GX58" s="97"/>
      <c r="GY58" s="97"/>
      <c r="GZ58" s="97"/>
      <c r="HA58" s="97"/>
      <c r="HB58" s="97"/>
      <c r="HC58" s="97"/>
      <c r="HD58" s="97"/>
      <c r="HE58" s="97"/>
      <c r="HF58" s="97"/>
      <c r="HG58" s="97"/>
      <c r="HH58" s="97"/>
      <c r="HI58" s="97"/>
      <c r="HJ58" s="97"/>
      <c r="HK58" s="97"/>
      <c r="HL58" s="97"/>
      <c r="HM58" s="97"/>
      <c r="HN58" s="97"/>
      <c r="HO58" s="97"/>
      <c r="HP58" s="96"/>
      <c r="HQ58" s="96"/>
      <c r="HR58" s="96"/>
      <c r="HS58" s="96"/>
      <c r="HT58" s="96"/>
      <c r="HU58" s="96"/>
      <c r="HV58" s="96"/>
      <c r="HW58" s="96"/>
      <c r="HX58" s="96"/>
      <c r="HY58" s="96"/>
      <c r="HZ58" s="96"/>
      <c r="IA58" s="96"/>
      <c r="IB58" s="96"/>
      <c r="IC58" s="96"/>
      <c r="ID58" s="96"/>
      <c r="IE58" s="96"/>
      <c r="IF58" s="96"/>
      <c r="IG58" s="96"/>
      <c r="IH58" s="96"/>
      <c r="II58" s="96"/>
    </row>
    <row r="59" spans="1:243" s="91" customFormat="1" x14ac:dyDescent="0.35">
      <c r="A59" s="94" t="s">
        <v>17</v>
      </c>
      <c r="B59" s="94" t="s">
        <v>189</v>
      </c>
      <c r="C59" s="94" t="s">
        <v>190</v>
      </c>
      <c r="D59" s="94" t="s">
        <v>153</v>
      </c>
      <c r="E59" s="95">
        <v>71251</v>
      </c>
      <c r="F59" s="94" t="s">
        <v>154</v>
      </c>
      <c r="G59" s="94" t="s">
        <v>138</v>
      </c>
      <c r="H59" s="94" t="s">
        <v>139</v>
      </c>
      <c r="I59" s="93">
        <v>27.2824605998983</v>
      </c>
      <c r="J59" s="92">
        <v>809.66019417477992</v>
      </c>
      <c r="K59" s="92">
        <v>35.346278317152091</v>
      </c>
      <c r="L59" s="92">
        <v>4.3721682847896419</v>
      </c>
      <c r="M59" s="92">
        <v>3.5080906148867306</v>
      </c>
      <c r="N59" s="92">
        <v>30.336569579287975</v>
      </c>
      <c r="O59" s="92">
        <v>822.45631067963643</v>
      </c>
      <c r="P59" s="92">
        <v>1.6181229773462782E-2</v>
      </c>
      <c r="Q59" s="92">
        <v>7.7669902912621352E-2</v>
      </c>
      <c r="R59" s="92">
        <v>3.5631067961165024</v>
      </c>
      <c r="S59" s="92">
        <v>5.0711974110032392</v>
      </c>
      <c r="T59" s="92">
        <v>12.569579288025908</v>
      </c>
      <c r="U59" s="92">
        <v>831.68284789646452</v>
      </c>
      <c r="V59" s="92">
        <v>671.42394822009032</v>
      </c>
      <c r="W59" s="92">
        <v>500</v>
      </c>
      <c r="X59" s="85" t="s">
        <v>510</v>
      </c>
      <c r="Y59" s="84">
        <v>45484</v>
      </c>
      <c r="Z59" s="84"/>
      <c r="AA59" s="84" t="s">
        <v>512</v>
      </c>
      <c r="AB59" s="84" t="s">
        <v>511</v>
      </c>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c r="BM59" s="96"/>
      <c r="BN59" s="96"/>
      <c r="BO59" s="96"/>
      <c r="BP59" s="96"/>
      <c r="BQ59" s="96"/>
      <c r="BR59" s="96"/>
      <c r="BS59" s="96"/>
      <c r="BT59" s="96"/>
      <c r="BU59" s="96"/>
      <c r="BV59" s="96"/>
      <c r="BW59" s="96"/>
      <c r="BX59" s="96"/>
      <c r="BY59" s="96"/>
      <c r="BZ59" s="96"/>
      <c r="CA59" s="96"/>
      <c r="CB59" s="96"/>
      <c r="CC59" s="96"/>
      <c r="CD59" s="96"/>
      <c r="CE59" s="96"/>
      <c r="CF59" s="96"/>
      <c r="CG59" s="96"/>
      <c r="CH59" s="96"/>
      <c r="CI59" s="96"/>
      <c r="CJ59" s="96"/>
      <c r="CK59" s="96"/>
      <c r="CL59" s="96"/>
      <c r="CM59" s="96"/>
      <c r="CN59" s="96"/>
      <c r="CO59" s="96"/>
      <c r="CP59" s="96"/>
      <c r="CQ59" s="96"/>
      <c r="CR59" s="96"/>
      <c r="CS59" s="96"/>
      <c r="CT59" s="96"/>
      <c r="CU59" s="96"/>
      <c r="CV59" s="96"/>
      <c r="CW59" s="96"/>
      <c r="CX59" s="96"/>
      <c r="CY59" s="96"/>
      <c r="CZ59" s="96"/>
      <c r="DA59" s="96"/>
      <c r="DB59" s="96"/>
      <c r="DC59" s="96"/>
      <c r="DD59" s="96"/>
      <c r="DE59" s="96"/>
      <c r="DF59" s="96"/>
      <c r="DG59" s="96"/>
      <c r="DH59" s="96"/>
      <c r="DI59" s="96"/>
      <c r="DJ59" s="96"/>
      <c r="DK59" s="96"/>
      <c r="DL59" s="96"/>
      <c r="DM59" s="96"/>
      <c r="DN59" s="96"/>
      <c r="DO59" s="96"/>
      <c r="DP59" s="96"/>
      <c r="DQ59" s="96"/>
      <c r="DR59" s="96"/>
      <c r="DS59" s="96"/>
      <c r="DT59" s="96"/>
      <c r="DU59" s="96"/>
      <c r="DV59" s="96"/>
      <c r="DW59" s="96"/>
      <c r="DX59" s="96"/>
      <c r="DY59" s="96"/>
      <c r="DZ59" s="96"/>
      <c r="EA59" s="96"/>
      <c r="EB59" s="96"/>
      <c r="EC59" s="96"/>
      <c r="ED59" s="96"/>
      <c r="EE59" s="96"/>
      <c r="EF59" s="96"/>
      <c r="EG59" s="96"/>
      <c r="EH59" s="96"/>
      <c r="EI59" s="96"/>
      <c r="EJ59" s="96"/>
      <c r="EK59" s="96"/>
      <c r="EL59" s="96"/>
      <c r="EM59" s="96"/>
      <c r="EN59" s="96"/>
      <c r="EO59" s="96"/>
      <c r="EP59" s="96"/>
      <c r="EQ59" s="96"/>
      <c r="ER59" s="96"/>
      <c r="ES59" s="96"/>
      <c r="ET59" s="96"/>
      <c r="EU59" s="96"/>
      <c r="EV59" s="96"/>
      <c r="EW59" s="96"/>
      <c r="EX59" s="96"/>
      <c r="EY59" s="96"/>
      <c r="EZ59" s="96"/>
      <c r="FA59" s="96"/>
      <c r="FB59" s="96"/>
      <c r="FC59" s="96"/>
      <c r="FD59" s="96"/>
      <c r="FE59" s="96"/>
      <c r="FF59" s="96"/>
      <c r="FG59" s="96"/>
      <c r="FH59" s="96"/>
      <c r="FI59" s="96"/>
      <c r="FJ59" s="96"/>
      <c r="FK59" s="96"/>
      <c r="FL59" s="97"/>
      <c r="FM59" s="97"/>
      <c r="FN59" s="97"/>
      <c r="FO59" s="97"/>
      <c r="FP59" s="97"/>
      <c r="FQ59" s="97"/>
      <c r="FR59" s="97"/>
      <c r="FS59" s="97"/>
      <c r="FT59" s="97"/>
      <c r="FU59" s="97"/>
      <c r="FV59" s="97"/>
      <c r="FW59" s="97"/>
      <c r="FX59" s="97"/>
      <c r="FY59" s="97"/>
      <c r="FZ59" s="97"/>
      <c r="GA59" s="97"/>
      <c r="GB59" s="97"/>
      <c r="GC59" s="97"/>
      <c r="GD59" s="97"/>
      <c r="GE59" s="97"/>
      <c r="GF59" s="97"/>
      <c r="GG59" s="97"/>
      <c r="GH59" s="97"/>
      <c r="GI59" s="97"/>
      <c r="GJ59" s="97"/>
      <c r="GK59" s="97"/>
      <c r="GL59" s="97"/>
      <c r="GM59" s="97"/>
      <c r="GN59" s="97"/>
      <c r="GO59" s="97"/>
      <c r="GP59" s="97"/>
      <c r="GQ59" s="97"/>
      <c r="GR59" s="97"/>
      <c r="GS59" s="97"/>
      <c r="GT59" s="97"/>
      <c r="GU59" s="97"/>
      <c r="GV59" s="97"/>
      <c r="GW59" s="97"/>
      <c r="GX59" s="97"/>
      <c r="GY59" s="97"/>
      <c r="GZ59" s="97"/>
      <c r="HA59" s="97"/>
      <c r="HB59" s="97"/>
      <c r="HC59" s="97"/>
      <c r="HD59" s="97"/>
      <c r="HE59" s="97"/>
      <c r="HF59" s="97"/>
      <c r="HG59" s="97"/>
      <c r="HH59" s="97"/>
      <c r="HI59" s="97"/>
      <c r="HJ59" s="97"/>
      <c r="HK59" s="97"/>
      <c r="HL59" s="97"/>
      <c r="HM59" s="97"/>
      <c r="HN59" s="97"/>
      <c r="HO59" s="97"/>
      <c r="HP59" s="96"/>
      <c r="HQ59" s="96"/>
      <c r="HR59" s="96"/>
      <c r="HS59" s="96"/>
      <c r="HT59" s="96"/>
      <c r="HU59" s="96"/>
      <c r="HV59" s="96"/>
      <c r="HW59" s="96"/>
      <c r="HX59" s="96"/>
      <c r="HY59" s="96"/>
      <c r="HZ59" s="96"/>
      <c r="IA59" s="96"/>
      <c r="IB59" s="96"/>
      <c r="IC59" s="96"/>
      <c r="ID59" s="96"/>
      <c r="IE59" s="96"/>
      <c r="IF59" s="96"/>
      <c r="IG59" s="96"/>
      <c r="IH59" s="96"/>
      <c r="II59" s="96"/>
    </row>
    <row r="60" spans="1:243" ht="15.65" customHeight="1" x14ac:dyDescent="0.35">
      <c r="A60" s="89" t="s">
        <v>565</v>
      </c>
      <c r="B60" s="89" t="s">
        <v>564</v>
      </c>
      <c r="C60" s="89" t="s">
        <v>185</v>
      </c>
      <c r="D60" s="89" t="s">
        <v>147</v>
      </c>
      <c r="E60" s="90">
        <v>77301</v>
      </c>
      <c r="F60" s="89" t="s">
        <v>186</v>
      </c>
      <c r="G60" s="89" t="s">
        <v>155</v>
      </c>
      <c r="H60" s="89" t="s">
        <v>139</v>
      </c>
      <c r="I60" s="88">
        <v>39.960289301309999</v>
      </c>
      <c r="J60" s="87">
        <v>829.72815533980156</v>
      </c>
      <c r="K60" s="87">
        <v>38.741100323624586</v>
      </c>
      <c r="L60" s="87">
        <v>4.4660194174757288</v>
      </c>
      <c r="M60" s="87">
        <v>1.8640776699029129</v>
      </c>
      <c r="N60" s="87">
        <v>17.404530744336583</v>
      </c>
      <c r="O60" s="87">
        <v>857.39482200646819</v>
      </c>
      <c r="P60" s="87">
        <v>0</v>
      </c>
      <c r="Q60" s="87">
        <v>0</v>
      </c>
      <c r="R60" s="87">
        <v>1.0776699029126211</v>
      </c>
      <c r="S60" s="87">
        <v>1.8737864077669901</v>
      </c>
      <c r="T60" s="87">
        <v>2.8770226537216828</v>
      </c>
      <c r="U60" s="87">
        <v>868.9708737864031</v>
      </c>
      <c r="V60" s="87">
        <v>765.86084142394532</v>
      </c>
      <c r="W60" s="86" t="s">
        <v>156</v>
      </c>
      <c r="X60" s="85" t="s">
        <v>510</v>
      </c>
      <c r="Y60" s="84">
        <v>45470</v>
      </c>
      <c r="Z60" s="84"/>
      <c r="AA60" s="84" t="s">
        <v>509</v>
      </c>
      <c r="AB60" s="84" t="s">
        <v>508</v>
      </c>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c r="BU60" s="96"/>
      <c r="BV60" s="96"/>
      <c r="BW60" s="96"/>
      <c r="BX60" s="96"/>
      <c r="BY60" s="96"/>
      <c r="BZ60" s="96"/>
      <c r="CA60" s="96"/>
      <c r="CB60" s="96"/>
      <c r="CC60" s="96"/>
      <c r="CD60" s="96"/>
      <c r="CE60" s="96"/>
      <c r="CF60" s="96"/>
      <c r="CG60" s="96"/>
      <c r="CH60" s="96"/>
      <c r="CI60" s="96"/>
      <c r="CJ60" s="96"/>
      <c r="CK60" s="96"/>
      <c r="CL60" s="96"/>
      <c r="CM60" s="96"/>
      <c r="CN60" s="96"/>
      <c r="CO60" s="96"/>
      <c r="CP60" s="96"/>
      <c r="CQ60" s="96"/>
      <c r="CR60" s="96"/>
      <c r="CS60" s="96"/>
      <c r="CT60" s="96"/>
      <c r="CU60" s="96"/>
      <c r="CV60" s="96"/>
      <c r="CW60" s="96"/>
      <c r="CX60" s="96"/>
      <c r="CY60" s="96"/>
      <c r="CZ60" s="96"/>
      <c r="DA60" s="96"/>
      <c r="DB60" s="96"/>
      <c r="DC60" s="96"/>
      <c r="DD60" s="96"/>
      <c r="DE60" s="96"/>
      <c r="DF60" s="96"/>
      <c r="DG60" s="96"/>
      <c r="DH60" s="96"/>
      <c r="DI60" s="96"/>
      <c r="DJ60" s="96"/>
      <c r="DK60" s="96"/>
      <c r="DL60" s="96"/>
      <c r="DM60" s="96"/>
      <c r="DN60" s="96"/>
      <c r="DO60" s="96"/>
      <c r="DP60" s="96"/>
      <c r="DQ60" s="96"/>
      <c r="DR60" s="96"/>
      <c r="DS60" s="96"/>
      <c r="DT60" s="96"/>
      <c r="DU60" s="96"/>
      <c r="DV60" s="96"/>
      <c r="DW60" s="96"/>
      <c r="DX60" s="96"/>
      <c r="DY60" s="96"/>
      <c r="DZ60" s="96"/>
      <c r="EA60" s="96"/>
      <c r="EB60" s="96"/>
      <c r="EC60" s="96"/>
      <c r="ED60" s="96"/>
      <c r="EE60" s="96"/>
      <c r="EF60" s="96"/>
      <c r="EG60" s="96"/>
      <c r="EH60" s="96"/>
      <c r="EI60" s="96"/>
      <c r="EJ60" s="96"/>
      <c r="EK60" s="96"/>
      <c r="EL60" s="96"/>
      <c r="EM60" s="96"/>
      <c r="EN60" s="96"/>
      <c r="EO60" s="96"/>
      <c r="EP60" s="96"/>
      <c r="EQ60" s="96"/>
      <c r="ER60" s="96"/>
      <c r="ES60" s="96"/>
      <c r="ET60" s="96"/>
      <c r="EU60" s="96"/>
      <c r="EV60" s="96"/>
      <c r="EW60" s="96"/>
      <c r="EX60" s="96"/>
      <c r="EY60" s="96"/>
      <c r="EZ60" s="96"/>
      <c r="FA60" s="96"/>
      <c r="FB60" s="96"/>
      <c r="FC60" s="96"/>
      <c r="FD60" s="96"/>
      <c r="FE60" s="96"/>
      <c r="FF60" s="96"/>
      <c r="FG60" s="96"/>
      <c r="FH60" s="96"/>
      <c r="FI60" s="96"/>
      <c r="FJ60" s="96"/>
      <c r="FK60" s="96"/>
      <c r="FL60" s="96"/>
      <c r="FM60" s="96"/>
      <c r="FN60" s="96"/>
      <c r="FO60" s="96"/>
      <c r="FP60" s="96"/>
      <c r="FQ60" s="96"/>
      <c r="FR60" s="96"/>
      <c r="FS60" s="96"/>
      <c r="FT60" s="96"/>
      <c r="FU60" s="96"/>
      <c r="FV60" s="96"/>
      <c r="FW60" s="96"/>
      <c r="FX60" s="96"/>
      <c r="FY60" s="96"/>
      <c r="FZ60" s="96"/>
      <c r="GA60" s="96"/>
      <c r="GB60" s="96"/>
      <c r="GC60" s="96"/>
      <c r="GD60" s="96"/>
      <c r="GE60" s="96"/>
      <c r="GF60" s="96"/>
      <c r="GG60" s="96"/>
      <c r="GH60" s="96"/>
      <c r="GI60" s="96"/>
      <c r="GJ60" s="96"/>
      <c r="GK60" s="96"/>
      <c r="GL60" s="96"/>
      <c r="GM60" s="96"/>
      <c r="GN60" s="96"/>
      <c r="GO60" s="96"/>
      <c r="GP60" s="96"/>
      <c r="GQ60" s="96"/>
      <c r="GR60" s="96"/>
      <c r="GS60" s="96"/>
      <c r="GT60" s="96"/>
      <c r="GU60" s="96"/>
      <c r="GV60" s="96"/>
      <c r="GW60" s="96"/>
      <c r="GX60" s="96"/>
      <c r="GY60" s="96"/>
      <c r="GZ60" s="96"/>
      <c r="HA60" s="96"/>
      <c r="HB60" s="96"/>
      <c r="HC60" s="96"/>
      <c r="HD60" s="96"/>
      <c r="HE60" s="96"/>
      <c r="HF60" s="96"/>
      <c r="HG60" s="96"/>
      <c r="HH60" s="96"/>
      <c r="HI60" s="96"/>
      <c r="HJ60" s="96"/>
      <c r="HK60" s="96"/>
      <c r="HL60" s="96"/>
      <c r="HM60" s="96"/>
      <c r="HN60" s="96"/>
      <c r="HO60" s="96"/>
      <c r="HP60" s="96"/>
      <c r="HQ60" s="96"/>
      <c r="HR60" s="96"/>
      <c r="HS60" s="96"/>
      <c r="HT60" s="96"/>
      <c r="HU60" s="96"/>
      <c r="HV60" s="96"/>
      <c r="HW60" s="96"/>
      <c r="HX60" s="96"/>
      <c r="HY60" s="96"/>
      <c r="HZ60" s="96"/>
      <c r="IA60" s="96"/>
      <c r="IB60" s="96"/>
      <c r="IC60" s="96"/>
      <c r="ID60" s="96"/>
      <c r="IE60" s="96"/>
      <c r="IF60" s="96"/>
      <c r="IG60" s="96"/>
      <c r="IH60" s="96"/>
      <c r="II60" s="96"/>
    </row>
    <row r="61" spans="1:243" ht="15.65" customHeight="1" x14ac:dyDescent="0.35">
      <c r="A61" s="89" t="s">
        <v>563</v>
      </c>
      <c r="B61" s="89" t="s">
        <v>334</v>
      </c>
      <c r="C61" s="89" t="s">
        <v>335</v>
      </c>
      <c r="D61" s="89" t="s">
        <v>257</v>
      </c>
      <c r="E61" s="90">
        <v>56201</v>
      </c>
      <c r="F61" s="89" t="s">
        <v>258</v>
      </c>
      <c r="G61" s="89" t="s">
        <v>155</v>
      </c>
      <c r="H61" s="89" t="s">
        <v>139</v>
      </c>
      <c r="I61" s="88">
        <v>50.595281306715101</v>
      </c>
      <c r="J61" s="87">
        <v>10.061488673139172</v>
      </c>
      <c r="K61" s="87">
        <v>12.055016181229773</v>
      </c>
      <c r="L61" s="87">
        <v>60.983818770226584</v>
      </c>
      <c r="M61" s="87">
        <v>18.414239482200642</v>
      </c>
      <c r="N61" s="87">
        <v>58.200647249190986</v>
      </c>
      <c r="O61" s="87">
        <v>30.44336569579287</v>
      </c>
      <c r="P61" s="87">
        <v>8.1132686084142378</v>
      </c>
      <c r="Q61" s="87">
        <v>4.7572815533980579</v>
      </c>
      <c r="R61" s="87">
        <v>23.139158576051777</v>
      </c>
      <c r="S61" s="87">
        <v>6.9126213592233006</v>
      </c>
      <c r="T61" s="87">
        <v>7.624595469255663</v>
      </c>
      <c r="U61" s="87">
        <v>63.8381877022655</v>
      </c>
      <c r="V61" s="87">
        <v>89.187702265372039</v>
      </c>
      <c r="W61" s="86" t="s">
        <v>156</v>
      </c>
      <c r="X61" s="85" t="s">
        <v>510</v>
      </c>
      <c r="Y61" s="84">
        <v>45365</v>
      </c>
      <c r="Z61" s="84"/>
      <c r="AA61" s="84" t="s">
        <v>509</v>
      </c>
      <c r="AB61" s="84" t="s">
        <v>508</v>
      </c>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c r="BM61" s="96"/>
      <c r="BN61" s="96"/>
      <c r="BO61" s="96"/>
      <c r="BP61" s="96"/>
      <c r="BQ61" s="96"/>
      <c r="BR61" s="96"/>
      <c r="BS61" s="96"/>
      <c r="BT61" s="96"/>
      <c r="BU61" s="96"/>
      <c r="BV61" s="96"/>
      <c r="BW61" s="96"/>
      <c r="BX61" s="96"/>
      <c r="BY61" s="96"/>
      <c r="BZ61" s="96"/>
      <c r="CA61" s="96"/>
      <c r="CB61" s="96"/>
      <c r="CC61" s="96"/>
      <c r="CD61" s="96"/>
      <c r="CE61" s="96"/>
      <c r="CF61" s="96"/>
      <c r="CG61" s="96"/>
      <c r="CH61" s="96"/>
      <c r="CI61" s="96"/>
      <c r="CJ61" s="96"/>
      <c r="CK61" s="96"/>
      <c r="CL61" s="96"/>
      <c r="CM61" s="96"/>
      <c r="CN61" s="96"/>
      <c r="CO61" s="96"/>
      <c r="CP61" s="96"/>
      <c r="CQ61" s="96"/>
      <c r="CR61" s="96"/>
      <c r="CS61" s="96"/>
      <c r="CT61" s="96"/>
      <c r="CU61" s="96"/>
      <c r="CV61" s="96"/>
      <c r="CW61" s="96"/>
      <c r="CX61" s="96"/>
      <c r="CY61" s="96"/>
      <c r="CZ61" s="96"/>
      <c r="DA61" s="96"/>
      <c r="DB61" s="96"/>
      <c r="DC61" s="96"/>
      <c r="DD61" s="96"/>
      <c r="DE61" s="96"/>
      <c r="DF61" s="96"/>
      <c r="DG61" s="96"/>
      <c r="DH61" s="96"/>
      <c r="DI61" s="96"/>
      <c r="DJ61" s="96"/>
      <c r="DK61" s="96"/>
      <c r="DL61" s="96"/>
      <c r="DM61" s="96"/>
      <c r="DN61" s="96"/>
      <c r="DO61" s="96"/>
      <c r="DP61" s="96"/>
      <c r="DQ61" s="96"/>
      <c r="DR61" s="96"/>
      <c r="DS61" s="96"/>
      <c r="DT61" s="96"/>
      <c r="DU61" s="96"/>
      <c r="DV61" s="96"/>
      <c r="DW61" s="96"/>
      <c r="DX61" s="96"/>
      <c r="DY61" s="96"/>
      <c r="DZ61" s="96"/>
      <c r="EA61" s="96"/>
      <c r="EB61" s="96"/>
      <c r="EC61" s="96"/>
      <c r="ED61" s="96"/>
      <c r="EE61" s="96"/>
      <c r="EF61" s="96"/>
      <c r="EG61" s="96"/>
      <c r="EH61" s="96"/>
      <c r="EI61" s="96"/>
      <c r="EJ61" s="96"/>
      <c r="EK61" s="96"/>
      <c r="EL61" s="96"/>
      <c r="EM61" s="96"/>
      <c r="EN61" s="96"/>
      <c r="EO61" s="96"/>
      <c r="EP61" s="96"/>
      <c r="EQ61" s="96"/>
      <c r="ER61" s="96"/>
      <c r="ES61" s="96"/>
      <c r="ET61" s="96"/>
      <c r="EU61" s="96"/>
      <c r="EV61" s="96"/>
      <c r="EW61" s="96"/>
      <c r="EX61" s="96"/>
      <c r="EY61" s="96"/>
      <c r="EZ61" s="96"/>
      <c r="FA61" s="96"/>
      <c r="FB61" s="96"/>
      <c r="FC61" s="96"/>
      <c r="FD61" s="96"/>
      <c r="FE61" s="96"/>
      <c r="FF61" s="96"/>
      <c r="FG61" s="96"/>
      <c r="FH61" s="96"/>
      <c r="FI61" s="96"/>
      <c r="FJ61" s="96"/>
      <c r="FK61" s="96"/>
      <c r="FL61" s="96"/>
      <c r="FM61" s="96"/>
      <c r="FN61" s="96"/>
      <c r="FO61" s="96"/>
      <c r="FP61" s="96"/>
      <c r="FQ61" s="96"/>
      <c r="FR61" s="96"/>
      <c r="FS61" s="96"/>
      <c r="FT61" s="96"/>
      <c r="FU61" s="96"/>
      <c r="FV61" s="96"/>
      <c r="FW61" s="96"/>
      <c r="FX61" s="96"/>
      <c r="FY61" s="96"/>
      <c r="FZ61" s="96"/>
      <c r="GA61" s="96"/>
      <c r="GB61" s="96"/>
      <c r="GC61" s="96"/>
      <c r="GD61" s="96"/>
      <c r="GE61" s="96"/>
      <c r="GF61" s="96"/>
      <c r="GG61" s="96"/>
      <c r="GH61" s="96"/>
      <c r="GI61" s="96"/>
      <c r="GJ61" s="96"/>
      <c r="GK61" s="96"/>
      <c r="GL61" s="96"/>
      <c r="GM61" s="96"/>
      <c r="GN61" s="96"/>
      <c r="GO61" s="96"/>
      <c r="GP61" s="96"/>
      <c r="GQ61" s="96"/>
      <c r="GR61" s="96"/>
      <c r="GS61" s="96"/>
      <c r="GT61" s="96"/>
      <c r="GU61" s="96"/>
      <c r="GV61" s="96"/>
      <c r="GW61" s="96"/>
      <c r="GX61" s="96"/>
      <c r="GY61" s="96"/>
      <c r="GZ61" s="96"/>
      <c r="HA61" s="96"/>
      <c r="HB61" s="96"/>
      <c r="HC61" s="96"/>
      <c r="HD61" s="96"/>
      <c r="HE61" s="96"/>
      <c r="HF61" s="96"/>
      <c r="HG61" s="96"/>
      <c r="HH61" s="96"/>
      <c r="HI61" s="96"/>
      <c r="HJ61" s="96"/>
      <c r="HK61" s="96"/>
      <c r="HL61" s="96"/>
      <c r="HM61" s="96"/>
      <c r="HN61" s="96"/>
      <c r="HO61" s="96"/>
      <c r="HP61" s="96"/>
      <c r="HQ61" s="96"/>
      <c r="HR61" s="96"/>
      <c r="HS61" s="96"/>
      <c r="HT61" s="96"/>
      <c r="HU61" s="96"/>
      <c r="HV61" s="96"/>
      <c r="HW61" s="96"/>
      <c r="HX61" s="96"/>
      <c r="HY61" s="96"/>
      <c r="HZ61" s="96"/>
      <c r="IA61" s="96"/>
      <c r="IB61" s="96"/>
      <c r="IC61" s="96"/>
      <c r="ID61" s="96"/>
      <c r="IE61" s="96"/>
      <c r="IF61" s="96"/>
      <c r="IG61" s="96"/>
      <c r="IH61" s="96"/>
      <c r="II61" s="96"/>
    </row>
    <row r="62" spans="1:243" ht="15.75" customHeight="1" x14ac:dyDescent="0.35">
      <c r="A62" s="89" t="s">
        <v>562</v>
      </c>
      <c r="B62" s="89" t="s">
        <v>561</v>
      </c>
      <c r="C62" s="89" t="s">
        <v>283</v>
      </c>
      <c r="D62" s="89" t="s">
        <v>147</v>
      </c>
      <c r="E62" s="90">
        <v>78118</v>
      </c>
      <c r="F62" s="89" t="s">
        <v>148</v>
      </c>
      <c r="G62" s="89" t="s">
        <v>138</v>
      </c>
      <c r="H62" s="89" t="s">
        <v>139</v>
      </c>
      <c r="I62" s="88">
        <v>42.466286684453102</v>
      </c>
      <c r="J62" s="87">
        <v>1120.5210355987101</v>
      </c>
      <c r="K62" s="87">
        <v>10.249190938511333</v>
      </c>
      <c r="L62" s="87">
        <v>1.0323624595469256</v>
      </c>
      <c r="M62" s="87">
        <v>1.6181229773462782E-2</v>
      </c>
      <c r="N62" s="87">
        <v>26.644012944983825</v>
      </c>
      <c r="O62" s="87">
        <v>1060.3171521035629</v>
      </c>
      <c r="P62" s="87">
        <v>0.71197411003236244</v>
      </c>
      <c r="Q62" s="87">
        <v>44.145631067961482</v>
      </c>
      <c r="R62" s="87">
        <v>0.45954692556634302</v>
      </c>
      <c r="S62" s="87">
        <v>2.3398058252427192</v>
      </c>
      <c r="T62" s="87">
        <v>15.297734627831719</v>
      </c>
      <c r="U62" s="87">
        <v>1113.721682847902</v>
      </c>
      <c r="V62" s="87">
        <v>742.27508090615697</v>
      </c>
      <c r="W62" s="86">
        <v>830</v>
      </c>
      <c r="X62" s="85" t="s">
        <v>510</v>
      </c>
      <c r="Y62" s="84">
        <v>45372</v>
      </c>
      <c r="Z62" s="84"/>
      <c r="AA62" s="84" t="s">
        <v>512</v>
      </c>
      <c r="AB62" s="84" t="s">
        <v>508</v>
      </c>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c r="BO62" s="96"/>
      <c r="BP62" s="96"/>
      <c r="BQ62" s="96"/>
      <c r="BR62" s="96"/>
      <c r="BS62" s="96"/>
      <c r="BT62" s="96"/>
      <c r="BU62" s="96"/>
      <c r="BV62" s="96"/>
      <c r="BW62" s="96"/>
      <c r="BX62" s="96"/>
      <c r="BY62" s="96"/>
      <c r="BZ62" s="96"/>
      <c r="CA62" s="96"/>
      <c r="CB62" s="96"/>
      <c r="CC62" s="96"/>
      <c r="CD62" s="96"/>
      <c r="CE62" s="96"/>
      <c r="CF62" s="96"/>
      <c r="CG62" s="96"/>
      <c r="CH62" s="96"/>
      <c r="CI62" s="96"/>
      <c r="CJ62" s="96"/>
      <c r="CK62" s="96"/>
      <c r="CL62" s="96"/>
      <c r="CM62" s="96"/>
      <c r="CN62" s="96"/>
      <c r="CO62" s="96"/>
      <c r="CP62" s="96"/>
      <c r="CQ62" s="96"/>
      <c r="CR62" s="96"/>
      <c r="CS62" s="96"/>
      <c r="CT62" s="96"/>
      <c r="CU62" s="96"/>
      <c r="CV62" s="96"/>
      <c r="CW62" s="96"/>
      <c r="CX62" s="96"/>
      <c r="CY62" s="96"/>
      <c r="CZ62" s="96"/>
      <c r="DA62" s="96"/>
      <c r="DB62" s="96"/>
      <c r="DC62" s="96"/>
      <c r="DD62" s="96"/>
      <c r="DE62" s="96"/>
      <c r="DF62" s="96"/>
      <c r="DG62" s="96"/>
      <c r="DH62" s="96"/>
      <c r="DI62" s="96"/>
      <c r="DJ62" s="96"/>
      <c r="DK62" s="96"/>
      <c r="DL62" s="96"/>
      <c r="DM62" s="96"/>
      <c r="DN62" s="96"/>
      <c r="DO62" s="96"/>
      <c r="DP62" s="96"/>
      <c r="DQ62" s="96"/>
      <c r="DR62" s="96"/>
      <c r="DS62" s="96"/>
      <c r="DT62" s="96"/>
      <c r="DU62" s="96"/>
      <c r="DV62" s="96"/>
      <c r="DW62" s="96"/>
      <c r="DX62" s="96"/>
      <c r="DY62" s="96"/>
      <c r="DZ62" s="96"/>
      <c r="EA62" s="96"/>
      <c r="EB62" s="96"/>
      <c r="EC62" s="96"/>
      <c r="ED62" s="96"/>
      <c r="EE62" s="96"/>
      <c r="EF62" s="96"/>
      <c r="EG62" s="96"/>
      <c r="EH62" s="96"/>
      <c r="EI62" s="96"/>
      <c r="EJ62" s="96"/>
      <c r="EK62" s="96"/>
      <c r="EL62" s="96"/>
      <c r="EM62" s="96"/>
      <c r="EN62" s="96"/>
      <c r="EO62" s="96"/>
      <c r="EP62" s="96"/>
      <c r="EQ62" s="96"/>
      <c r="ER62" s="96"/>
      <c r="ES62" s="96"/>
      <c r="ET62" s="96"/>
      <c r="EU62" s="96"/>
      <c r="EV62" s="96"/>
      <c r="EW62" s="96"/>
      <c r="EX62" s="96"/>
      <c r="EY62" s="96"/>
      <c r="EZ62" s="96"/>
      <c r="FA62" s="96"/>
      <c r="FB62" s="96"/>
      <c r="FC62" s="96"/>
      <c r="FD62" s="96"/>
      <c r="FE62" s="96"/>
      <c r="FF62" s="96"/>
      <c r="FG62" s="96"/>
      <c r="FH62" s="96"/>
      <c r="FI62" s="96"/>
      <c r="FJ62" s="96"/>
      <c r="FK62" s="96"/>
      <c r="FL62" s="96"/>
      <c r="FM62" s="96"/>
      <c r="FN62" s="96"/>
      <c r="FO62" s="96"/>
      <c r="FP62" s="96"/>
      <c r="FQ62" s="96"/>
      <c r="FR62" s="96"/>
      <c r="FS62" s="96"/>
      <c r="FT62" s="96"/>
      <c r="FU62" s="96"/>
      <c r="FV62" s="96"/>
      <c r="FW62" s="96"/>
      <c r="FX62" s="96"/>
      <c r="FY62" s="96"/>
      <c r="FZ62" s="96"/>
      <c r="GA62" s="96"/>
      <c r="GB62" s="96"/>
      <c r="GC62" s="96"/>
      <c r="GD62" s="96"/>
      <c r="GE62" s="96"/>
      <c r="GF62" s="96"/>
      <c r="GG62" s="96"/>
      <c r="GH62" s="96"/>
      <c r="GI62" s="96"/>
      <c r="GJ62" s="96"/>
      <c r="GK62" s="96"/>
      <c r="GL62" s="96"/>
      <c r="GM62" s="96"/>
      <c r="GN62" s="96"/>
      <c r="GO62" s="96"/>
      <c r="GP62" s="96"/>
      <c r="GQ62" s="96"/>
      <c r="GR62" s="96"/>
      <c r="GS62" s="96"/>
      <c r="GT62" s="96"/>
      <c r="GU62" s="96"/>
      <c r="GV62" s="96"/>
      <c r="GW62" s="96"/>
      <c r="GX62" s="96"/>
      <c r="GY62" s="96"/>
      <c r="GZ62" s="96"/>
      <c r="HA62" s="96"/>
      <c r="HB62" s="96"/>
      <c r="HC62" s="96"/>
      <c r="HD62" s="96"/>
      <c r="HE62" s="96"/>
      <c r="HF62" s="96"/>
      <c r="HG62" s="96"/>
      <c r="HH62" s="96"/>
      <c r="HI62" s="96"/>
      <c r="HJ62" s="96"/>
      <c r="HK62" s="96"/>
      <c r="HL62" s="96"/>
      <c r="HM62" s="96"/>
      <c r="HN62" s="96"/>
      <c r="HO62" s="96"/>
      <c r="HP62" s="96"/>
      <c r="HQ62" s="96"/>
      <c r="HR62" s="96"/>
      <c r="HS62" s="96"/>
      <c r="HT62" s="96"/>
      <c r="HU62" s="96"/>
      <c r="HV62" s="96"/>
      <c r="HW62" s="96"/>
      <c r="HX62" s="96"/>
      <c r="HY62" s="96"/>
      <c r="HZ62" s="96"/>
      <c r="IA62" s="96"/>
      <c r="IB62" s="96"/>
      <c r="IC62" s="96"/>
      <c r="ID62" s="96"/>
      <c r="IE62" s="96"/>
      <c r="IF62" s="96"/>
      <c r="IG62" s="96"/>
      <c r="IH62" s="96"/>
      <c r="II62" s="96"/>
    </row>
    <row r="63" spans="1:243" s="91" customFormat="1" ht="15.65" customHeight="1" x14ac:dyDescent="0.35">
      <c r="A63" s="94" t="s">
        <v>407</v>
      </c>
      <c r="B63" s="94" t="s">
        <v>408</v>
      </c>
      <c r="C63" s="94" t="s">
        <v>283</v>
      </c>
      <c r="D63" s="94" t="s">
        <v>147</v>
      </c>
      <c r="E63" s="95">
        <v>78118</v>
      </c>
      <c r="F63" s="94" t="s">
        <v>148</v>
      </c>
      <c r="G63" s="94" t="s">
        <v>193</v>
      </c>
      <c r="H63" s="94" t="s">
        <v>139</v>
      </c>
      <c r="I63" s="93">
        <v>2</v>
      </c>
      <c r="J63" s="92">
        <v>0.68608414239482218</v>
      </c>
      <c r="K63" s="92">
        <v>0.13268608414239488</v>
      </c>
      <c r="L63" s="92">
        <v>0.28802588996763751</v>
      </c>
      <c r="M63" s="92">
        <v>4.8543689320388349E-2</v>
      </c>
      <c r="N63" s="92">
        <v>0.22330097087378642</v>
      </c>
      <c r="O63" s="92">
        <v>0.93203883495145612</v>
      </c>
      <c r="P63" s="92">
        <v>0</v>
      </c>
      <c r="Q63" s="92">
        <v>0</v>
      </c>
      <c r="R63" s="92">
        <v>6.4724919093851136E-3</v>
      </c>
      <c r="S63" s="92">
        <v>9.7087378640776708E-3</v>
      </c>
      <c r="T63" s="92">
        <v>3.2362459546925568E-3</v>
      </c>
      <c r="U63" s="92">
        <v>1.1359223300970864</v>
      </c>
      <c r="V63" s="92">
        <v>0.85436893203883446</v>
      </c>
      <c r="W63" s="92" t="s">
        <v>156</v>
      </c>
      <c r="X63" s="85" t="s">
        <v>510</v>
      </c>
      <c r="Y63" s="84"/>
      <c r="Z63" s="84" t="s">
        <v>515</v>
      </c>
      <c r="AA63" s="84"/>
      <c r="AB63" s="84"/>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c r="BO63" s="96"/>
      <c r="BP63" s="96"/>
      <c r="BQ63" s="96"/>
      <c r="BR63" s="96"/>
      <c r="BS63" s="96"/>
      <c r="BT63" s="96"/>
      <c r="BU63" s="96"/>
      <c r="BV63" s="96"/>
      <c r="BW63" s="96"/>
      <c r="BX63" s="96"/>
      <c r="BY63" s="96"/>
      <c r="BZ63" s="96"/>
      <c r="CA63" s="96"/>
      <c r="CB63" s="96"/>
      <c r="CC63" s="96"/>
      <c r="CD63" s="96"/>
      <c r="CE63" s="96"/>
      <c r="CF63" s="96"/>
      <c r="CG63" s="96"/>
      <c r="CH63" s="96"/>
      <c r="CI63" s="96"/>
      <c r="CJ63" s="96"/>
      <c r="CK63" s="96"/>
      <c r="CL63" s="96"/>
      <c r="CM63" s="96"/>
      <c r="CN63" s="96"/>
      <c r="CO63" s="96"/>
      <c r="CP63" s="96"/>
      <c r="CQ63" s="96"/>
      <c r="CR63" s="96"/>
      <c r="CS63" s="96"/>
      <c r="CT63" s="96"/>
      <c r="CU63" s="96"/>
      <c r="CV63" s="96"/>
      <c r="CW63" s="96"/>
      <c r="CX63" s="96"/>
      <c r="CY63" s="96"/>
      <c r="CZ63" s="96"/>
      <c r="DA63" s="96"/>
      <c r="DB63" s="96"/>
      <c r="DC63" s="96"/>
      <c r="DD63" s="96"/>
      <c r="DE63" s="96"/>
      <c r="DF63" s="96"/>
      <c r="DG63" s="96"/>
      <c r="DH63" s="96"/>
      <c r="DI63" s="96"/>
      <c r="DJ63" s="96"/>
      <c r="DK63" s="96"/>
      <c r="DL63" s="96"/>
      <c r="DM63" s="96"/>
      <c r="DN63" s="96"/>
      <c r="DO63" s="96"/>
      <c r="DP63" s="96"/>
      <c r="DQ63" s="96"/>
      <c r="DR63" s="96"/>
      <c r="DS63" s="96"/>
      <c r="DT63" s="96"/>
      <c r="DU63" s="96"/>
      <c r="DV63" s="96"/>
      <c r="DW63" s="96"/>
      <c r="DX63" s="96"/>
      <c r="DY63" s="96"/>
      <c r="DZ63" s="96"/>
      <c r="EA63" s="96"/>
      <c r="EB63" s="96"/>
      <c r="EC63" s="96"/>
      <c r="ED63" s="96"/>
      <c r="EE63" s="96"/>
      <c r="EF63" s="96"/>
      <c r="EG63" s="96"/>
      <c r="EH63" s="96"/>
      <c r="EI63" s="96"/>
      <c r="EJ63" s="96"/>
      <c r="EK63" s="96"/>
      <c r="EL63" s="96"/>
      <c r="EM63" s="96"/>
      <c r="EN63" s="96"/>
      <c r="EO63" s="96"/>
      <c r="EP63" s="96"/>
      <c r="EQ63" s="96"/>
      <c r="ER63" s="96"/>
      <c r="ES63" s="96"/>
      <c r="ET63" s="96"/>
      <c r="EU63" s="96"/>
      <c r="EV63" s="96"/>
      <c r="EW63" s="96"/>
      <c r="EX63" s="96"/>
      <c r="EY63" s="96"/>
      <c r="EZ63" s="96"/>
      <c r="FA63" s="96"/>
      <c r="FB63" s="96"/>
      <c r="FC63" s="96"/>
      <c r="FD63" s="96"/>
      <c r="FE63" s="96"/>
      <c r="FF63" s="96"/>
      <c r="FG63" s="96"/>
      <c r="FH63" s="96"/>
      <c r="FI63" s="96"/>
      <c r="FJ63" s="96"/>
      <c r="FK63" s="96"/>
      <c r="FL63" s="97"/>
      <c r="FM63" s="97"/>
      <c r="FN63" s="97"/>
      <c r="FO63" s="97"/>
      <c r="FP63" s="97"/>
      <c r="FQ63" s="97"/>
      <c r="FR63" s="97"/>
      <c r="FS63" s="97"/>
      <c r="FT63" s="97"/>
      <c r="FU63" s="97"/>
      <c r="FV63" s="97"/>
      <c r="FW63" s="97"/>
      <c r="FX63" s="97"/>
      <c r="FY63" s="97"/>
      <c r="FZ63" s="97"/>
      <c r="GA63" s="97"/>
      <c r="GB63" s="97"/>
      <c r="GC63" s="97"/>
      <c r="GD63" s="97"/>
      <c r="GE63" s="97"/>
      <c r="GF63" s="97"/>
      <c r="GG63" s="97"/>
      <c r="GH63" s="97"/>
      <c r="GI63" s="97"/>
      <c r="GJ63" s="97"/>
      <c r="GK63" s="97"/>
      <c r="GL63" s="97"/>
      <c r="GM63" s="97"/>
      <c r="GN63" s="97"/>
      <c r="GO63" s="97"/>
      <c r="GP63" s="97"/>
      <c r="GQ63" s="97"/>
      <c r="GR63" s="97"/>
      <c r="GS63" s="97"/>
      <c r="GT63" s="97"/>
      <c r="GU63" s="97"/>
      <c r="GV63" s="97"/>
      <c r="GW63" s="97"/>
      <c r="GX63" s="97"/>
      <c r="GY63" s="97"/>
      <c r="GZ63" s="97"/>
      <c r="HA63" s="97"/>
      <c r="HB63" s="97"/>
      <c r="HC63" s="97"/>
      <c r="HD63" s="97"/>
      <c r="HE63" s="97"/>
      <c r="HF63" s="97"/>
      <c r="HG63" s="97"/>
      <c r="HH63" s="97"/>
      <c r="HI63" s="97"/>
      <c r="HJ63" s="97"/>
      <c r="HK63" s="97"/>
      <c r="HL63" s="97"/>
      <c r="HM63" s="97"/>
      <c r="HN63" s="97"/>
      <c r="HO63" s="97"/>
      <c r="HP63" s="96"/>
      <c r="HQ63" s="96"/>
      <c r="HR63" s="96"/>
      <c r="HS63" s="96"/>
      <c r="HT63" s="96"/>
      <c r="HU63" s="96"/>
      <c r="HV63" s="96"/>
      <c r="HW63" s="96"/>
      <c r="HX63" s="96"/>
      <c r="HY63" s="96"/>
      <c r="HZ63" s="96"/>
      <c r="IA63" s="96"/>
      <c r="IB63" s="96"/>
      <c r="IC63" s="96"/>
      <c r="ID63" s="96"/>
      <c r="IE63" s="96"/>
      <c r="IF63" s="96"/>
      <c r="IG63" s="96"/>
      <c r="IH63" s="96"/>
      <c r="II63" s="96"/>
    </row>
    <row r="64" spans="1:243" s="91" customFormat="1" ht="15.65" customHeight="1" x14ac:dyDescent="0.35">
      <c r="A64" s="94" t="s">
        <v>560</v>
      </c>
      <c r="B64" s="94" t="s">
        <v>311</v>
      </c>
      <c r="C64" s="94" t="s">
        <v>312</v>
      </c>
      <c r="D64" s="94" t="s">
        <v>274</v>
      </c>
      <c r="E64" s="95">
        <v>74647</v>
      </c>
      <c r="F64" s="94" t="s">
        <v>30</v>
      </c>
      <c r="G64" s="94" t="s">
        <v>155</v>
      </c>
      <c r="H64" s="94" t="s">
        <v>139</v>
      </c>
      <c r="I64" s="93">
        <v>38.891812865497101</v>
      </c>
      <c r="J64" s="92">
        <v>34.411003236245968</v>
      </c>
      <c r="K64" s="92">
        <v>15.430420711974108</v>
      </c>
      <c r="L64" s="92">
        <v>22.453074433656955</v>
      </c>
      <c r="M64" s="92">
        <v>15.449838187702262</v>
      </c>
      <c r="N64" s="92">
        <v>46.864077669902919</v>
      </c>
      <c r="O64" s="92">
        <v>33.896440129449829</v>
      </c>
      <c r="P64" s="92">
        <v>1.0388349514563107</v>
      </c>
      <c r="Q64" s="92">
        <v>5.94498381877023</v>
      </c>
      <c r="R64" s="92">
        <v>16.372168284789645</v>
      </c>
      <c r="S64" s="92">
        <v>5.6990291262135937</v>
      </c>
      <c r="T64" s="92">
        <v>7.5987055016181246</v>
      </c>
      <c r="U64" s="92">
        <v>58.074433656958028</v>
      </c>
      <c r="V64" s="92">
        <v>76.97087378640795</v>
      </c>
      <c r="W64" s="92" t="s">
        <v>156</v>
      </c>
      <c r="X64" s="85" t="s">
        <v>510</v>
      </c>
      <c r="Y64" s="84">
        <v>45512</v>
      </c>
      <c r="Z64" s="84"/>
      <c r="AA64" s="84" t="s">
        <v>509</v>
      </c>
      <c r="AB64" s="84" t="s">
        <v>511</v>
      </c>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c r="BX64" s="96"/>
      <c r="BY64" s="96"/>
      <c r="BZ64" s="96"/>
      <c r="CA64" s="96"/>
      <c r="CB64" s="96"/>
      <c r="CC64" s="96"/>
      <c r="CD64" s="96"/>
      <c r="CE64" s="96"/>
      <c r="CF64" s="96"/>
      <c r="CG64" s="96"/>
      <c r="CH64" s="96"/>
      <c r="CI64" s="96"/>
      <c r="CJ64" s="96"/>
      <c r="CK64" s="96"/>
      <c r="CL64" s="96"/>
      <c r="CM64" s="96"/>
      <c r="CN64" s="96"/>
      <c r="CO64" s="96"/>
      <c r="CP64" s="96"/>
      <c r="CQ64" s="96"/>
      <c r="CR64" s="96"/>
      <c r="CS64" s="96"/>
      <c r="CT64" s="96"/>
      <c r="CU64" s="96"/>
      <c r="CV64" s="96"/>
      <c r="CW64" s="96"/>
      <c r="CX64" s="96"/>
      <c r="CY64" s="96"/>
      <c r="CZ64" s="96"/>
      <c r="DA64" s="96"/>
      <c r="DB64" s="96"/>
      <c r="DC64" s="96"/>
      <c r="DD64" s="96"/>
      <c r="DE64" s="96"/>
      <c r="DF64" s="96"/>
      <c r="DG64" s="96"/>
      <c r="DH64" s="96"/>
      <c r="DI64" s="96"/>
      <c r="DJ64" s="96"/>
      <c r="DK64" s="96"/>
      <c r="DL64" s="96"/>
      <c r="DM64" s="96"/>
      <c r="DN64" s="96"/>
      <c r="DO64" s="96"/>
      <c r="DP64" s="96"/>
      <c r="DQ64" s="96"/>
      <c r="DR64" s="96"/>
      <c r="DS64" s="96"/>
      <c r="DT64" s="96"/>
      <c r="DU64" s="96"/>
      <c r="DV64" s="96"/>
      <c r="DW64" s="96"/>
      <c r="DX64" s="96"/>
      <c r="DY64" s="96"/>
      <c r="DZ64" s="96"/>
      <c r="EA64" s="96"/>
      <c r="EB64" s="96"/>
      <c r="EC64" s="96"/>
      <c r="ED64" s="96"/>
      <c r="EE64" s="96"/>
      <c r="EF64" s="96"/>
      <c r="EG64" s="96"/>
      <c r="EH64" s="96"/>
      <c r="EI64" s="96"/>
      <c r="EJ64" s="96"/>
      <c r="EK64" s="96"/>
      <c r="EL64" s="96"/>
      <c r="EM64" s="96"/>
      <c r="EN64" s="96"/>
      <c r="EO64" s="96"/>
      <c r="EP64" s="96"/>
      <c r="EQ64" s="96"/>
      <c r="ER64" s="96"/>
      <c r="ES64" s="96"/>
      <c r="ET64" s="96"/>
      <c r="EU64" s="96"/>
      <c r="EV64" s="96"/>
      <c r="EW64" s="96"/>
      <c r="EX64" s="96"/>
      <c r="EY64" s="96"/>
      <c r="EZ64" s="96"/>
      <c r="FA64" s="96"/>
      <c r="FB64" s="96"/>
      <c r="FC64" s="96"/>
      <c r="FD64" s="96"/>
      <c r="FE64" s="96"/>
      <c r="FF64" s="96"/>
      <c r="FG64" s="96"/>
      <c r="FH64" s="96"/>
      <c r="FI64" s="96"/>
      <c r="FJ64" s="96"/>
      <c r="FK64" s="96"/>
      <c r="FL64" s="97"/>
      <c r="FM64" s="97"/>
      <c r="FN64" s="97"/>
      <c r="FO64" s="97"/>
      <c r="FP64" s="97"/>
      <c r="FQ64" s="97"/>
      <c r="FR64" s="97"/>
      <c r="FS64" s="97"/>
      <c r="FT64" s="97"/>
      <c r="FU64" s="97"/>
      <c r="FV64" s="97"/>
      <c r="FW64" s="97"/>
      <c r="FX64" s="97"/>
      <c r="FY64" s="97"/>
      <c r="FZ64" s="97"/>
      <c r="GA64" s="97"/>
      <c r="GB64" s="97"/>
      <c r="GC64" s="97"/>
      <c r="GD64" s="97"/>
      <c r="GE64" s="97"/>
      <c r="GF64" s="97"/>
      <c r="GG64" s="97"/>
      <c r="GH64" s="97"/>
      <c r="GI64" s="97"/>
      <c r="GJ64" s="97"/>
      <c r="GK64" s="97"/>
      <c r="GL64" s="97"/>
      <c r="GM64" s="97"/>
      <c r="GN64" s="97"/>
      <c r="GO64" s="97"/>
      <c r="GP64" s="97"/>
      <c r="GQ64" s="97"/>
      <c r="GR64" s="97"/>
      <c r="GS64" s="97"/>
      <c r="GT64" s="97"/>
      <c r="GU64" s="97"/>
      <c r="GV64" s="97"/>
      <c r="GW64" s="97"/>
      <c r="GX64" s="97"/>
      <c r="GY64" s="97"/>
      <c r="GZ64" s="97"/>
      <c r="HA64" s="97"/>
      <c r="HB64" s="97"/>
      <c r="HC64" s="97"/>
      <c r="HD64" s="97"/>
      <c r="HE64" s="97"/>
      <c r="HF64" s="97"/>
      <c r="HG64" s="97"/>
      <c r="HH64" s="97"/>
      <c r="HI64" s="97"/>
      <c r="HJ64" s="97"/>
      <c r="HK64" s="97"/>
      <c r="HL64" s="97"/>
      <c r="HM64" s="97"/>
      <c r="HN64" s="97"/>
      <c r="HO64" s="97"/>
      <c r="HP64" s="96"/>
      <c r="HQ64" s="96"/>
      <c r="HR64" s="96"/>
      <c r="HS64" s="96"/>
      <c r="HT64" s="96"/>
      <c r="HU64" s="96"/>
      <c r="HV64" s="96"/>
      <c r="HW64" s="96"/>
      <c r="HX64" s="96"/>
      <c r="HY64" s="96"/>
      <c r="HZ64" s="96"/>
      <c r="IA64" s="96"/>
      <c r="IB64" s="96"/>
      <c r="IC64" s="96"/>
      <c r="ID64" s="96"/>
      <c r="IE64" s="96"/>
      <c r="IF64" s="96"/>
      <c r="IG64" s="96"/>
      <c r="IH64" s="96"/>
      <c r="II64" s="96"/>
    </row>
    <row r="65" spans="1:243" ht="15.65" customHeight="1" x14ac:dyDescent="0.35">
      <c r="A65" s="89" t="s">
        <v>40</v>
      </c>
      <c r="B65" s="89" t="s">
        <v>559</v>
      </c>
      <c r="C65" s="89" t="s">
        <v>558</v>
      </c>
      <c r="D65" s="89" t="s">
        <v>396</v>
      </c>
      <c r="E65" s="90">
        <v>37918</v>
      </c>
      <c r="F65" s="89" t="s">
        <v>154</v>
      </c>
      <c r="G65" s="89" t="s">
        <v>193</v>
      </c>
      <c r="H65" s="89" t="s">
        <v>139</v>
      </c>
      <c r="I65" s="88">
        <v>1.81660231660232</v>
      </c>
      <c r="J65" s="87">
        <v>0.72491909385113218</v>
      </c>
      <c r="K65" s="87">
        <v>0.92233009708737801</v>
      </c>
      <c r="L65" s="87">
        <v>0.89967637540452983</v>
      </c>
      <c r="M65" s="87">
        <v>0.49838187702265374</v>
      </c>
      <c r="N65" s="87">
        <v>2.0744336569579311</v>
      </c>
      <c r="O65" s="87">
        <v>0.86731391585760509</v>
      </c>
      <c r="P65" s="87">
        <v>2.9126213592233007E-2</v>
      </c>
      <c r="Q65" s="87">
        <v>7.4433656957928807E-2</v>
      </c>
      <c r="R65" s="87">
        <v>0</v>
      </c>
      <c r="S65" s="87">
        <v>3.2362459546925568E-3</v>
      </c>
      <c r="T65" s="87">
        <v>1.6181229773462782E-2</v>
      </c>
      <c r="U65" s="87">
        <v>3.0258899676375388</v>
      </c>
      <c r="V65" s="87">
        <v>2.4174757281553387</v>
      </c>
      <c r="W65" s="86" t="s">
        <v>156</v>
      </c>
      <c r="X65" s="85" t="s">
        <v>358</v>
      </c>
      <c r="Y65" s="84">
        <v>44949</v>
      </c>
      <c r="Z65" s="84" t="s">
        <v>515</v>
      </c>
      <c r="AA65" s="84" t="s">
        <v>522</v>
      </c>
      <c r="AB65" s="84" t="s">
        <v>508</v>
      </c>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c r="BM65" s="96"/>
      <c r="BN65" s="96"/>
      <c r="BO65" s="96"/>
      <c r="BP65" s="96"/>
      <c r="BQ65" s="96"/>
      <c r="BR65" s="96"/>
      <c r="BS65" s="96"/>
      <c r="BT65" s="96"/>
      <c r="BU65" s="96"/>
      <c r="BV65" s="96"/>
      <c r="BW65" s="96"/>
      <c r="BX65" s="96"/>
      <c r="BY65" s="96"/>
      <c r="BZ65" s="96"/>
      <c r="CA65" s="96"/>
      <c r="CB65" s="96"/>
      <c r="CC65" s="96"/>
      <c r="CD65" s="96"/>
      <c r="CE65" s="96"/>
      <c r="CF65" s="96"/>
      <c r="CG65" s="96"/>
      <c r="CH65" s="96"/>
      <c r="CI65" s="96"/>
      <c r="CJ65" s="96"/>
      <c r="CK65" s="96"/>
      <c r="CL65" s="96"/>
      <c r="CM65" s="96"/>
      <c r="CN65" s="96"/>
      <c r="CO65" s="96"/>
      <c r="CP65" s="96"/>
      <c r="CQ65" s="96"/>
      <c r="CR65" s="96"/>
      <c r="CS65" s="96"/>
      <c r="CT65" s="96"/>
      <c r="CU65" s="96"/>
      <c r="CV65" s="96"/>
      <c r="CW65" s="96"/>
      <c r="CX65" s="96"/>
      <c r="CY65" s="96"/>
      <c r="CZ65" s="96"/>
      <c r="DA65" s="96"/>
      <c r="DB65" s="96"/>
      <c r="DC65" s="96"/>
      <c r="DD65" s="96"/>
      <c r="DE65" s="96"/>
      <c r="DF65" s="96"/>
      <c r="DG65" s="96"/>
      <c r="DH65" s="96"/>
      <c r="DI65" s="96"/>
      <c r="DJ65" s="96"/>
      <c r="DK65" s="96"/>
      <c r="DL65" s="96"/>
      <c r="DM65" s="96"/>
      <c r="DN65" s="96"/>
      <c r="DO65" s="96"/>
      <c r="DP65" s="96"/>
      <c r="DQ65" s="96"/>
      <c r="DR65" s="96"/>
      <c r="DS65" s="96"/>
      <c r="DT65" s="96"/>
      <c r="DU65" s="96"/>
      <c r="DV65" s="96"/>
      <c r="DW65" s="96"/>
      <c r="DX65" s="96"/>
      <c r="DY65" s="96"/>
      <c r="DZ65" s="96"/>
      <c r="EA65" s="96"/>
      <c r="EB65" s="96"/>
      <c r="EC65" s="96"/>
      <c r="ED65" s="96"/>
      <c r="EE65" s="96"/>
      <c r="EF65" s="96"/>
      <c r="EG65" s="96"/>
      <c r="EH65" s="96"/>
      <c r="EI65" s="96"/>
      <c r="EJ65" s="96"/>
      <c r="EK65" s="96"/>
      <c r="EL65" s="96"/>
      <c r="EM65" s="96"/>
      <c r="EN65" s="96"/>
      <c r="EO65" s="96"/>
      <c r="EP65" s="96"/>
      <c r="EQ65" s="96"/>
      <c r="ER65" s="96"/>
      <c r="ES65" s="96"/>
      <c r="ET65" s="96"/>
      <c r="EU65" s="96"/>
      <c r="EV65" s="96"/>
      <c r="EW65" s="96"/>
      <c r="EX65" s="96"/>
      <c r="EY65" s="96"/>
      <c r="EZ65" s="96"/>
      <c r="FA65" s="96"/>
      <c r="FB65" s="96"/>
      <c r="FC65" s="96"/>
      <c r="FD65" s="96"/>
      <c r="FE65" s="96"/>
      <c r="FF65" s="96"/>
      <c r="FG65" s="96"/>
      <c r="FH65" s="96"/>
      <c r="FI65" s="96"/>
      <c r="FJ65" s="96"/>
      <c r="FK65" s="96"/>
      <c r="FL65" s="96"/>
      <c r="FM65" s="96"/>
      <c r="FN65" s="96"/>
      <c r="FO65" s="96"/>
      <c r="FP65" s="96"/>
      <c r="FQ65" s="96"/>
      <c r="FR65" s="96"/>
      <c r="FS65" s="96"/>
      <c r="FT65" s="96"/>
      <c r="FU65" s="96"/>
      <c r="FV65" s="96"/>
      <c r="FW65" s="96"/>
      <c r="FX65" s="96"/>
      <c r="FY65" s="96"/>
      <c r="FZ65" s="96"/>
      <c r="GA65" s="96"/>
      <c r="GB65" s="96"/>
      <c r="GC65" s="96"/>
      <c r="GD65" s="96"/>
      <c r="GE65" s="96"/>
      <c r="GF65" s="96"/>
      <c r="GG65" s="96"/>
      <c r="GH65" s="96"/>
      <c r="GI65" s="96"/>
      <c r="GJ65" s="96"/>
      <c r="GK65" s="96"/>
      <c r="GL65" s="96"/>
      <c r="GM65" s="96"/>
      <c r="GN65" s="96"/>
      <c r="GO65" s="96"/>
      <c r="GP65" s="96"/>
      <c r="GQ65" s="96"/>
      <c r="GR65" s="96"/>
      <c r="GS65" s="96"/>
      <c r="GT65" s="96"/>
      <c r="GU65" s="96"/>
      <c r="GV65" s="96"/>
      <c r="GW65" s="96"/>
      <c r="GX65" s="96"/>
      <c r="GY65" s="96"/>
      <c r="GZ65" s="96"/>
      <c r="HA65" s="96"/>
      <c r="HB65" s="96"/>
      <c r="HC65" s="96"/>
      <c r="HD65" s="96"/>
      <c r="HE65" s="96"/>
      <c r="HF65" s="96"/>
      <c r="HG65" s="96"/>
      <c r="HH65" s="96"/>
      <c r="HI65" s="96"/>
      <c r="HJ65" s="96"/>
      <c r="HK65" s="96"/>
      <c r="HL65" s="96"/>
      <c r="HM65" s="96"/>
      <c r="HN65" s="96"/>
      <c r="HO65" s="96"/>
      <c r="HP65" s="96"/>
      <c r="HQ65" s="96"/>
      <c r="HR65" s="96"/>
      <c r="HS65" s="96"/>
      <c r="HT65" s="96"/>
      <c r="HU65" s="96"/>
      <c r="HV65" s="96"/>
      <c r="HW65" s="96"/>
      <c r="HX65" s="96"/>
      <c r="HY65" s="96"/>
      <c r="HZ65" s="96"/>
      <c r="IA65" s="96"/>
      <c r="IB65" s="96"/>
      <c r="IC65" s="96"/>
      <c r="ID65" s="96"/>
      <c r="IE65" s="96"/>
      <c r="IF65" s="96"/>
      <c r="IG65" s="96"/>
      <c r="IH65" s="96"/>
      <c r="II65" s="96"/>
    </row>
    <row r="66" spans="1:243" ht="15.65" customHeight="1" x14ac:dyDescent="0.35">
      <c r="A66" s="89" t="s">
        <v>217</v>
      </c>
      <c r="B66" s="89" t="s">
        <v>557</v>
      </c>
      <c r="C66" s="89" t="s">
        <v>218</v>
      </c>
      <c r="D66" s="89" t="s">
        <v>219</v>
      </c>
      <c r="E66" s="90">
        <v>33194</v>
      </c>
      <c r="F66" s="89" t="s">
        <v>25</v>
      </c>
      <c r="G66" s="89" t="s">
        <v>177</v>
      </c>
      <c r="H66" s="89" t="s">
        <v>4</v>
      </c>
      <c r="I66" s="88">
        <v>37.939995636046298</v>
      </c>
      <c r="J66" s="87">
        <v>16.902912621359231</v>
      </c>
      <c r="K66" s="87">
        <v>6.8899676375404511</v>
      </c>
      <c r="L66" s="87">
        <v>244.27508090614899</v>
      </c>
      <c r="M66" s="87">
        <v>315.55987055016152</v>
      </c>
      <c r="N66" s="87">
        <v>392.01941747572772</v>
      </c>
      <c r="O66" s="87">
        <v>190.97734627831744</v>
      </c>
      <c r="P66" s="87">
        <v>0.63106796116504849</v>
      </c>
      <c r="Q66" s="87">
        <v>0</v>
      </c>
      <c r="R66" s="87">
        <v>121.4692556634305</v>
      </c>
      <c r="S66" s="87">
        <v>32.090614886731402</v>
      </c>
      <c r="T66" s="87">
        <v>17.673139158576053</v>
      </c>
      <c r="U66" s="87">
        <v>412.39482200647109</v>
      </c>
      <c r="V66" s="87">
        <v>428.72815533980423</v>
      </c>
      <c r="W66" s="86">
        <v>450</v>
      </c>
      <c r="X66" s="85" t="s">
        <v>510</v>
      </c>
      <c r="Y66" s="84">
        <v>45379</v>
      </c>
      <c r="Z66" s="84"/>
      <c r="AA66" s="84" t="s">
        <v>512</v>
      </c>
      <c r="AB66" s="84" t="s">
        <v>508</v>
      </c>
      <c r="AC66" s="96"/>
      <c r="AD66" s="96"/>
      <c r="AE66" s="96"/>
      <c r="AF66" s="96"/>
      <c r="AG66" s="96"/>
      <c r="AH66" s="96"/>
      <c r="AI66" s="96"/>
      <c r="AJ66" s="96"/>
      <c r="AK66" s="96"/>
      <c r="AL66" s="96"/>
      <c r="AM66" s="96"/>
      <c r="AN66" s="96"/>
      <c r="AO66" s="96"/>
      <c r="AP66" s="96"/>
      <c r="AQ66" s="96"/>
      <c r="AR66" s="96"/>
      <c r="AS66" s="96"/>
      <c r="AT66" s="96"/>
      <c r="AU66" s="96"/>
      <c r="AV66" s="96"/>
      <c r="AW66" s="96"/>
      <c r="AX66" s="96"/>
      <c r="AY66" s="96"/>
      <c r="AZ66" s="96"/>
      <c r="BA66" s="96"/>
      <c r="BB66" s="96"/>
      <c r="BC66" s="96"/>
      <c r="BD66" s="96"/>
      <c r="BE66" s="96"/>
      <c r="BF66" s="96"/>
      <c r="BG66" s="96"/>
      <c r="BH66" s="96"/>
      <c r="BI66" s="96"/>
      <c r="BJ66" s="96"/>
      <c r="BK66" s="96"/>
      <c r="BL66" s="96"/>
      <c r="BM66" s="96"/>
      <c r="BN66" s="96"/>
      <c r="BO66" s="96"/>
      <c r="BP66" s="96"/>
      <c r="BQ66" s="96"/>
      <c r="BR66" s="96"/>
      <c r="BS66" s="96"/>
      <c r="BT66" s="96"/>
      <c r="BU66" s="96"/>
      <c r="BV66" s="96"/>
      <c r="BW66" s="96"/>
      <c r="BX66" s="96"/>
      <c r="BY66" s="96"/>
      <c r="BZ66" s="96"/>
      <c r="CA66" s="96"/>
      <c r="CB66" s="96"/>
      <c r="CC66" s="96"/>
      <c r="CD66" s="96"/>
      <c r="CE66" s="96"/>
      <c r="CF66" s="96"/>
      <c r="CG66" s="96"/>
      <c r="CH66" s="96"/>
      <c r="CI66" s="96"/>
      <c r="CJ66" s="96"/>
      <c r="CK66" s="96"/>
      <c r="CL66" s="96"/>
      <c r="CM66" s="96"/>
      <c r="CN66" s="96"/>
      <c r="CO66" s="96"/>
      <c r="CP66" s="96"/>
      <c r="CQ66" s="96"/>
      <c r="CR66" s="96"/>
      <c r="CS66" s="96"/>
      <c r="CT66" s="96"/>
      <c r="CU66" s="96"/>
      <c r="CV66" s="96"/>
      <c r="CW66" s="96"/>
      <c r="CX66" s="96"/>
      <c r="CY66" s="96"/>
      <c r="CZ66" s="96"/>
      <c r="DA66" s="96"/>
      <c r="DB66" s="96"/>
      <c r="DC66" s="96"/>
      <c r="DD66" s="96"/>
      <c r="DE66" s="96"/>
      <c r="DF66" s="96"/>
      <c r="DG66" s="96"/>
      <c r="DH66" s="96"/>
      <c r="DI66" s="96"/>
      <c r="DJ66" s="96"/>
      <c r="DK66" s="96"/>
      <c r="DL66" s="96"/>
      <c r="DM66" s="96"/>
      <c r="DN66" s="96"/>
      <c r="DO66" s="96"/>
      <c r="DP66" s="96"/>
      <c r="DQ66" s="96"/>
      <c r="DR66" s="96"/>
      <c r="DS66" s="96"/>
      <c r="DT66" s="96"/>
      <c r="DU66" s="96"/>
      <c r="DV66" s="96"/>
      <c r="DW66" s="96"/>
      <c r="DX66" s="96"/>
      <c r="DY66" s="96"/>
      <c r="DZ66" s="96"/>
      <c r="EA66" s="96"/>
      <c r="EB66" s="96"/>
      <c r="EC66" s="96"/>
      <c r="ED66" s="96"/>
      <c r="EE66" s="96"/>
      <c r="EF66" s="96"/>
      <c r="EG66" s="96"/>
      <c r="EH66" s="96"/>
      <c r="EI66" s="96"/>
      <c r="EJ66" s="96"/>
      <c r="EK66" s="96"/>
      <c r="EL66" s="96"/>
      <c r="EM66" s="96"/>
      <c r="EN66" s="96"/>
      <c r="EO66" s="96"/>
      <c r="EP66" s="96"/>
      <c r="EQ66" s="96"/>
      <c r="ER66" s="96"/>
      <c r="ES66" s="96"/>
      <c r="ET66" s="96"/>
      <c r="EU66" s="96"/>
      <c r="EV66" s="96"/>
      <c r="EW66" s="96"/>
      <c r="EX66" s="96"/>
      <c r="EY66" s="96"/>
      <c r="EZ66" s="96"/>
      <c r="FA66" s="96"/>
      <c r="FB66" s="96"/>
      <c r="FC66" s="96"/>
      <c r="FD66" s="96"/>
      <c r="FE66" s="96"/>
      <c r="FF66" s="96"/>
      <c r="FG66" s="96"/>
      <c r="FH66" s="96"/>
      <c r="FI66" s="96"/>
      <c r="FJ66" s="96"/>
      <c r="FK66" s="96"/>
      <c r="FL66" s="96"/>
      <c r="FM66" s="96"/>
      <c r="FN66" s="96"/>
      <c r="FO66" s="96"/>
      <c r="FP66" s="96"/>
      <c r="FQ66" s="96"/>
      <c r="FR66" s="96"/>
      <c r="FS66" s="96"/>
      <c r="FT66" s="96"/>
      <c r="FU66" s="96"/>
      <c r="FV66" s="96"/>
      <c r="FW66" s="96"/>
      <c r="FX66" s="96"/>
      <c r="FY66" s="96"/>
      <c r="FZ66" s="96"/>
      <c r="GA66" s="96"/>
      <c r="GB66" s="96"/>
      <c r="GC66" s="96"/>
      <c r="GD66" s="96"/>
      <c r="GE66" s="96"/>
      <c r="GF66" s="96"/>
      <c r="GG66" s="96"/>
      <c r="GH66" s="96"/>
      <c r="GI66" s="96"/>
      <c r="GJ66" s="96"/>
      <c r="GK66" s="96"/>
      <c r="GL66" s="96"/>
      <c r="GM66" s="96"/>
      <c r="GN66" s="96"/>
      <c r="GO66" s="96"/>
      <c r="GP66" s="96"/>
      <c r="GQ66" s="96"/>
      <c r="GR66" s="96"/>
      <c r="GS66" s="96"/>
      <c r="GT66" s="96"/>
      <c r="GU66" s="96"/>
      <c r="GV66" s="96"/>
      <c r="GW66" s="96"/>
      <c r="GX66" s="96"/>
      <c r="GY66" s="96"/>
      <c r="GZ66" s="96"/>
      <c r="HA66" s="96"/>
      <c r="HB66" s="96"/>
      <c r="HC66" s="96"/>
      <c r="HD66" s="96"/>
      <c r="HE66" s="96"/>
      <c r="HF66" s="96"/>
      <c r="HG66" s="96"/>
      <c r="HH66" s="96"/>
      <c r="HI66" s="96"/>
      <c r="HJ66" s="96"/>
      <c r="HK66" s="96"/>
      <c r="HL66" s="96"/>
      <c r="HM66" s="96"/>
      <c r="HN66" s="96"/>
      <c r="HO66" s="96"/>
      <c r="HP66" s="96"/>
      <c r="HQ66" s="96"/>
      <c r="HR66" s="96"/>
      <c r="HS66" s="96"/>
      <c r="HT66" s="96"/>
      <c r="HU66" s="96"/>
      <c r="HV66" s="96"/>
      <c r="HW66" s="96"/>
      <c r="HX66" s="96"/>
      <c r="HY66" s="96"/>
      <c r="HZ66" s="96"/>
      <c r="IA66" s="96"/>
      <c r="IB66" s="96"/>
      <c r="IC66" s="96"/>
      <c r="ID66" s="96"/>
      <c r="IE66" s="96"/>
      <c r="IF66" s="96"/>
      <c r="IG66" s="96"/>
      <c r="IH66" s="96"/>
      <c r="II66" s="96"/>
    </row>
    <row r="67" spans="1:243" ht="15.65" customHeight="1" x14ac:dyDescent="0.35">
      <c r="A67" s="89" t="s">
        <v>14</v>
      </c>
      <c r="B67" s="89" t="s">
        <v>271</v>
      </c>
      <c r="C67" s="89" t="s">
        <v>235</v>
      </c>
      <c r="D67" s="89" t="s">
        <v>147</v>
      </c>
      <c r="E67" s="90">
        <v>78041</v>
      </c>
      <c r="F67" s="89" t="s">
        <v>513</v>
      </c>
      <c r="G67" s="89" t="s">
        <v>138</v>
      </c>
      <c r="H67" s="89" t="s">
        <v>139</v>
      </c>
      <c r="I67" s="88">
        <v>26.916037187681599</v>
      </c>
      <c r="J67" s="87">
        <v>280.43365695793017</v>
      </c>
      <c r="K67" s="87">
        <v>5.7378640776699026</v>
      </c>
      <c r="L67" s="87">
        <v>4.4207119741100334</v>
      </c>
      <c r="M67" s="87">
        <v>10.582524271844676</v>
      </c>
      <c r="N67" s="87">
        <v>2.1618122977346284</v>
      </c>
      <c r="O67" s="87">
        <v>31.288025889967503</v>
      </c>
      <c r="P67" s="87">
        <v>15.24595469255663</v>
      </c>
      <c r="Q67" s="87">
        <v>252.47896440129475</v>
      </c>
      <c r="R67" s="87">
        <v>5.3883495145631075</v>
      </c>
      <c r="S67" s="87">
        <v>3.5210355987055024</v>
      </c>
      <c r="T67" s="87">
        <v>6.2330097087378631</v>
      </c>
      <c r="U67" s="87">
        <v>286.03236245954764</v>
      </c>
      <c r="V67" s="87">
        <v>217.98705501618144</v>
      </c>
      <c r="W67" s="86" t="s">
        <v>156</v>
      </c>
      <c r="X67" s="85" t="s">
        <v>510</v>
      </c>
      <c r="Y67" s="84">
        <v>45372</v>
      </c>
      <c r="Z67" s="84"/>
      <c r="AA67" s="84" t="s">
        <v>509</v>
      </c>
      <c r="AB67" s="84" t="s">
        <v>508</v>
      </c>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c r="BM67" s="96"/>
      <c r="BN67" s="96"/>
      <c r="BO67" s="96"/>
      <c r="BP67" s="96"/>
      <c r="BQ67" s="96"/>
      <c r="BR67" s="96"/>
      <c r="BS67" s="96"/>
      <c r="BT67" s="96"/>
      <c r="BU67" s="96"/>
      <c r="BV67" s="96"/>
      <c r="BW67" s="96"/>
      <c r="BX67" s="96"/>
      <c r="BY67" s="96"/>
      <c r="BZ67" s="96"/>
      <c r="CA67" s="96"/>
      <c r="CB67" s="96"/>
      <c r="CC67" s="96"/>
      <c r="CD67" s="96"/>
      <c r="CE67" s="96"/>
      <c r="CF67" s="96"/>
      <c r="CG67" s="96"/>
      <c r="CH67" s="96"/>
      <c r="CI67" s="96"/>
      <c r="CJ67" s="96"/>
      <c r="CK67" s="96"/>
      <c r="CL67" s="96"/>
      <c r="CM67" s="96"/>
      <c r="CN67" s="96"/>
      <c r="CO67" s="96"/>
      <c r="CP67" s="96"/>
      <c r="CQ67" s="96"/>
      <c r="CR67" s="96"/>
      <c r="CS67" s="96"/>
      <c r="CT67" s="96"/>
      <c r="CU67" s="96"/>
      <c r="CV67" s="96"/>
      <c r="CW67" s="96"/>
      <c r="CX67" s="96"/>
      <c r="CY67" s="96"/>
      <c r="CZ67" s="96"/>
      <c r="DA67" s="96"/>
      <c r="DB67" s="96"/>
      <c r="DC67" s="96"/>
      <c r="DD67" s="96"/>
      <c r="DE67" s="96"/>
      <c r="DF67" s="96"/>
      <c r="DG67" s="96"/>
      <c r="DH67" s="96"/>
      <c r="DI67" s="96"/>
      <c r="DJ67" s="96"/>
      <c r="DK67" s="96"/>
      <c r="DL67" s="96"/>
      <c r="DM67" s="96"/>
      <c r="DN67" s="96"/>
      <c r="DO67" s="96"/>
      <c r="DP67" s="96"/>
      <c r="DQ67" s="96"/>
      <c r="DR67" s="96"/>
      <c r="DS67" s="96"/>
      <c r="DT67" s="96"/>
      <c r="DU67" s="96"/>
      <c r="DV67" s="96"/>
      <c r="DW67" s="96"/>
      <c r="DX67" s="96"/>
      <c r="DY67" s="96"/>
      <c r="DZ67" s="96"/>
      <c r="EA67" s="96"/>
      <c r="EB67" s="96"/>
      <c r="EC67" s="96"/>
      <c r="ED67" s="96"/>
      <c r="EE67" s="96"/>
      <c r="EF67" s="96"/>
      <c r="EG67" s="96"/>
      <c r="EH67" s="96"/>
      <c r="EI67" s="96"/>
      <c r="EJ67" s="96"/>
      <c r="EK67" s="96"/>
      <c r="EL67" s="96"/>
      <c r="EM67" s="96"/>
      <c r="EN67" s="96"/>
      <c r="EO67" s="96"/>
      <c r="EP67" s="96"/>
      <c r="EQ67" s="96"/>
      <c r="ER67" s="96"/>
      <c r="ES67" s="96"/>
      <c r="ET67" s="96"/>
      <c r="EU67" s="96"/>
      <c r="EV67" s="96"/>
      <c r="EW67" s="96"/>
      <c r="EX67" s="96"/>
      <c r="EY67" s="96"/>
      <c r="EZ67" s="96"/>
      <c r="FA67" s="96"/>
      <c r="FB67" s="96"/>
      <c r="FC67" s="96"/>
      <c r="FD67" s="96"/>
      <c r="FE67" s="96"/>
      <c r="FF67" s="96"/>
      <c r="FG67" s="96"/>
      <c r="FH67" s="96"/>
      <c r="FI67" s="96"/>
      <c r="FJ67" s="96"/>
      <c r="FK67" s="96"/>
      <c r="FL67" s="96"/>
      <c r="FM67" s="96"/>
      <c r="FN67" s="96"/>
      <c r="FO67" s="96"/>
      <c r="FP67" s="96"/>
      <c r="FQ67" s="96"/>
      <c r="FR67" s="96"/>
      <c r="FS67" s="96"/>
      <c r="FT67" s="96"/>
      <c r="FU67" s="96"/>
      <c r="FV67" s="96"/>
      <c r="FW67" s="96"/>
      <c r="FX67" s="96"/>
      <c r="FY67" s="96"/>
      <c r="FZ67" s="96"/>
      <c r="GA67" s="96"/>
      <c r="GB67" s="96"/>
      <c r="GC67" s="96"/>
      <c r="GD67" s="96"/>
      <c r="GE67" s="96"/>
      <c r="GF67" s="96"/>
      <c r="GG67" s="96"/>
      <c r="GH67" s="96"/>
      <c r="GI67" s="96"/>
      <c r="GJ67" s="96"/>
      <c r="GK67" s="96"/>
      <c r="GL67" s="96"/>
      <c r="GM67" s="96"/>
      <c r="GN67" s="96"/>
      <c r="GO67" s="96"/>
      <c r="GP67" s="96"/>
      <c r="GQ67" s="96"/>
      <c r="GR67" s="96"/>
      <c r="GS67" s="96"/>
      <c r="GT67" s="96"/>
      <c r="GU67" s="96"/>
      <c r="GV67" s="96"/>
      <c r="GW67" s="96"/>
      <c r="GX67" s="96"/>
      <c r="GY67" s="96"/>
      <c r="GZ67" s="96"/>
      <c r="HA67" s="96"/>
      <c r="HB67" s="96"/>
      <c r="HC67" s="96"/>
      <c r="HD67" s="96"/>
      <c r="HE67" s="96"/>
      <c r="HF67" s="96"/>
      <c r="HG67" s="96"/>
      <c r="HH67" s="96"/>
      <c r="HI67" s="96"/>
      <c r="HJ67" s="96"/>
      <c r="HK67" s="96"/>
      <c r="HL67" s="96"/>
      <c r="HM67" s="96"/>
      <c r="HN67" s="96"/>
      <c r="HO67" s="96"/>
      <c r="HP67" s="96"/>
      <c r="HQ67" s="96"/>
      <c r="HR67" s="96"/>
      <c r="HS67" s="96"/>
      <c r="HT67" s="96"/>
      <c r="HU67" s="96"/>
      <c r="HV67" s="96"/>
      <c r="HW67" s="96"/>
      <c r="HX67" s="96"/>
      <c r="HY67" s="96"/>
      <c r="HZ67" s="96"/>
      <c r="IA67" s="96"/>
      <c r="IB67" s="96"/>
      <c r="IC67" s="96"/>
      <c r="ID67" s="96"/>
      <c r="IE67" s="96"/>
      <c r="IF67" s="96"/>
      <c r="IG67" s="96"/>
      <c r="IH67" s="96"/>
      <c r="II67" s="96"/>
    </row>
    <row r="68" spans="1:243" s="91" customFormat="1" ht="15.65" customHeight="1" x14ac:dyDescent="0.35">
      <c r="A68" s="94" t="s">
        <v>402</v>
      </c>
      <c r="B68" s="94" t="s">
        <v>403</v>
      </c>
      <c r="C68" s="94" t="s">
        <v>401</v>
      </c>
      <c r="D68" s="94" t="s">
        <v>362</v>
      </c>
      <c r="E68" s="95">
        <v>29072</v>
      </c>
      <c r="F68" s="94" t="s">
        <v>144</v>
      </c>
      <c r="G68" s="94" t="s">
        <v>193</v>
      </c>
      <c r="H68" s="94" t="s">
        <v>139</v>
      </c>
      <c r="I68" s="93">
        <v>1.71935483870968</v>
      </c>
      <c r="J68" s="92">
        <v>0.17152103559870552</v>
      </c>
      <c r="K68" s="92">
        <v>1.0873786407766979</v>
      </c>
      <c r="L68" s="92">
        <v>0.32686084142394811</v>
      </c>
      <c r="M68" s="92">
        <v>0.13592233009708737</v>
      </c>
      <c r="N68" s="92">
        <v>1.0906148867313907</v>
      </c>
      <c r="O68" s="92">
        <v>0.54368932038834972</v>
      </c>
      <c r="P68" s="92">
        <v>3.236245954692557E-2</v>
      </c>
      <c r="Q68" s="92">
        <v>5.5016181229773468E-2</v>
      </c>
      <c r="R68" s="92">
        <v>0</v>
      </c>
      <c r="S68" s="92">
        <v>0</v>
      </c>
      <c r="T68" s="92">
        <v>1.2944983818770225E-2</v>
      </c>
      <c r="U68" s="92">
        <v>1.7087378640776716</v>
      </c>
      <c r="V68" s="92">
        <v>1.2686084142394829</v>
      </c>
      <c r="W68" s="92" t="s">
        <v>156</v>
      </c>
      <c r="X68" s="85" t="s">
        <v>510</v>
      </c>
      <c r="Y68" s="84">
        <v>45512</v>
      </c>
      <c r="Z68" s="84"/>
      <c r="AA68" s="84" t="s">
        <v>509</v>
      </c>
      <c r="AB68" s="84" t="s">
        <v>556</v>
      </c>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c r="BN68" s="96"/>
      <c r="BO68" s="96"/>
      <c r="BP68" s="96"/>
      <c r="BQ68" s="96"/>
      <c r="BR68" s="96"/>
      <c r="BS68" s="96"/>
      <c r="BT68" s="96"/>
      <c r="BU68" s="96"/>
      <c r="BV68" s="96"/>
      <c r="BW68" s="96"/>
      <c r="BX68" s="96"/>
      <c r="BY68" s="96"/>
      <c r="BZ68" s="96"/>
      <c r="CA68" s="96"/>
      <c r="CB68" s="96"/>
      <c r="CC68" s="96"/>
      <c r="CD68" s="96"/>
      <c r="CE68" s="96"/>
      <c r="CF68" s="96"/>
      <c r="CG68" s="96"/>
      <c r="CH68" s="96"/>
      <c r="CI68" s="96"/>
      <c r="CJ68" s="96"/>
      <c r="CK68" s="96"/>
      <c r="CL68" s="96"/>
      <c r="CM68" s="96"/>
      <c r="CN68" s="96"/>
      <c r="CO68" s="96"/>
      <c r="CP68" s="96"/>
      <c r="CQ68" s="96"/>
      <c r="CR68" s="96"/>
      <c r="CS68" s="96"/>
      <c r="CT68" s="96"/>
      <c r="CU68" s="96"/>
      <c r="CV68" s="96"/>
      <c r="CW68" s="96"/>
      <c r="CX68" s="96"/>
      <c r="CY68" s="96"/>
      <c r="CZ68" s="96"/>
      <c r="DA68" s="96"/>
      <c r="DB68" s="96"/>
      <c r="DC68" s="96"/>
      <c r="DD68" s="96"/>
      <c r="DE68" s="96"/>
      <c r="DF68" s="96"/>
      <c r="DG68" s="96"/>
      <c r="DH68" s="96"/>
      <c r="DI68" s="96"/>
      <c r="DJ68" s="96"/>
      <c r="DK68" s="96"/>
      <c r="DL68" s="96"/>
      <c r="DM68" s="96"/>
      <c r="DN68" s="96"/>
      <c r="DO68" s="96"/>
      <c r="DP68" s="96"/>
      <c r="DQ68" s="96"/>
      <c r="DR68" s="96"/>
      <c r="DS68" s="96"/>
      <c r="DT68" s="96"/>
      <c r="DU68" s="96"/>
      <c r="DV68" s="96"/>
      <c r="DW68" s="96"/>
      <c r="DX68" s="96"/>
      <c r="DY68" s="96"/>
      <c r="DZ68" s="96"/>
      <c r="EA68" s="96"/>
      <c r="EB68" s="96"/>
      <c r="EC68" s="96"/>
      <c r="ED68" s="96"/>
      <c r="EE68" s="96"/>
      <c r="EF68" s="96"/>
      <c r="EG68" s="96"/>
      <c r="EH68" s="96"/>
      <c r="EI68" s="96"/>
      <c r="EJ68" s="96"/>
      <c r="EK68" s="96"/>
      <c r="EL68" s="96"/>
      <c r="EM68" s="96"/>
      <c r="EN68" s="96"/>
      <c r="EO68" s="96"/>
      <c r="EP68" s="96"/>
      <c r="EQ68" s="96"/>
      <c r="ER68" s="96"/>
      <c r="ES68" s="96"/>
      <c r="ET68" s="96"/>
      <c r="EU68" s="96"/>
      <c r="EV68" s="96"/>
      <c r="EW68" s="96"/>
      <c r="EX68" s="96"/>
      <c r="EY68" s="96"/>
      <c r="EZ68" s="96"/>
      <c r="FA68" s="96"/>
      <c r="FB68" s="96"/>
      <c r="FC68" s="96"/>
      <c r="FD68" s="96"/>
      <c r="FE68" s="96"/>
      <c r="FF68" s="96"/>
      <c r="FG68" s="96"/>
      <c r="FH68" s="96"/>
      <c r="FI68" s="96"/>
      <c r="FJ68" s="96"/>
      <c r="FK68" s="96"/>
      <c r="FL68" s="97"/>
      <c r="FM68" s="97"/>
      <c r="FN68" s="97"/>
      <c r="FO68" s="97"/>
      <c r="FP68" s="97"/>
      <c r="FQ68" s="97"/>
      <c r="FR68" s="97"/>
      <c r="FS68" s="97"/>
      <c r="FT68" s="97"/>
      <c r="FU68" s="97"/>
      <c r="FV68" s="97"/>
      <c r="FW68" s="97"/>
      <c r="FX68" s="97"/>
      <c r="FY68" s="97"/>
      <c r="FZ68" s="97"/>
      <c r="GA68" s="97"/>
      <c r="GB68" s="97"/>
      <c r="GC68" s="97"/>
      <c r="GD68" s="97"/>
      <c r="GE68" s="97"/>
      <c r="GF68" s="97"/>
      <c r="GG68" s="97"/>
      <c r="GH68" s="97"/>
      <c r="GI68" s="97"/>
      <c r="GJ68" s="97"/>
      <c r="GK68" s="97"/>
      <c r="GL68" s="97"/>
      <c r="GM68" s="97"/>
      <c r="GN68" s="97"/>
      <c r="GO68" s="97"/>
      <c r="GP68" s="97"/>
      <c r="GQ68" s="97"/>
      <c r="GR68" s="97"/>
      <c r="GS68" s="97"/>
      <c r="GT68" s="97"/>
      <c r="GU68" s="97"/>
      <c r="GV68" s="97"/>
      <c r="GW68" s="97"/>
      <c r="GX68" s="97"/>
      <c r="GY68" s="97"/>
      <c r="GZ68" s="97"/>
      <c r="HA68" s="97"/>
      <c r="HB68" s="97"/>
      <c r="HC68" s="97"/>
      <c r="HD68" s="97"/>
      <c r="HE68" s="97"/>
      <c r="HF68" s="97"/>
      <c r="HG68" s="97"/>
      <c r="HH68" s="97"/>
      <c r="HI68" s="97"/>
      <c r="HJ68" s="97"/>
      <c r="HK68" s="97"/>
      <c r="HL68" s="97"/>
      <c r="HM68" s="97"/>
      <c r="HN68" s="97"/>
      <c r="HO68" s="97"/>
      <c r="HP68" s="96"/>
      <c r="HQ68" s="96"/>
      <c r="HR68" s="96"/>
      <c r="HS68" s="96"/>
      <c r="HT68" s="96"/>
      <c r="HU68" s="96"/>
      <c r="HV68" s="96"/>
      <c r="HW68" s="96"/>
      <c r="HX68" s="96"/>
      <c r="HY68" s="96"/>
      <c r="HZ68" s="96"/>
      <c r="IA68" s="96"/>
      <c r="IB68" s="96"/>
      <c r="IC68" s="96"/>
      <c r="ID68" s="96"/>
      <c r="IE68" s="96"/>
      <c r="IF68" s="96"/>
      <c r="IG68" s="96"/>
      <c r="IH68" s="96"/>
      <c r="II68" s="96"/>
    </row>
    <row r="69" spans="1:243" x14ac:dyDescent="0.35">
      <c r="A69" s="89" t="s">
        <v>555</v>
      </c>
      <c r="B69" s="89" t="s">
        <v>249</v>
      </c>
      <c r="C69" s="89" t="s">
        <v>250</v>
      </c>
      <c r="D69" s="89" t="s">
        <v>147</v>
      </c>
      <c r="E69" s="90">
        <v>76642</v>
      </c>
      <c r="F69" s="89" t="s">
        <v>186</v>
      </c>
      <c r="G69" s="89" t="s">
        <v>193</v>
      </c>
      <c r="H69" s="89" t="s">
        <v>4</v>
      </c>
      <c r="I69" s="88">
        <v>33.812362030905099</v>
      </c>
      <c r="J69" s="87">
        <v>46.352750809061526</v>
      </c>
      <c r="K69" s="87">
        <v>1.5372168284789645</v>
      </c>
      <c r="L69" s="87">
        <v>1.1974110032362457</v>
      </c>
      <c r="M69" s="87">
        <v>0.59546925566343034</v>
      </c>
      <c r="N69" s="87">
        <v>2.4757281553398052</v>
      </c>
      <c r="O69" s="87">
        <v>47.207119741100385</v>
      </c>
      <c r="P69" s="87">
        <v>0</v>
      </c>
      <c r="Q69" s="87">
        <v>0</v>
      </c>
      <c r="R69" s="87">
        <v>5.1779935275080902E-2</v>
      </c>
      <c r="S69" s="87">
        <v>0.116504854368932</v>
      </c>
      <c r="T69" s="87">
        <v>2.2653721682847894E-2</v>
      </c>
      <c r="U69" s="87">
        <v>49.49190938511336</v>
      </c>
      <c r="V69" s="87">
        <v>45.495145631067992</v>
      </c>
      <c r="W69" s="86" t="s">
        <v>156</v>
      </c>
      <c r="X69" s="85" t="s">
        <v>510</v>
      </c>
      <c r="Y69" s="84">
        <v>45421</v>
      </c>
      <c r="Z69" s="84"/>
      <c r="AA69" s="84" t="s">
        <v>509</v>
      </c>
      <c r="AB69" s="84" t="s">
        <v>508</v>
      </c>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c r="CV69" s="96"/>
      <c r="CW69" s="96"/>
      <c r="CX69" s="96"/>
      <c r="CY69" s="96"/>
      <c r="CZ69" s="96"/>
      <c r="DA69" s="96"/>
      <c r="DB69" s="96"/>
      <c r="DC69" s="96"/>
      <c r="DD69" s="96"/>
      <c r="DE69" s="96"/>
      <c r="DF69" s="96"/>
      <c r="DG69" s="96"/>
      <c r="DH69" s="96"/>
      <c r="DI69" s="96"/>
      <c r="DJ69" s="96"/>
      <c r="DK69" s="96"/>
      <c r="DL69" s="96"/>
      <c r="DM69" s="96"/>
      <c r="DN69" s="96"/>
      <c r="DO69" s="96"/>
      <c r="DP69" s="96"/>
      <c r="DQ69" s="96"/>
      <c r="DR69" s="96"/>
      <c r="DS69" s="96"/>
      <c r="DT69" s="96"/>
      <c r="DU69" s="96"/>
      <c r="DV69" s="96"/>
      <c r="DW69" s="96"/>
      <c r="DX69" s="96"/>
      <c r="DY69" s="96"/>
      <c r="DZ69" s="96"/>
      <c r="EA69" s="96"/>
      <c r="EB69" s="96"/>
      <c r="EC69" s="96"/>
      <c r="ED69" s="96"/>
      <c r="EE69" s="96"/>
      <c r="EF69" s="96"/>
      <c r="EG69" s="96"/>
      <c r="EH69" s="96"/>
      <c r="EI69" s="96"/>
      <c r="EJ69" s="96"/>
      <c r="EK69" s="96"/>
      <c r="EL69" s="96"/>
      <c r="EM69" s="96"/>
      <c r="EN69" s="96"/>
      <c r="EO69" s="96"/>
      <c r="EP69" s="96"/>
      <c r="EQ69" s="96"/>
      <c r="ER69" s="96"/>
      <c r="ES69" s="96"/>
      <c r="ET69" s="96"/>
      <c r="EU69" s="96"/>
      <c r="EV69" s="96"/>
      <c r="EW69" s="96"/>
      <c r="EX69" s="96"/>
      <c r="EY69" s="96"/>
      <c r="EZ69" s="96"/>
      <c r="FA69" s="96"/>
      <c r="FB69" s="96"/>
      <c r="FC69" s="96"/>
      <c r="FD69" s="96"/>
      <c r="FE69" s="96"/>
      <c r="FF69" s="96"/>
      <c r="FG69" s="96"/>
      <c r="FH69" s="96"/>
      <c r="FI69" s="96"/>
      <c r="FJ69" s="96"/>
      <c r="FK69" s="96"/>
      <c r="FL69" s="96"/>
      <c r="FM69" s="96"/>
      <c r="FN69" s="96"/>
      <c r="FO69" s="96"/>
      <c r="FP69" s="96"/>
      <c r="FQ69" s="96"/>
      <c r="FR69" s="96"/>
      <c r="FS69" s="96"/>
      <c r="FT69" s="96"/>
      <c r="FU69" s="96"/>
      <c r="FV69" s="96"/>
      <c r="FW69" s="96"/>
      <c r="FX69" s="96"/>
      <c r="FY69" s="96"/>
      <c r="FZ69" s="96"/>
      <c r="GA69" s="96"/>
      <c r="GB69" s="96"/>
      <c r="GC69" s="96"/>
      <c r="GD69" s="96"/>
      <c r="GE69" s="96"/>
      <c r="GF69" s="96"/>
      <c r="GG69" s="96"/>
      <c r="GH69" s="96"/>
      <c r="GI69" s="96"/>
      <c r="GJ69" s="96"/>
      <c r="GK69" s="96"/>
      <c r="GL69" s="96"/>
      <c r="GM69" s="96"/>
      <c r="GN69" s="96"/>
      <c r="GO69" s="96"/>
      <c r="GP69" s="96"/>
      <c r="GQ69" s="96"/>
      <c r="GR69" s="96"/>
      <c r="GS69" s="96"/>
      <c r="GT69" s="96"/>
      <c r="GU69" s="96"/>
      <c r="GV69" s="96"/>
      <c r="GW69" s="96"/>
      <c r="GX69" s="96"/>
      <c r="GY69" s="96"/>
      <c r="GZ69" s="96"/>
      <c r="HA69" s="96"/>
      <c r="HB69" s="96"/>
      <c r="HC69" s="96"/>
      <c r="HD69" s="96"/>
      <c r="HE69" s="96"/>
      <c r="HF69" s="96"/>
      <c r="HG69" s="96"/>
      <c r="HH69" s="96"/>
      <c r="HI69" s="96"/>
      <c r="HJ69" s="96"/>
      <c r="HK69" s="96"/>
      <c r="HL69" s="96"/>
      <c r="HM69" s="96"/>
      <c r="HN69" s="96"/>
      <c r="HO69" s="96"/>
      <c r="HP69" s="96"/>
      <c r="HQ69" s="96"/>
      <c r="HR69" s="96"/>
      <c r="HS69" s="96"/>
      <c r="HT69" s="96"/>
      <c r="HU69" s="96"/>
      <c r="HV69" s="96"/>
      <c r="HW69" s="96"/>
      <c r="HX69" s="96"/>
      <c r="HY69" s="96"/>
      <c r="HZ69" s="96"/>
      <c r="IA69" s="96"/>
      <c r="IB69" s="96"/>
      <c r="IC69" s="96"/>
      <c r="ID69" s="96"/>
      <c r="IE69" s="96"/>
      <c r="IF69" s="96"/>
      <c r="IG69" s="96"/>
      <c r="IH69" s="96"/>
      <c r="II69" s="96"/>
    </row>
    <row r="70" spans="1:243" x14ac:dyDescent="0.35">
      <c r="A70" s="89" t="s">
        <v>390</v>
      </c>
      <c r="B70" s="89" t="s">
        <v>391</v>
      </c>
      <c r="C70" s="89" t="s">
        <v>392</v>
      </c>
      <c r="D70" s="89" t="s">
        <v>165</v>
      </c>
      <c r="E70" s="90">
        <v>39046</v>
      </c>
      <c r="F70" s="89" t="s">
        <v>154</v>
      </c>
      <c r="G70" s="89" t="s">
        <v>193</v>
      </c>
      <c r="H70" s="89" t="s">
        <v>139</v>
      </c>
      <c r="I70" s="88">
        <v>2.4407407407407402</v>
      </c>
      <c r="J70" s="87">
        <v>0.12944983818770228</v>
      </c>
      <c r="K70" s="87">
        <v>0.70873786407766959</v>
      </c>
      <c r="L70" s="87">
        <v>0.634304207119741</v>
      </c>
      <c r="M70" s="87">
        <v>0.65048543689320382</v>
      </c>
      <c r="N70" s="87">
        <v>1.6245954692556639</v>
      </c>
      <c r="O70" s="87">
        <v>0.46601941747572795</v>
      </c>
      <c r="P70" s="87">
        <v>1.2944983818770227E-2</v>
      </c>
      <c r="Q70" s="87">
        <v>1.9417475728155338E-2</v>
      </c>
      <c r="R70" s="87">
        <v>9.7087378640776708E-3</v>
      </c>
      <c r="S70" s="87">
        <v>0</v>
      </c>
      <c r="T70" s="87">
        <v>9.7087378640776691E-3</v>
      </c>
      <c r="U70" s="87">
        <v>2.1035598705501628</v>
      </c>
      <c r="V70" s="87">
        <v>1.9093851132686082</v>
      </c>
      <c r="W70" s="86" t="s">
        <v>156</v>
      </c>
      <c r="X70" s="85" t="s">
        <v>510</v>
      </c>
      <c r="Y70" s="84">
        <v>45162</v>
      </c>
      <c r="Z70" s="84" t="s">
        <v>515</v>
      </c>
      <c r="AA70" s="84" t="s">
        <v>554</v>
      </c>
      <c r="AB70" s="84" t="s">
        <v>526</v>
      </c>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c r="BM70" s="96"/>
      <c r="BN70" s="96"/>
      <c r="BO70" s="96"/>
      <c r="BP70" s="96"/>
      <c r="BQ70" s="96"/>
      <c r="BR70" s="96"/>
      <c r="BS70" s="96"/>
      <c r="BT70" s="96"/>
      <c r="BU70" s="96"/>
      <c r="BV70" s="96"/>
      <c r="BW70" s="96"/>
      <c r="BX70" s="96"/>
      <c r="BY70" s="96"/>
      <c r="BZ70" s="96"/>
      <c r="CA70" s="96"/>
      <c r="CB70" s="96"/>
      <c r="CC70" s="96"/>
      <c r="CD70" s="96"/>
      <c r="CE70" s="96"/>
      <c r="CF70" s="96"/>
      <c r="CG70" s="96"/>
      <c r="CH70" s="96"/>
      <c r="CI70" s="96"/>
      <c r="CJ70" s="96"/>
      <c r="CK70" s="96"/>
      <c r="CL70" s="96"/>
      <c r="CM70" s="96"/>
      <c r="CN70" s="96"/>
      <c r="CO70" s="96"/>
      <c r="CP70" s="96"/>
      <c r="CQ70" s="96"/>
      <c r="CR70" s="96"/>
      <c r="CS70" s="96"/>
      <c r="CT70" s="96"/>
      <c r="CU70" s="96"/>
      <c r="CV70" s="96"/>
      <c r="CW70" s="96"/>
      <c r="CX70" s="96"/>
      <c r="CY70" s="96"/>
      <c r="CZ70" s="96"/>
      <c r="DA70" s="96"/>
      <c r="DB70" s="96"/>
      <c r="DC70" s="96"/>
      <c r="DD70" s="96"/>
      <c r="DE70" s="96"/>
      <c r="DF70" s="96"/>
      <c r="DG70" s="96"/>
      <c r="DH70" s="96"/>
      <c r="DI70" s="96"/>
      <c r="DJ70" s="96"/>
      <c r="DK70" s="96"/>
      <c r="DL70" s="96"/>
      <c r="DM70" s="96"/>
      <c r="DN70" s="96"/>
      <c r="DO70" s="96"/>
      <c r="DP70" s="96"/>
      <c r="DQ70" s="96"/>
      <c r="DR70" s="96"/>
      <c r="DS70" s="96"/>
      <c r="DT70" s="96"/>
      <c r="DU70" s="96"/>
      <c r="DV70" s="96"/>
      <c r="DW70" s="96"/>
      <c r="DX70" s="96"/>
      <c r="DY70" s="96"/>
      <c r="DZ70" s="96"/>
      <c r="EA70" s="96"/>
      <c r="EB70" s="96"/>
      <c r="EC70" s="96"/>
      <c r="ED70" s="96"/>
      <c r="EE70" s="96"/>
      <c r="EF70" s="96"/>
      <c r="EG70" s="96"/>
      <c r="EH70" s="96"/>
      <c r="EI70" s="96"/>
      <c r="EJ70" s="96"/>
      <c r="EK70" s="96"/>
      <c r="EL70" s="96"/>
      <c r="EM70" s="96"/>
      <c r="EN70" s="96"/>
      <c r="EO70" s="96"/>
      <c r="EP70" s="96"/>
      <c r="EQ70" s="96"/>
      <c r="ER70" s="96"/>
      <c r="ES70" s="96"/>
      <c r="ET70" s="96"/>
      <c r="EU70" s="96"/>
      <c r="EV70" s="96"/>
      <c r="EW70" s="96"/>
      <c r="EX70" s="96"/>
      <c r="EY70" s="96"/>
      <c r="EZ70" s="96"/>
      <c r="FA70" s="96"/>
      <c r="FB70" s="96"/>
      <c r="FC70" s="96"/>
      <c r="FD70" s="96"/>
      <c r="FE70" s="96"/>
      <c r="FF70" s="96"/>
      <c r="FG70" s="96"/>
      <c r="FH70" s="96"/>
      <c r="FI70" s="96"/>
      <c r="FJ70" s="96"/>
      <c r="FK70" s="96"/>
      <c r="FL70" s="96"/>
      <c r="FM70" s="96"/>
      <c r="FN70" s="96"/>
      <c r="FO70" s="96"/>
      <c r="FP70" s="96"/>
      <c r="FQ70" s="96"/>
      <c r="FR70" s="96"/>
      <c r="FS70" s="96"/>
      <c r="FT70" s="96"/>
      <c r="FU70" s="96"/>
      <c r="FV70" s="96"/>
      <c r="FW70" s="96"/>
      <c r="FX70" s="96"/>
      <c r="FY70" s="96"/>
      <c r="FZ70" s="96"/>
      <c r="GA70" s="96"/>
      <c r="GB70" s="96"/>
      <c r="GC70" s="96"/>
      <c r="GD70" s="96"/>
      <c r="GE70" s="96"/>
      <c r="GF70" s="96"/>
      <c r="GG70" s="96"/>
      <c r="GH70" s="96"/>
      <c r="GI70" s="96"/>
      <c r="GJ70" s="96"/>
      <c r="GK70" s="96"/>
      <c r="GL70" s="96"/>
      <c r="GM70" s="96"/>
      <c r="GN70" s="96"/>
      <c r="GO70" s="96"/>
      <c r="GP70" s="96"/>
      <c r="GQ70" s="96"/>
      <c r="GR70" s="96"/>
      <c r="GS70" s="96"/>
      <c r="GT70" s="96"/>
      <c r="GU70" s="96"/>
      <c r="GV70" s="96"/>
      <c r="GW70" s="96"/>
      <c r="GX70" s="96"/>
      <c r="GY70" s="96"/>
      <c r="GZ70" s="96"/>
      <c r="HA70" s="96"/>
      <c r="HB70" s="96"/>
      <c r="HC70" s="96"/>
      <c r="HD70" s="96"/>
      <c r="HE70" s="96"/>
      <c r="HF70" s="96"/>
      <c r="HG70" s="96"/>
      <c r="HH70" s="96"/>
      <c r="HI70" s="96"/>
      <c r="HJ70" s="96"/>
      <c r="HK70" s="96"/>
      <c r="HL70" s="96"/>
      <c r="HM70" s="96"/>
      <c r="HN70" s="96"/>
      <c r="HO70" s="96"/>
      <c r="HP70" s="96"/>
      <c r="HQ70" s="96"/>
      <c r="HR70" s="96"/>
      <c r="HS70" s="96"/>
      <c r="HT70" s="96"/>
      <c r="HU70" s="96"/>
      <c r="HV70" s="96"/>
      <c r="HW70" s="96"/>
      <c r="HX70" s="96"/>
      <c r="HY70" s="96"/>
      <c r="HZ70" s="96"/>
      <c r="IA70" s="96"/>
      <c r="IB70" s="96"/>
      <c r="IC70" s="96"/>
      <c r="ID70" s="96"/>
      <c r="IE70" s="96"/>
      <c r="IF70" s="96"/>
      <c r="IG70" s="96"/>
      <c r="IH70" s="96"/>
      <c r="II70" s="96"/>
    </row>
    <row r="71" spans="1:243" ht="15.65" customHeight="1" x14ac:dyDescent="0.35">
      <c r="A71" s="89" t="s">
        <v>41</v>
      </c>
      <c r="B71" s="89" t="s">
        <v>246</v>
      </c>
      <c r="C71" s="89" t="s">
        <v>247</v>
      </c>
      <c r="D71" s="89" t="s">
        <v>136</v>
      </c>
      <c r="E71" s="90">
        <v>93301</v>
      </c>
      <c r="F71" s="89" t="s">
        <v>248</v>
      </c>
      <c r="G71" s="89" t="s">
        <v>149</v>
      </c>
      <c r="H71" s="89" t="s">
        <v>139</v>
      </c>
      <c r="I71" s="88">
        <v>196.860759493671</v>
      </c>
      <c r="J71" s="87">
        <v>0.32038834951456308</v>
      </c>
      <c r="K71" s="87">
        <v>0.94822006472491893</v>
      </c>
      <c r="L71" s="87">
        <v>14.362459546925569</v>
      </c>
      <c r="M71" s="87">
        <v>31.559870550161815</v>
      </c>
      <c r="N71" s="87">
        <v>47.190938511326856</v>
      </c>
      <c r="O71" s="87">
        <v>0</v>
      </c>
      <c r="P71" s="87">
        <v>0</v>
      </c>
      <c r="Q71" s="87">
        <v>0</v>
      </c>
      <c r="R71" s="87">
        <v>29.948220064724914</v>
      </c>
      <c r="S71" s="87">
        <v>1.8446601941747574</v>
      </c>
      <c r="T71" s="87">
        <v>0</v>
      </c>
      <c r="U71" s="87">
        <v>15.398058252427186</v>
      </c>
      <c r="V71" s="87">
        <v>37.763754045307437</v>
      </c>
      <c r="W71" s="86">
        <v>320</v>
      </c>
      <c r="X71" s="85" t="s">
        <v>510</v>
      </c>
      <c r="Y71" s="84">
        <v>45302</v>
      </c>
      <c r="Z71" s="84"/>
      <c r="AA71" s="84" t="s">
        <v>512</v>
      </c>
      <c r="AB71" s="84" t="s">
        <v>508</v>
      </c>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c r="BM71" s="96"/>
      <c r="BN71" s="96"/>
      <c r="BO71" s="96"/>
      <c r="BP71" s="96"/>
      <c r="BQ71" s="96"/>
      <c r="BR71" s="96"/>
      <c r="BS71" s="96"/>
      <c r="BT71" s="96"/>
      <c r="BU71" s="96"/>
      <c r="BV71" s="96"/>
      <c r="BW71" s="96"/>
      <c r="BX71" s="96"/>
      <c r="BY71" s="96"/>
      <c r="BZ71" s="96"/>
      <c r="CA71" s="96"/>
      <c r="CB71" s="96"/>
      <c r="CC71" s="96"/>
      <c r="CD71" s="96"/>
      <c r="CE71" s="96"/>
      <c r="CF71" s="96"/>
      <c r="CG71" s="96"/>
      <c r="CH71" s="96"/>
      <c r="CI71" s="96"/>
      <c r="CJ71" s="96"/>
      <c r="CK71" s="96"/>
      <c r="CL71" s="96"/>
      <c r="CM71" s="96"/>
      <c r="CN71" s="96"/>
      <c r="CO71" s="96"/>
      <c r="CP71" s="96"/>
      <c r="CQ71" s="96"/>
      <c r="CR71" s="96"/>
      <c r="CS71" s="96"/>
      <c r="CT71" s="96"/>
      <c r="CU71" s="96"/>
      <c r="CV71" s="96"/>
      <c r="CW71" s="96"/>
      <c r="CX71" s="96"/>
      <c r="CY71" s="96"/>
      <c r="CZ71" s="96"/>
      <c r="DA71" s="96"/>
      <c r="DB71" s="96"/>
      <c r="DC71" s="96"/>
      <c r="DD71" s="96"/>
      <c r="DE71" s="96"/>
      <c r="DF71" s="96"/>
      <c r="DG71" s="96"/>
      <c r="DH71" s="96"/>
      <c r="DI71" s="96"/>
      <c r="DJ71" s="96"/>
      <c r="DK71" s="96"/>
      <c r="DL71" s="96"/>
      <c r="DM71" s="96"/>
      <c r="DN71" s="96"/>
      <c r="DO71" s="96"/>
      <c r="DP71" s="96"/>
      <c r="DQ71" s="96"/>
      <c r="DR71" s="96"/>
      <c r="DS71" s="96"/>
      <c r="DT71" s="96"/>
      <c r="DU71" s="96"/>
      <c r="DV71" s="96"/>
      <c r="DW71" s="96"/>
      <c r="DX71" s="96"/>
      <c r="DY71" s="96"/>
      <c r="DZ71" s="96"/>
      <c r="EA71" s="96"/>
      <c r="EB71" s="96"/>
      <c r="EC71" s="96"/>
      <c r="ED71" s="96"/>
      <c r="EE71" s="96"/>
      <c r="EF71" s="96"/>
      <c r="EG71" s="96"/>
      <c r="EH71" s="96"/>
      <c r="EI71" s="96"/>
      <c r="EJ71" s="96"/>
      <c r="EK71" s="96"/>
      <c r="EL71" s="96"/>
      <c r="EM71" s="96"/>
      <c r="EN71" s="96"/>
      <c r="EO71" s="96"/>
      <c r="EP71" s="96"/>
      <c r="EQ71" s="96"/>
      <c r="ER71" s="96"/>
      <c r="ES71" s="96"/>
      <c r="ET71" s="96"/>
      <c r="EU71" s="96"/>
      <c r="EV71" s="96"/>
      <c r="EW71" s="96"/>
      <c r="EX71" s="96"/>
      <c r="EY71" s="96"/>
      <c r="EZ71" s="96"/>
      <c r="FA71" s="96"/>
      <c r="FB71" s="96"/>
      <c r="FC71" s="96"/>
      <c r="FD71" s="96"/>
      <c r="FE71" s="96"/>
      <c r="FF71" s="96"/>
      <c r="FG71" s="96"/>
      <c r="FH71" s="96"/>
      <c r="FI71" s="96"/>
      <c r="FJ71" s="96"/>
      <c r="FK71" s="96"/>
      <c r="FL71" s="96"/>
      <c r="FM71" s="96"/>
      <c r="FN71" s="96"/>
      <c r="FO71" s="96"/>
      <c r="FP71" s="96"/>
      <c r="FQ71" s="96"/>
      <c r="FR71" s="96"/>
      <c r="FS71" s="96"/>
      <c r="FT71" s="96"/>
      <c r="FU71" s="96"/>
      <c r="FV71" s="96"/>
      <c r="FW71" s="96"/>
      <c r="FX71" s="96"/>
      <c r="FY71" s="96"/>
      <c r="FZ71" s="96"/>
      <c r="GA71" s="96"/>
      <c r="GB71" s="96"/>
      <c r="GC71" s="96"/>
      <c r="GD71" s="96"/>
      <c r="GE71" s="96"/>
      <c r="GF71" s="96"/>
      <c r="GG71" s="96"/>
      <c r="GH71" s="96"/>
      <c r="GI71" s="96"/>
      <c r="GJ71" s="96"/>
      <c r="GK71" s="96"/>
      <c r="GL71" s="96"/>
      <c r="GM71" s="96"/>
      <c r="GN71" s="96"/>
      <c r="GO71" s="96"/>
      <c r="GP71" s="96"/>
      <c r="GQ71" s="96"/>
      <c r="GR71" s="96"/>
      <c r="GS71" s="96"/>
      <c r="GT71" s="96"/>
      <c r="GU71" s="96"/>
      <c r="GV71" s="96"/>
      <c r="GW71" s="96"/>
      <c r="GX71" s="96"/>
      <c r="GY71" s="96"/>
      <c r="GZ71" s="96"/>
      <c r="HA71" s="96"/>
      <c r="HB71" s="96"/>
      <c r="HC71" s="96"/>
      <c r="HD71" s="96"/>
      <c r="HE71" s="96"/>
      <c r="HF71" s="96"/>
      <c r="HG71" s="96"/>
      <c r="HH71" s="96"/>
      <c r="HI71" s="96"/>
      <c r="HJ71" s="96"/>
      <c r="HK71" s="96"/>
      <c r="HL71" s="96"/>
      <c r="HM71" s="96"/>
      <c r="HN71" s="96"/>
      <c r="HO71" s="96"/>
      <c r="HP71" s="96"/>
      <c r="HQ71" s="96"/>
      <c r="HR71" s="96"/>
      <c r="HS71" s="96"/>
      <c r="HT71" s="96"/>
      <c r="HU71" s="96"/>
      <c r="HV71" s="96"/>
      <c r="HW71" s="96"/>
      <c r="HX71" s="96"/>
      <c r="HY71" s="96"/>
      <c r="HZ71" s="96"/>
      <c r="IA71" s="96"/>
      <c r="IB71" s="96"/>
      <c r="IC71" s="96"/>
      <c r="ID71" s="96"/>
      <c r="IE71" s="96"/>
      <c r="IF71" s="96"/>
      <c r="IG71" s="96"/>
      <c r="IH71" s="96"/>
      <c r="II71" s="96"/>
    </row>
    <row r="72" spans="1:243" x14ac:dyDescent="0.35">
      <c r="A72" s="94" t="s">
        <v>386</v>
      </c>
      <c r="B72" s="94" t="s">
        <v>387</v>
      </c>
      <c r="C72" s="94" t="s">
        <v>388</v>
      </c>
      <c r="D72" s="94" t="s">
        <v>389</v>
      </c>
      <c r="E72" s="95">
        <v>83318</v>
      </c>
      <c r="F72" s="94" t="s">
        <v>277</v>
      </c>
      <c r="G72" s="94" t="s">
        <v>155</v>
      </c>
      <c r="H72" s="94" t="s">
        <v>139</v>
      </c>
      <c r="I72" s="93">
        <v>3.3245283018867902</v>
      </c>
      <c r="J72" s="92">
        <v>0.15533980582524268</v>
      </c>
      <c r="K72" s="92">
        <v>1.6343042071197407</v>
      </c>
      <c r="L72" s="92">
        <v>0.67637540453074396</v>
      </c>
      <c r="M72" s="92">
        <v>0.43689320388349512</v>
      </c>
      <c r="N72" s="92">
        <v>2.6019417475728144</v>
      </c>
      <c r="O72" s="92">
        <v>0.25889967637540462</v>
      </c>
      <c r="P72" s="92">
        <v>2.9126213592233007E-2</v>
      </c>
      <c r="Q72" s="92">
        <v>1.2944983818770225E-2</v>
      </c>
      <c r="R72" s="92">
        <v>1.9417475728155338E-2</v>
      </c>
      <c r="S72" s="92">
        <v>6.1488673139158574E-2</v>
      </c>
      <c r="T72" s="92">
        <v>2.5889967637540451E-2</v>
      </c>
      <c r="U72" s="92">
        <v>2.7961165048543668</v>
      </c>
      <c r="V72" s="92">
        <v>2.6763754045307429</v>
      </c>
      <c r="W72" s="92" t="s">
        <v>156</v>
      </c>
      <c r="X72" s="85" t="s">
        <v>510</v>
      </c>
      <c r="Y72" s="84">
        <v>45456</v>
      </c>
      <c r="Z72" s="84"/>
      <c r="AA72" s="84" t="s">
        <v>509</v>
      </c>
      <c r="AB72" s="84" t="s">
        <v>553</v>
      </c>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c r="BN72" s="96"/>
      <c r="BO72" s="96"/>
      <c r="BP72" s="96"/>
      <c r="BQ72" s="96"/>
      <c r="BR72" s="96"/>
      <c r="BS72" s="96"/>
      <c r="BT72" s="96"/>
      <c r="BU72" s="96"/>
      <c r="BV72" s="96"/>
      <c r="BW72" s="96"/>
      <c r="BX72" s="96"/>
      <c r="BY72" s="96"/>
      <c r="BZ72" s="96"/>
      <c r="CA72" s="96"/>
      <c r="CB72" s="96"/>
      <c r="CC72" s="96"/>
      <c r="CD72" s="96"/>
      <c r="CE72" s="96"/>
      <c r="CF72" s="96"/>
      <c r="CG72" s="96"/>
      <c r="CH72" s="96"/>
      <c r="CI72" s="96"/>
      <c r="CJ72" s="96"/>
      <c r="CK72" s="96"/>
      <c r="CL72" s="96"/>
      <c r="CM72" s="96"/>
      <c r="CN72" s="96"/>
      <c r="CO72" s="96"/>
      <c r="CP72" s="96"/>
      <c r="CQ72" s="96"/>
      <c r="CR72" s="96"/>
      <c r="CS72" s="96"/>
      <c r="CT72" s="96"/>
      <c r="CU72" s="96"/>
      <c r="CV72" s="96"/>
      <c r="CW72" s="96"/>
      <c r="CX72" s="96"/>
      <c r="CY72" s="96"/>
      <c r="CZ72" s="96"/>
      <c r="DA72" s="96"/>
      <c r="DB72" s="96"/>
      <c r="DC72" s="96"/>
      <c r="DD72" s="96"/>
      <c r="DE72" s="96"/>
      <c r="DF72" s="96"/>
      <c r="DG72" s="96"/>
      <c r="DH72" s="96"/>
      <c r="DI72" s="96"/>
      <c r="DJ72" s="96"/>
      <c r="DK72" s="96"/>
      <c r="DL72" s="96"/>
      <c r="DM72" s="96"/>
      <c r="DN72" s="96"/>
      <c r="DO72" s="96"/>
      <c r="DP72" s="96"/>
      <c r="DQ72" s="96"/>
      <c r="DR72" s="96"/>
      <c r="DS72" s="96"/>
      <c r="DT72" s="96"/>
      <c r="DU72" s="96"/>
      <c r="DV72" s="96"/>
      <c r="DW72" s="96"/>
      <c r="DX72" s="96"/>
      <c r="DY72" s="96"/>
      <c r="DZ72" s="96"/>
      <c r="EA72" s="96"/>
      <c r="EB72" s="96"/>
      <c r="EC72" s="96"/>
      <c r="ED72" s="96"/>
      <c r="EE72" s="96"/>
      <c r="EF72" s="96"/>
      <c r="EG72" s="96"/>
      <c r="EH72" s="96"/>
      <c r="EI72" s="96"/>
      <c r="EJ72" s="96"/>
      <c r="EK72" s="96"/>
      <c r="EL72" s="96"/>
      <c r="EM72" s="96"/>
      <c r="EN72" s="96"/>
      <c r="EO72" s="96"/>
      <c r="EP72" s="96"/>
      <c r="EQ72" s="96"/>
      <c r="ER72" s="96"/>
      <c r="ES72" s="96"/>
      <c r="ET72" s="96"/>
      <c r="EU72" s="96"/>
      <c r="EV72" s="96"/>
      <c r="EW72" s="96"/>
      <c r="EX72" s="96"/>
      <c r="EY72" s="96"/>
      <c r="EZ72" s="96"/>
      <c r="FA72" s="96"/>
      <c r="FB72" s="96"/>
      <c r="FC72" s="96"/>
      <c r="FD72" s="96"/>
      <c r="FE72" s="96"/>
      <c r="FF72" s="96"/>
      <c r="FG72" s="96"/>
      <c r="FH72" s="96"/>
      <c r="FI72" s="96"/>
      <c r="FJ72" s="96"/>
      <c r="FK72" s="96"/>
      <c r="FL72" s="96"/>
      <c r="FM72" s="96"/>
      <c r="FN72" s="96"/>
      <c r="FO72" s="96"/>
      <c r="FP72" s="96"/>
      <c r="FQ72" s="96"/>
      <c r="FR72" s="96"/>
      <c r="FS72" s="96"/>
      <c r="FT72" s="96"/>
      <c r="FU72" s="96"/>
      <c r="FV72" s="96"/>
      <c r="FW72" s="96"/>
      <c r="FX72" s="96"/>
      <c r="FY72" s="96"/>
      <c r="FZ72" s="96"/>
      <c r="GA72" s="96"/>
      <c r="GB72" s="96"/>
      <c r="GC72" s="96"/>
      <c r="GD72" s="96"/>
      <c r="GE72" s="96"/>
      <c r="GF72" s="96"/>
      <c r="GG72" s="96"/>
      <c r="GH72" s="96"/>
      <c r="GI72" s="96"/>
      <c r="GJ72" s="96"/>
      <c r="GK72" s="96"/>
      <c r="GL72" s="96"/>
      <c r="GM72" s="96"/>
      <c r="GN72" s="96"/>
      <c r="GO72" s="96"/>
      <c r="GP72" s="96"/>
      <c r="GQ72" s="96"/>
      <c r="GR72" s="96"/>
      <c r="GS72" s="96"/>
      <c r="GT72" s="96"/>
      <c r="GU72" s="96"/>
      <c r="GV72" s="96"/>
      <c r="GW72" s="96"/>
      <c r="GX72" s="96"/>
      <c r="GY72" s="96"/>
      <c r="GZ72" s="96"/>
      <c r="HA72" s="96"/>
      <c r="HB72" s="96"/>
      <c r="HC72" s="96"/>
      <c r="HD72" s="96"/>
      <c r="HE72" s="96"/>
      <c r="HF72" s="96"/>
      <c r="HG72" s="96"/>
      <c r="HH72" s="96"/>
      <c r="HI72" s="96"/>
      <c r="HJ72" s="96"/>
      <c r="HK72" s="96"/>
      <c r="HL72" s="96"/>
      <c r="HM72" s="96"/>
      <c r="HN72" s="96"/>
      <c r="HO72" s="96"/>
      <c r="HP72" s="96"/>
      <c r="HQ72" s="96"/>
      <c r="HR72" s="96"/>
      <c r="HS72" s="96"/>
      <c r="HT72" s="96"/>
      <c r="HU72" s="96"/>
      <c r="HV72" s="96"/>
      <c r="HW72" s="96"/>
      <c r="HX72" s="96"/>
      <c r="HY72" s="96"/>
      <c r="HZ72" s="96"/>
      <c r="IA72" s="96"/>
      <c r="IB72" s="96"/>
      <c r="IC72" s="96"/>
      <c r="ID72" s="96"/>
      <c r="IE72" s="96"/>
      <c r="IF72" s="96"/>
      <c r="IG72" s="96"/>
      <c r="IH72" s="96"/>
      <c r="II72" s="96"/>
    </row>
    <row r="73" spans="1:243" x14ac:dyDescent="0.35">
      <c r="A73" s="89" t="s">
        <v>552</v>
      </c>
      <c r="B73" s="89" t="s">
        <v>184</v>
      </c>
      <c r="C73" s="89" t="s">
        <v>185</v>
      </c>
      <c r="D73" s="89" t="s">
        <v>147</v>
      </c>
      <c r="E73" s="90">
        <v>77301</v>
      </c>
      <c r="F73" s="89" t="s">
        <v>186</v>
      </c>
      <c r="G73" s="89" t="s">
        <v>149</v>
      </c>
      <c r="H73" s="89" t="s">
        <v>139</v>
      </c>
      <c r="I73" s="88">
        <v>39.070475740762603</v>
      </c>
      <c r="J73" s="87">
        <v>291.6051779935276</v>
      </c>
      <c r="K73" s="87">
        <v>450.16828478964482</v>
      </c>
      <c r="L73" s="87">
        <v>269.09385113268672</v>
      </c>
      <c r="M73" s="87">
        <v>154.48543689320434</v>
      </c>
      <c r="N73" s="87">
        <v>578.53721682848197</v>
      </c>
      <c r="O73" s="87">
        <v>481.71844660193915</v>
      </c>
      <c r="P73" s="87">
        <v>39.692556634304239</v>
      </c>
      <c r="Q73" s="87">
        <v>65.404530744336498</v>
      </c>
      <c r="R73" s="87">
        <v>233.60517799352979</v>
      </c>
      <c r="S73" s="87">
        <v>121.45954692556658</v>
      </c>
      <c r="T73" s="87">
        <v>88.255663430420668</v>
      </c>
      <c r="U73" s="87">
        <v>722.03236245954531</v>
      </c>
      <c r="V73" s="87">
        <v>834.01618122977516</v>
      </c>
      <c r="W73" s="86">
        <v>750</v>
      </c>
      <c r="X73" s="85" t="s">
        <v>510</v>
      </c>
      <c r="Y73" s="84">
        <v>45428</v>
      </c>
      <c r="Z73" s="84"/>
      <c r="AA73" s="84" t="s">
        <v>512</v>
      </c>
      <c r="AB73" s="84" t="s">
        <v>508</v>
      </c>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c r="BO73" s="96"/>
      <c r="BP73" s="96"/>
      <c r="BQ73" s="96"/>
      <c r="BR73" s="96"/>
      <c r="BS73" s="96"/>
      <c r="BT73" s="96"/>
      <c r="BU73" s="96"/>
      <c r="BV73" s="96"/>
      <c r="BW73" s="96"/>
      <c r="BX73" s="96"/>
      <c r="BY73" s="96"/>
      <c r="BZ73" s="96"/>
      <c r="CA73" s="96"/>
      <c r="CB73" s="96"/>
      <c r="CC73" s="96"/>
      <c r="CD73" s="96"/>
      <c r="CE73" s="96"/>
      <c r="CF73" s="96"/>
      <c r="CG73" s="96"/>
      <c r="CH73" s="96"/>
      <c r="CI73" s="96"/>
      <c r="CJ73" s="96"/>
      <c r="CK73" s="96"/>
      <c r="CL73" s="96"/>
      <c r="CM73" s="96"/>
      <c r="CN73" s="96"/>
      <c r="CO73" s="96"/>
      <c r="CP73" s="96"/>
      <c r="CQ73" s="96"/>
      <c r="CR73" s="96"/>
      <c r="CS73" s="96"/>
      <c r="CT73" s="96"/>
      <c r="CU73" s="96"/>
      <c r="CV73" s="96"/>
      <c r="CW73" s="96"/>
      <c r="CX73" s="96"/>
      <c r="CY73" s="96"/>
      <c r="CZ73" s="96"/>
      <c r="DA73" s="96"/>
      <c r="DB73" s="96"/>
      <c r="DC73" s="96"/>
      <c r="DD73" s="96"/>
      <c r="DE73" s="96"/>
      <c r="DF73" s="96"/>
      <c r="DG73" s="96"/>
      <c r="DH73" s="96"/>
      <c r="DI73" s="96"/>
      <c r="DJ73" s="96"/>
      <c r="DK73" s="96"/>
      <c r="DL73" s="96"/>
      <c r="DM73" s="96"/>
      <c r="DN73" s="96"/>
      <c r="DO73" s="96"/>
      <c r="DP73" s="96"/>
      <c r="DQ73" s="96"/>
      <c r="DR73" s="96"/>
      <c r="DS73" s="96"/>
      <c r="DT73" s="96"/>
      <c r="DU73" s="96"/>
      <c r="DV73" s="96"/>
      <c r="DW73" s="96"/>
      <c r="DX73" s="96"/>
      <c r="DY73" s="96"/>
      <c r="DZ73" s="96"/>
      <c r="EA73" s="96"/>
      <c r="EB73" s="96"/>
      <c r="EC73" s="96"/>
      <c r="ED73" s="96"/>
      <c r="EE73" s="96"/>
      <c r="EF73" s="96"/>
      <c r="EG73" s="96"/>
      <c r="EH73" s="96"/>
      <c r="EI73" s="96"/>
      <c r="EJ73" s="96"/>
      <c r="EK73" s="96"/>
      <c r="EL73" s="96"/>
      <c r="EM73" s="96"/>
      <c r="EN73" s="96"/>
      <c r="EO73" s="96"/>
      <c r="EP73" s="96"/>
      <c r="EQ73" s="96"/>
      <c r="ER73" s="96"/>
      <c r="ES73" s="96"/>
      <c r="ET73" s="96"/>
      <c r="EU73" s="96"/>
      <c r="EV73" s="96"/>
      <c r="EW73" s="96"/>
      <c r="EX73" s="96"/>
      <c r="EY73" s="96"/>
      <c r="EZ73" s="96"/>
      <c r="FA73" s="96"/>
      <c r="FB73" s="96"/>
      <c r="FC73" s="96"/>
      <c r="FD73" s="96"/>
      <c r="FE73" s="96"/>
      <c r="FF73" s="96"/>
      <c r="FG73" s="96"/>
      <c r="FH73" s="96"/>
      <c r="FI73" s="96"/>
      <c r="FJ73" s="96"/>
      <c r="FK73" s="96"/>
      <c r="FL73" s="96"/>
      <c r="FM73" s="96"/>
      <c r="FN73" s="96"/>
      <c r="FO73" s="96"/>
      <c r="FP73" s="96"/>
      <c r="FQ73" s="96"/>
      <c r="FR73" s="96"/>
      <c r="FS73" s="96"/>
      <c r="FT73" s="96"/>
      <c r="FU73" s="96"/>
      <c r="FV73" s="96"/>
      <c r="FW73" s="96"/>
      <c r="FX73" s="96"/>
      <c r="FY73" s="96"/>
      <c r="FZ73" s="96"/>
      <c r="GA73" s="96"/>
      <c r="GB73" s="96"/>
      <c r="GC73" s="96"/>
      <c r="GD73" s="96"/>
      <c r="GE73" s="96"/>
      <c r="GF73" s="96"/>
      <c r="GG73" s="96"/>
      <c r="GH73" s="96"/>
      <c r="GI73" s="96"/>
      <c r="GJ73" s="96"/>
      <c r="GK73" s="96"/>
      <c r="GL73" s="96"/>
      <c r="GM73" s="96"/>
      <c r="GN73" s="96"/>
      <c r="GO73" s="96"/>
      <c r="GP73" s="96"/>
      <c r="GQ73" s="96"/>
      <c r="GR73" s="96"/>
      <c r="GS73" s="96"/>
      <c r="GT73" s="96"/>
      <c r="GU73" s="96"/>
      <c r="GV73" s="96"/>
      <c r="GW73" s="96"/>
      <c r="GX73" s="96"/>
      <c r="GY73" s="96"/>
      <c r="GZ73" s="96"/>
      <c r="HA73" s="96"/>
      <c r="HB73" s="96"/>
      <c r="HC73" s="96"/>
      <c r="HD73" s="96"/>
      <c r="HE73" s="96"/>
      <c r="HF73" s="96"/>
      <c r="HG73" s="96"/>
      <c r="HH73" s="96"/>
      <c r="HI73" s="96"/>
      <c r="HJ73" s="96"/>
      <c r="HK73" s="96"/>
      <c r="HL73" s="96"/>
      <c r="HM73" s="96"/>
      <c r="HN73" s="96"/>
      <c r="HO73" s="96"/>
      <c r="HP73" s="96"/>
      <c r="HQ73" s="96"/>
      <c r="HR73" s="96"/>
      <c r="HS73" s="96"/>
      <c r="HT73" s="96"/>
      <c r="HU73" s="96"/>
      <c r="HV73" s="96"/>
      <c r="HW73" s="96"/>
      <c r="HX73" s="96"/>
      <c r="HY73" s="96"/>
      <c r="HZ73" s="96"/>
      <c r="IA73" s="96"/>
      <c r="IB73" s="96"/>
      <c r="IC73" s="96"/>
      <c r="ID73" s="96"/>
      <c r="IE73" s="96"/>
      <c r="IF73" s="96"/>
      <c r="IG73" s="96"/>
      <c r="IH73" s="96"/>
      <c r="II73" s="96"/>
    </row>
    <row r="74" spans="1:243" s="91" customFormat="1" ht="15.65" customHeight="1" x14ac:dyDescent="0.35">
      <c r="A74" s="94" t="s">
        <v>551</v>
      </c>
      <c r="B74" s="94" t="s">
        <v>550</v>
      </c>
      <c r="C74" s="94" t="s">
        <v>549</v>
      </c>
      <c r="D74" s="94" t="s">
        <v>227</v>
      </c>
      <c r="E74" s="95">
        <v>16866</v>
      </c>
      <c r="F74" s="94" t="s">
        <v>228</v>
      </c>
      <c r="G74" s="94" t="s">
        <v>138</v>
      </c>
      <c r="H74" s="94" t="s">
        <v>139</v>
      </c>
      <c r="I74" s="93">
        <v>79.247484909456702</v>
      </c>
      <c r="J74" s="92">
        <v>203.7313915857606</v>
      </c>
      <c r="K74" s="92">
        <v>71.233009708737896</v>
      </c>
      <c r="L74" s="92">
        <v>544.40453074433549</v>
      </c>
      <c r="M74" s="92">
        <v>419.14886731391596</v>
      </c>
      <c r="N74" s="92">
        <v>686.0258899676395</v>
      </c>
      <c r="O74" s="92">
        <v>503.97734627831676</v>
      </c>
      <c r="P74" s="92">
        <v>29.576051779935277</v>
      </c>
      <c r="Q74" s="92">
        <v>18.938511326860848</v>
      </c>
      <c r="R74" s="92">
        <v>281.61812297734616</v>
      </c>
      <c r="S74" s="92">
        <v>71.951456310679575</v>
      </c>
      <c r="T74" s="92">
        <v>71.288025889967642</v>
      </c>
      <c r="U74" s="92">
        <v>813.66019417475968</v>
      </c>
      <c r="V74" s="92">
        <v>814.14886731391971</v>
      </c>
      <c r="W74" s="92">
        <v>800</v>
      </c>
      <c r="X74" s="85" t="s">
        <v>510</v>
      </c>
      <c r="Y74" s="84">
        <v>45505</v>
      </c>
      <c r="Z74" s="84"/>
      <c r="AA74" s="84" t="s">
        <v>512</v>
      </c>
      <c r="AB74" s="84" t="s">
        <v>511</v>
      </c>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c r="BN74" s="96"/>
      <c r="BO74" s="96"/>
      <c r="BP74" s="96"/>
      <c r="BQ74" s="96"/>
      <c r="BR74" s="96"/>
      <c r="BS74" s="96"/>
      <c r="BT74" s="96"/>
      <c r="BU74" s="96"/>
      <c r="BV74" s="96"/>
      <c r="BW74" s="96"/>
      <c r="BX74" s="96"/>
      <c r="BY74" s="96"/>
      <c r="BZ74" s="96"/>
      <c r="CA74" s="96"/>
      <c r="CB74" s="96"/>
      <c r="CC74" s="96"/>
      <c r="CD74" s="96"/>
      <c r="CE74" s="96"/>
      <c r="CF74" s="96"/>
      <c r="CG74" s="96"/>
      <c r="CH74" s="96"/>
      <c r="CI74" s="96"/>
      <c r="CJ74" s="96"/>
      <c r="CK74" s="96"/>
      <c r="CL74" s="96"/>
      <c r="CM74" s="96"/>
      <c r="CN74" s="96"/>
      <c r="CO74" s="96"/>
      <c r="CP74" s="96"/>
      <c r="CQ74" s="96"/>
      <c r="CR74" s="96"/>
      <c r="CS74" s="96"/>
      <c r="CT74" s="96"/>
      <c r="CU74" s="96"/>
      <c r="CV74" s="96"/>
      <c r="CW74" s="96"/>
      <c r="CX74" s="96"/>
      <c r="CY74" s="96"/>
      <c r="CZ74" s="96"/>
      <c r="DA74" s="96"/>
      <c r="DB74" s="96"/>
      <c r="DC74" s="96"/>
      <c r="DD74" s="96"/>
      <c r="DE74" s="96"/>
      <c r="DF74" s="96"/>
      <c r="DG74" s="96"/>
      <c r="DH74" s="96"/>
      <c r="DI74" s="96"/>
      <c r="DJ74" s="96"/>
      <c r="DK74" s="96"/>
      <c r="DL74" s="96"/>
      <c r="DM74" s="96"/>
      <c r="DN74" s="96"/>
      <c r="DO74" s="96"/>
      <c r="DP74" s="96"/>
      <c r="DQ74" s="96"/>
      <c r="DR74" s="96"/>
      <c r="DS74" s="96"/>
      <c r="DT74" s="96"/>
      <c r="DU74" s="96"/>
      <c r="DV74" s="96"/>
      <c r="DW74" s="96"/>
      <c r="DX74" s="96"/>
      <c r="DY74" s="96"/>
      <c r="DZ74" s="96"/>
      <c r="EA74" s="96"/>
      <c r="EB74" s="96"/>
      <c r="EC74" s="96"/>
      <c r="ED74" s="96"/>
      <c r="EE74" s="96"/>
      <c r="EF74" s="96"/>
      <c r="EG74" s="96"/>
      <c r="EH74" s="96"/>
      <c r="EI74" s="96"/>
      <c r="EJ74" s="96"/>
      <c r="EK74" s="96"/>
      <c r="EL74" s="96"/>
      <c r="EM74" s="96"/>
      <c r="EN74" s="96"/>
      <c r="EO74" s="96"/>
      <c r="EP74" s="96"/>
      <c r="EQ74" s="96"/>
      <c r="ER74" s="96"/>
      <c r="ES74" s="96"/>
      <c r="ET74" s="96"/>
      <c r="EU74" s="96"/>
      <c r="EV74" s="96"/>
      <c r="EW74" s="96"/>
      <c r="EX74" s="96"/>
      <c r="EY74" s="96"/>
      <c r="EZ74" s="96"/>
      <c r="FA74" s="96"/>
      <c r="FB74" s="96"/>
      <c r="FC74" s="96"/>
      <c r="FD74" s="96"/>
      <c r="FE74" s="96"/>
      <c r="FF74" s="96"/>
      <c r="FG74" s="96"/>
      <c r="FH74" s="96"/>
      <c r="FI74" s="96"/>
      <c r="FJ74" s="96"/>
      <c r="FK74" s="96"/>
      <c r="FL74" s="97"/>
      <c r="FM74" s="97"/>
      <c r="FN74" s="97"/>
      <c r="FO74" s="97"/>
      <c r="FP74" s="97"/>
      <c r="FQ74" s="97"/>
      <c r="FR74" s="97"/>
      <c r="FS74" s="97"/>
      <c r="FT74" s="97"/>
      <c r="FU74" s="97"/>
      <c r="FV74" s="97"/>
      <c r="FW74" s="97"/>
      <c r="FX74" s="97"/>
      <c r="FY74" s="97"/>
      <c r="FZ74" s="97"/>
      <c r="GA74" s="97"/>
      <c r="GB74" s="97"/>
      <c r="GC74" s="97"/>
      <c r="GD74" s="97"/>
      <c r="GE74" s="97"/>
      <c r="GF74" s="97"/>
      <c r="GG74" s="97"/>
      <c r="GH74" s="97"/>
      <c r="GI74" s="97"/>
      <c r="GJ74" s="97"/>
      <c r="GK74" s="97"/>
      <c r="GL74" s="97"/>
      <c r="GM74" s="97"/>
      <c r="GN74" s="97"/>
      <c r="GO74" s="97"/>
      <c r="GP74" s="97"/>
      <c r="GQ74" s="97"/>
      <c r="GR74" s="97"/>
      <c r="GS74" s="97"/>
      <c r="GT74" s="97"/>
      <c r="GU74" s="97"/>
      <c r="GV74" s="97"/>
      <c r="GW74" s="97"/>
      <c r="GX74" s="97"/>
      <c r="GY74" s="97"/>
      <c r="GZ74" s="97"/>
      <c r="HA74" s="97"/>
      <c r="HB74" s="97"/>
      <c r="HC74" s="97"/>
      <c r="HD74" s="97"/>
      <c r="HE74" s="97"/>
      <c r="HF74" s="97"/>
      <c r="HG74" s="97"/>
      <c r="HH74" s="97"/>
      <c r="HI74" s="97"/>
      <c r="HJ74" s="97"/>
      <c r="HK74" s="97"/>
      <c r="HL74" s="97"/>
      <c r="HM74" s="97"/>
      <c r="HN74" s="97"/>
      <c r="HO74" s="97"/>
      <c r="HP74" s="96"/>
      <c r="HQ74" s="96"/>
      <c r="HR74" s="96"/>
      <c r="HS74" s="96"/>
      <c r="HT74" s="96"/>
      <c r="HU74" s="96"/>
      <c r="HV74" s="96"/>
      <c r="HW74" s="96"/>
      <c r="HX74" s="96"/>
      <c r="HY74" s="96"/>
      <c r="HZ74" s="96"/>
      <c r="IA74" s="96"/>
      <c r="IB74" s="96"/>
      <c r="IC74" s="96"/>
      <c r="ID74" s="96"/>
      <c r="IE74" s="96"/>
      <c r="IF74" s="96"/>
      <c r="IG74" s="96"/>
      <c r="IH74" s="96"/>
      <c r="II74" s="96"/>
    </row>
    <row r="75" spans="1:243" x14ac:dyDescent="0.35">
      <c r="A75" s="89" t="s">
        <v>27</v>
      </c>
      <c r="B75" s="89" t="s">
        <v>281</v>
      </c>
      <c r="C75" s="89" t="s">
        <v>282</v>
      </c>
      <c r="D75" s="89" t="s">
        <v>276</v>
      </c>
      <c r="E75" s="90">
        <v>89060</v>
      </c>
      <c r="F75" s="89" t="s">
        <v>277</v>
      </c>
      <c r="G75" s="89" t="s">
        <v>169</v>
      </c>
      <c r="H75" s="89" t="s">
        <v>139</v>
      </c>
      <c r="I75" s="88">
        <v>42.0260631001372</v>
      </c>
      <c r="J75" s="87">
        <v>83.404530744336569</v>
      </c>
      <c r="K75" s="87">
        <v>48.783171521035641</v>
      </c>
      <c r="L75" s="87">
        <v>43.022653721682843</v>
      </c>
      <c r="M75" s="87">
        <v>41.601941747572823</v>
      </c>
      <c r="N75" s="87">
        <v>121.22977346278323</v>
      </c>
      <c r="O75" s="87">
        <v>95.35922330097101</v>
      </c>
      <c r="P75" s="87">
        <v>0.22330097087378642</v>
      </c>
      <c r="Q75" s="87">
        <v>0</v>
      </c>
      <c r="R75" s="87">
        <v>48.203883495145625</v>
      </c>
      <c r="S75" s="87">
        <v>19.899676375404539</v>
      </c>
      <c r="T75" s="87">
        <v>14.407766990291268</v>
      </c>
      <c r="U75" s="87">
        <v>134.30097087378616</v>
      </c>
      <c r="V75" s="87">
        <v>177.02265372168262</v>
      </c>
      <c r="W75" s="86" t="s">
        <v>156</v>
      </c>
      <c r="X75" s="85" t="s">
        <v>510</v>
      </c>
      <c r="Y75" s="84">
        <v>45372</v>
      </c>
      <c r="Z75" s="84"/>
      <c r="AA75" s="84" t="s">
        <v>509</v>
      </c>
      <c r="AB75" s="84" t="s">
        <v>508</v>
      </c>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c r="BO75" s="96"/>
      <c r="BP75" s="96"/>
      <c r="BQ75" s="96"/>
      <c r="BR75" s="96"/>
      <c r="BS75" s="96"/>
      <c r="BT75" s="96"/>
      <c r="BU75" s="96"/>
      <c r="BV75" s="96"/>
      <c r="BW75" s="96"/>
      <c r="BX75" s="96"/>
      <c r="BY75" s="96"/>
      <c r="BZ75" s="96"/>
      <c r="CA75" s="96"/>
      <c r="CB75" s="96"/>
      <c r="CC75" s="96"/>
      <c r="CD75" s="96"/>
      <c r="CE75" s="96"/>
      <c r="CF75" s="96"/>
      <c r="CG75" s="96"/>
      <c r="CH75" s="96"/>
      <c r="CI75" s="96"/>
      <c r="CJ75" s="96"/>
      <c r="CK75" s="96"/>
      <c r="CL75" s="96"/>
      <c r="CM75" s="96"/>
      <c r="CN75" s="96"/>
      <c r="CO75" s="96"/>
      <c r="CP75" s="96"/>
      <c r="CQ75" s="96"/>
      <c r="CR75" s="96"/>
      <c r="CS75" s="96"/>
      <c r="CT75" s="96"/>
      <c r="CU75" s="96"/>
      <c r="CV75" s="96"/>
      <c r="CW75" s="96"/>
      <c r="CX75" s="96"/>
      <c r="CY75" s="96"/>
      <c r="CZ75" s="96"/>
      <c r="DA75" s="96"/>
      <c r="DB75" s="96"/>
      <c r="DC75" s="96"/>
      <c r="DD75" s="96"/>
      <c r="DE75" s="96"/>
      <c r="DF75" s="96"/>
      <c r="DG75" s="96"/>
      <c r="DH75" s="96"/>
      <c r="DI75" s="96"/>
      <c r="DJ75" s="96"/>
      <c r="DK75" s="96"/>
      <c r="DL75" s="96"/>
      <c r="DM75" s="96"/>
      <c r="DN75" s="96"/>
      <c r="DO75" s="96"/>
      <c r="DP75" s="96"/>
      <c r="DQ75" s="96"/>
      <c r="DR75" s="96"/>
      <c r="DS75" s="96"/>
      <c r="DT75" s="96"/>
      <c r="DU75" s="96"/>
      <c r="DV75" s="96"/>
      <c r="DW75" s="96"/>
      <c r="DX75" s="96"/>
      <c r="DY75" s="96"/>
      <c r="DZ75" s="96"/>
      <c r="EA75" s="96"/>
      <c r="EB75" s="96"/>
      <c r="EC75" s="96"/>
      <c r="ED75" s="96"/>
      <c r="EE75" s="96"/>
      <c r="EF75" s="96"/>
      <c r="EG75" s="96"/>
      <c r="EH75" s="96"/>
      <c r="EI75" s="96"/>
      <c r="EJ75" s="96"/>
      <c r="EK75" s="96"/>
      <c r="EL75" s="96"/>
      <c r="EM75" s="96"/>
      <c r="EN75" s="96"/>
      <c r="EO75" s="96"/>
      <c r="EP75" s="96"/>
      <c r="EQ75" s="96"/>
      <c r="ER75" s="96"/>
      <c r="ES75" s="96"/>
      <c r="ET75" s="96"/>
      <c r="EU75" s="96"/>
      <c r="EV75" s="96"/>
      <c r="EW75" s="96"/>
      <c r="EX75" s="96"/>
      <c r="EY75" s="96"/>
      <c r="EZ75" s="96"/>
      <c r="FA75" s="96"/>
      <c r="FB75" s="96"/>
      <c r="FC75" s="96"/>
      <c r="FD75" s="96"/>
      <c r="FE75" s="96"/>
      <c r="FF75" s="96"/>
      <c r="FG75" s="96"/>
      <c r="FH75" s="96"/>
      <c r="FI75" s="96"/>
      <c r="FJ75" s="96"/>
      <c r="FK75" s="96"/>
      <c r="FL75" s="96"/>
      <c r="FM75" s="96"/>
      <c r="FN75" s="96"/>
      <c r="FO75" s="96"/>
      <c r="FP75" s="96"/>
      <c r="FQ75" s="96"/>
      <c r="FR75" s="96"/>
      <c r="FS75" s="96"/>
      <c r="FT75" s="96"/>
      <c r="FU75" s="96"/>
      <c r="FV75" s="96"/>
      <c r="FW75" s="96"/>
      <c r="FX75" s="96"/>
      <c r="FY75" s="96"/>
      <c r="FZ75" s="96"/>
      <c r="GA75" s="96"/>
      <c r="GB75" s="96"/>
      <c r="GC75" s="96"/>
      <c r="GD75" s="96"/>
      <c r="GE75" s="96"/>
      <c r="GF75" s="96"/>
      <c r="GG75" s="96"/>
      <c r="GH75" s="96"/>
      <c r="GI75" s="96"/>
      <c r="GJ75" s="96"/>
      <c r="GK75" s="96"/>
      <c r="GL75" s="96"/>
      <c r="GM75" s="96"/>
      <c r="GN75" s="96"/>
      <c r="GO75" s="96"/>
      <c r="GP75" s="96"/>
      <c r="GQ75" s="96"/>
      <c r="GR75" s="96"/>
      <c r="GS75" s="96"/>
      <c r="GT75" s="96"/>
      <c r="GU75" s="96"/>
      <c r="GV75" s="96"/>
      <c r="GW75" s="96"/>
      <c r="GX75" s="96"/>
      <c r="GY75" s="96"/>
      <c r="GZ75" s="96"/>
      <c r="HA75" s="96"/>
      <c r="HB75" s="96"/>
      <c r="HC75" s="96"/>
      <c r="HD75" s="96"/>
      <c r="HE75" s="96"/>
      <c r="HF75" s="96"/>
      <c r="HG75" s="96"/>
      <c r="HH75" s="96"/>
      <c r="HI75" s="96"/>
      <c r="HJ75" s="96"/>
      <c r="HK75" s="96"/>
      <c r="HL75" s="96"/>
      <c r="HM75" s="96"/>
      <c r="HN75" s="96"/>
      <c r="HO75" s="96"/>
      <c r="HP75" s="96"/>
      <c r="HQ75" s="96"/>
      <c r="HR75" s="96"/>
      <c r="HS75" s="96"/>
      <c r="HT75" s="96"/>
      <c r="HU75" s="96"/>
      <c r="HV75" s="96"/>
      <c r="HW75" s="96"/>
      <c r="HX75" s="96"/>
      <c r="HY75" s="96"/>
      <c r="HZ75" s="96"/>
      <c r="IA75" s="96"/>
      <c r="IB75" s="96"/>
      <c r="IC75" s="96"/>
      <c r="ID75" s="96"/>
      <c r="IE75" s="96"/>
      <c r="IF75" s="96"/>
      <c r="IG75" s="96"/>
      <c r="IH75" s="96"/>
      <c r="II75" s="96"/>
    </row>
    <row r="76" spans="1:243" s="91" customFormat="1" ht="15.65" customHeight="1" x14ac:dyDescent="0.35">
      <c r="A76" s="94" t="s">
        <v>548</v>
      </c>
      <c r="B76" s="94" t="s">
        <v>547</v>
      </c>
      <c r="C76" s="94" t="s">
        <v>546</v>
      </c>
      <c r="D76" s="94" t="s">
        <v>545</v>
      </c>
      <c r="E76" s="95">
        <v>5488</v>
      </c>
      <c r="F76" s="94" t="s">
        <v>254</v>
      </c>
      <c r="G76" s="94" t="s">
        <v>193</v>
      </c>
      <c r="H76" s="94" t="s">
        <v>139</v>
      </c>
      <c r="I76" s="93">
        <v>2.07573632538569</v>
      </c>
      <c r="J76" s="92">
        <v>4.3365695792880254</v>
      </c>
      <c r="K76" s="92">
        <v>0.18770226537216833</v>
      </c>
      <c r="L76" s="92">
        <v>0.21682847896440127</v>
      </c>
      <c r="M76" s="92">
        <v>4.5307443365695796E-2</v>
      </c>
      <c r="N76" s="92">
        <v>0.31715210355987067</v>
      </c>
      <c r="O76" s="92">
        <v>4.4627831715210382</v>
      </c>
      <c r="P76" s="92">
        <v>0</v>
      </c>
      <c r="Q76" s="92">
        <v>6.4724919093851136E-3</v>
      </c>
      <c r="R76" s="92">
        <v>0</v>
      </c>
      <c r="S76" s="92">
        <v>0</v>
      </c>
      <c r="T76" s="92">
        <v>1.6181229773462785E-2</v>
      </c>
      <c r="U76" s="92">
        <v>4.7702265372168258</v>
      </c>
      <c r="V76" s="92">
        <v>4.0032362459546968</v>
      </c>
      <c r="W76" s="92" t="s">
        <v>156</v>
      </c>
      <c r="X76" s="85" t="s">
        <v>358</v>
      </c>
      <c r="Y76" s="84">
        <v>45470</v>
      </c>
      <c r="Z76" s="84"/>
      <c r="AA76" s="84" t="s">
        <v>509</v>
      </c>
      <c r="AB76" s="84" t="s">
        <v>511</v>
      </c>
      <c r="AC76" s="96"/>
      <c r="AD76" s="96"/>
      <c r="AE76" s="96"/>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c r="BM76" s="96"/>
      <c r="BN76" s="96"/>
      <c r="BO76" s="96"/>
      <c r="BP76" s="96"/>
      <c r="BQ76" s="96"/>
      <c r="BR76" s="96"/>
      <c r="BS76" s="96"/>
      <c r="BT76" s="96"/>
      <c r="BU76" s="96"/>
      <c r="BV76" s="96"/>
      <c r="BW76" s="96"/>
      <c r="BX76" s="96"/>
      <c r="BY76" s="96"/>
      <c r="BZ76" s="96"/>
      <c r="CA76" s="96"/>
      <c r="CB76" s="96"/>
      <c r="CC76" s="96"/>
      <c r="CD76" s="96"/>
      <c r="CE76" s="96"/>
      <c r="CF76" s="96"/>
      <c r="CG76" s="96"/>
      <c r="CH76" s="96"/>
      <c r="CI76" s="96"/>
      <c r="CJ76" s="96"/>
      <c r="CK76" s="96"/>
      <c r="CL76" s="96"/>
      <c r="CM76" s="96"/>
      <c r="CN76" s="96"/>
      <c r="CO76" s="96"/>
      <c r="CP76" s="96"/>
      <c r="CQ76" s="96"/>
      <c r="CR76" s="96"/>
      <c r="CS76" s="96"/>
      <c r="CT76" s="96"/>
      <c r="CU76" s="96"/>
      <c r="CV76" s="96"/>
      <c r="CW76" s="96"/>
      <c r="CX76" s="96"/>
      <c r="CY76" s="96"/>
      <c r="CZ76" s="96"/>
      <c r="DA76" s="96"/>
      <c r="DB76" s="96"/>
      <c r="DC76" s="96"/>
      <c r="DD76" s="96"/>
      <c r="DE76" s="96"/>
      <c r="DF76" s="96"/>
      <c r="DG76" s="96"/>
      <c r="DH76" s="96"/>
      <c r="DI76" s="96"/>
      <c r="DJ76" s="96"/>
      <c r="DK76" s="96"/>
      <c r="DL76" s="96"/>
      <c r="DM76" s="96"/>
      <c r="DN76" s="96"/>
      <c r="DO76" s="96"/>
      <c r="DP76" s="96"/>
      <c r="DQ76" s="96"/>
      <c r="DR76" s="96"/>
      <c r="DS76" s="96"/>
      <c r="DT76" s="96"/>
      <c r="DU76" s="96"/>
      <c r="DV76" s="96"/>
      <c r="DW76" s="96"/>
      <c r="DX76" s="96"/>
      <c r="DY76" s="96"/>
      <c r="DZ76" s="96"/>
      <c r="EA76" s="96"/>
      <c r="EB76" s="96"/>
      <c r="EC76" s="96"/>
      <c r="ED76" s="96"/>
      <c r="EE76" s="96"/>
      <c r="EF76" s="96"/>
      <c r="EG76" s="96"/>
      <c r="EH76" s="96"/>
      <c r="EI76" s="96"/>
      <c r="EJ76" s="96"/>
      <c r="EK76" s="96"/>
      <c r="EL76" s="96"/>
      <c r="EM76" s="96"/>
      <c r="EN76" s="96"/>
      <c r="EO76" s="96"/>
      <c r="EP76" s="96"/>
      <c r="EQ76" s="96"/>
      <c r="ER76" s="96"/>
      <c r="ES76" s="96"/>
      <c r="ET76" s="96"/>
      <c r="EU76" s="96"/>
      <c r="EV76" s="96"/>
      <c r="EW76" s="96"/>
      <c r="EX76" s="96"/>
      <c r="EY76" s="96"/>
      <c r="EZ76" s="96"/>
      <c r="FA76" s="96"/>
      <c r="FB76" s="96"/>
      <c r="FC76" s="96"/>
      <c r="FD76" s="96"/>
      <c r="FE76" s="96"/>
      <c r="FF76" s="96"/>
      <c r="FG76" s="96"/>
      <c r="FH76" s="96"/>
      <c r="FI76" s="96"/>
      <c r="FJ76" s="96"/>
      <c r="FK76" s="96"/>
      <c r="FL76" s="97"/>
      <c r="FM76" s="97"/>
      <c r="FN76" s="97"/>
      <c r="FO76" s="97"/>
      <c r="FP76" s="97"/>
      <c r="FQ76" s="97"/>
      <c r="FR76" s="97"/>
      <c r="FS76" s="97"/>
      <c r="FT76" s="97"/>
      <c r="FU76" s="97"/>
      <c r="FV76" s="97"/>
      <c r="FW76" s="97"/>
      <c r="FX76" s="97"/>
      <c r="FY76" s="97"/>
      <c r="FZ76" s="97"/>
      <c r="GA76" s="97"/>
      <c r="GB76" s="97"/>
      <c r="GC76" s="97"/>
      <c r="GD76" s="97"/>
      <c r="GE76" s="97"/>
      <c r="GF76" s="97"/>
      <c r="GG76" s="97"/>
      <c r="GH76" s="97"/>
      <c r="GI76" s="97"/>
      <c r="GJ76" s="97"/>
      <c r="GK76" s="97"/>
      <c r="GL76" s="97"/>
      <c r="GM76" s="97"/>
      <c r="GN76" s="97"/>
      <c r="GO76" s="97"/>
      <c r="GP76" s="97"/>
      <c r="GQ76" s="97"/>
      <c r="GR76" s="97"/>
      <c r="GS76" s="97"/>
      <c r="GT76" s="97"/>
      <c r="GU76" s="97"/>
      <c r="GV76" s="97"/>
      <c r="GW76" s="97"/>
      <c r="GX76" s="97"/>
      <c r="GY76" s="97"/>
      <c r="GZ76" s="97"/>
      <c r="HA76" s="97"/>
      <c r="HB76" s="97"/>
      <c r="HC76" s="97"/>
      <c r="HD76" s="97"/>
      <c r="HE76" s="97"/>
      <c r="HF76" s="97"/>
      <c r="HG76" s="97"/>
      <c r="HH76" s="97"/>
      <c r="HI76" s="97"/>
      <c r="HJ76" s="97"/>
      <c r="HK76" s="97"/>
      <c r="HL76" s="97"/>
      <c r="HM76" s="97"/>
      <c r="HN76" s="97"/>
      <c r="HO76" s="97"/>
      <c r="HP76" s="96"/>
      <c r="HQ76" s="96"/>
      <c r="HR76" s="96"/>
      <c r="HS76" s="96"/>
      <c r="HT76" s="96"/>
      <c r="HU76" s="96"/>
      <c r="HV76" s="96"/>
      <c r="HW76" s="96"/>
      <c r="HX76" s="96"/>
      <c r="HY76" s="96"/>
      <c r="HZ76" s="96"/>
      <c r="IA76" s="96"/>
      <c r="IB76" s="96"/>
      <c r="IC76" s="96"/>
      <c r="ID76" s="96"/>
      <c r="IE76" s="96"/>
      <c r="IF76" s="96"/>
      <c r="IG76" s="96"/>
      <c r="IH76" s="96"/>
      <c r="II76" s="96"/>
    </row>
    <row r="77" spans="1:243" x14ac:dyDescent="0.35">
      <c r="A77" s="89" t="s">
        <v>544</v>
      </c>
      <c r="B77" s="89" t="s">
        <v>316</v>
      </c>
      <c r="C77" s="89" t="s">
        <v>282</v>
      </c>
      <c r="D77" s="89" t="s">
        <v>276</v>
      </c>
      <c r="E77" s="90">
        <v>89060</v>
      </c>
      <c r="F77" s="89" t="s">
        <v>277</v>
      </c>
      <c r="G77" s="89" t="s">
        <v>155</v>
      </c>
      <c r="H77" s="89" t="s">
        <v>139</v>
      </c>
      <c r="I77" s="88">
        <v>38.125948406676798</v>
      </c>
      <c r="J77" s="87">
        <v>7.2912621359223282</v>
      </c>
      <c r="K77" s="87">
        <v>18.611650485436897</v>
      </c>
      <c r="L77" s="87">
        <v>20.563106796116518</v>
      </c>
      <c r="M77" s="87">
        <v>25.928802588996767</v>
      </c>
      <c r="N77" s="87">
        <v>61.174757281553433</v>
      </c>
      <c r="O77" s="87">
        <v>11.220064724919089</v>
      </c>
      <c r="P77" s="87">
        <v>0</v>
      </c>
      <c r="Q77" s="87">
        <v>0</v>
      </c>
      <c r="R77" s="87">
        <v>23.255663430420714</v>
      </c>
      <c r="S77" s="87">
        <v>8.8834951456310645</v>
      </c>
      <c r="T77" s="87">
        <v>6.0161812297734585</v>
      </c>
      <c r="U77" s="87">
        <v>34.239482200647281</v>
      </c>
      <c r="V77" s="87">
        <v>63.786407766990337</v>
      </c>
      <c r="W77" s="86" t="s">
        <v>156</v>
      </c>
      <c r="X77" s="85" t="s">
        <v>510</v>
      </c>
      <c r="Y77" s="84">
        <v>45421</v>
      </c>
      <c r="Z77" s="84"/>
      <c r="AA77" s="84" t="s">
        <v>509</v>
      </c>
      <c r="AB77" s="84" t="s">
        <v>508</v>
      </c>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c r="BN77" s="96"/>
      <c r="BO77" s="96"/>
      <c r="BP77" s="96"/>
      <c r="BQ77" s="96"/>
      <c r="BR77" s="96"/>
      <c r="BS77" s="96"/>
      <c r="BT77" s="96"/>
      <c r="BU77" s="96"/>
      <c r="BV77" s="96"/>
      <c r="BW77" s="96"/>
      <c r="BX77" s="96"/>
      <c r="BY77" s="96"/>
      <c r="BZ77" s="96"/>
      <c r="CA77" s="96"/>
      <c r="CB77" s="96"/>
      <c r="CC77" s="96"/>
      <c r="CD77" s="96"/>
      <c r="CE77" s="96"/>
      <c r="CF77" s="96"/>
      <c r="CG77" s="96"/>
      <c r="CH77" s="96"/>
      <c r="CI77" s="96"/>
      <c r="CJ77" s="96"/>
      <c r="CK77" s="96"/>
      <c r="CL77" s="96"/>
      <c r="CM77" s="96"/>
      <c r="CN77" s="96"/>
      <c r="CO77" s="96"/>
      <c r="CP77" s="96"/>
      <c r="CQ77" s="96"/>
      <c r="CR77" s="96"/>
      <c r="CS77" s="96"/>
      <c r="CT77" s="96"/>
      <c r="CU77" s="96"/>
      <c r="CV77" s="96"/>
      <c r="CW77" s="96"/>
      <c r="CX77" s="96"/>
      <c r="CY77" s="96"/>
      <c r="CZ77" s="96"/>
      <c r="DA77" s="96"/>
      <c r="DB77" s="96"/>
      <c r="DC77" s="96"/>
      <c r="DD77" s="96"/>
      <c r="DE77" s="96"/>
      <c r="DF77" s="96"/>
      <c r="DG77" s="96"/>
      <c r="DH77" s="96"/>
      <c r="DI77" s="96"/>
      <c r="DJ77" s="96"/>
      <c r="DK77" s="96"/>
      <c r="DL77" s="96"/>
      <c r="DM77" s="96"/>
      <c r="DN77" s="96"/>
      <c r="DO77" s="96"/>
      <c r="DP77" s="96"/>
      <c r="DQ77" s="96"/>
      <c r="DR77" s="96"/>
      <c r="DS77" s="96"/>
      <c r="DT77" s="96"/>
      <c r="DU77" s="96"/>
      <c r="DV77" s="96"/>
      <c r="DW77" s="96"/>
      <c r="DX77" s="96"/>
      <c r="DY77" s="96"/>
      <c r="DZ77" s="96"/>
      <c r="EA77" s="96"/>
      <c r="EB77" s="96"/>
      <c r="EC77" s="96"/>
      <c r="ED77" s="96"/>
      <c r="EE77" s="96"/>
      <c r="EF77" s="96"/>
      <c r="EG77" s="96"/>
      <c r="EH77" s="96"/>
      <c r="EI77" s="96"/>
      <c r="EJ77" s="96"/>
      <c r="EK77" s="96"/>
      <c r="EL77" s="96"/>
      <c r="EM77" s="96"/>
      <c r="EN77" s="96"/>
      <c r="EO77" s="96"/>
      <c r="EP77" s="96"/>
      <c r="EQ77" s="96"/>
      <c r="ER77" s="96"/>
      <c r="ES77" s="96"/>
      <c r="ET77" s="96"/>
      <c r="EU77" s="96"/>
      <c r="EV77" s="96"/>
      <c r="EW77" s="96"/>
      <c r="EX77" s="96"/>
      <c r="EY77" s="96"/>
      <c r="EZ77" s="96"/>
      <c r="FA77" s="96"/>
      <c r="FB77" s="96"/>
      <c r="FC77" s="96"/>
      <c r="FD77" s="96"/>
      <c r="FE77" s="96"/>
      <c r="FF77" s="96"/>
      <c r="FG77" s="96"/>
      <c r="FH77" s="96"/>
      <c r="FI77" s="96"/>
      <c r="FJ77" s="96"/>
      <c r="FK77" s="96"/>
      <c r="FL77" s="96"/>
      <c r="FM77" s="96"/>
      <c r="FN77" s="96"/>
      <c r="FO77" s="96"/>
      <c r="FP77" s="96"/>
      <c r="FQ77" s="96"/>
      <c r="FR77" s="96"/>
      <c r="FS77" s="96"/>
      <c r="FT77" s="96"/>
      <c r="FU77" s="96"/>
      <c r="FV77" s="96"/>
      <c r="FW77" s="96"/>
      <c r="FX77" s="96"/>
      <c r="FY77" s="96"/>
      <c r="FZ77" s="96"/>
      <c r="GA77" s="96"/>
      <c r="GB77" s="96"/>
      <c r="GC77" s="96"/>
      <c r="GD77" s="96"/>
      <c r="GE77" s="96"/>
      <c r="GF77" s="96"/>
      <c r="GG77" s="96"/>
      <c r="GH77" s="96"/>
      <c r="GI77" s="96"/>
      <c r="GJ77" s="96"/>
      <c r="GK77" s="96"/>
      <c r="GL77" s="96"/>
      <c r="GM77" s="96"/>
      <c r="GN77" s="96"/>
      <c r="GO77" s="96"/>
      <c r="GP77" s="96"/>
      <c r="GQ77" s="96"/>
      <c r="GR77" s="96"/>
      <c r="GS77" s="96"/>
      <c r="GT77" s="96"/>
      <c r="GU77" s="96"/>
      <c r="GV77" s="96"/>
      <c r="GW77" s="96"/>
      <c r="GX77" s="96"/>
      <c r="GY77" s="96"/>
      <c r="GZ77" s="96"/>
      <c r="HA77" s="96"/>
      <c r="HB77" s="96"/>
      <c r="HC77" s="96"/>
      <c r="HD77" s="96"/>
      <c r="HE77" s="96"/>
      <c r="HF77" s="96"/>
      <c r="HG77" s="96"/>
      <c r="HH77" s="96"/>
      <c r="HI77" s="96"/>
      <c r="HJ77" s="96"/>
      <c r="HK77" s="96"/>
      <c r="HL77" s="96"/>
      <c r="HM77" s="96"/>
      <c r="HN77" s="96"/>
      <c r="HO77" s="96"/>
      <c r="HP77" s="96"/>
      <c r="HQ77" s="96"/>
      <c r="HR77" s="96"/>
      <c r="HS77" s="96"/>
      <c r="HT77" s="96"/>
      <c r="HU77" s="96"/>
      <c r="HV77" s="96"/>
      <c r="HW77" s="96"/>
      <c r="HX77" s="96"/>
      <c r="HY77" s="96"/>
      <c r="HZ77" s="96"/>
      <c r="IA77" s="96"/>
      <c r="IB77" s="96"/>
      <c r="IC77" s="96"/>
      <c r="ID77" s="96"/>
      <c r="IE77" s="96"/>
      <c r="IF77" s="96"/>
      <c r="IG77" s="96"/>
      <c r="IH77" s="96"/>
      <c r="II77" s="96"/>
    </row>
    <row r="78" spans="1:243" ht="15.65" customHeight="1" x14ac:dyDescent="0.35">
      <c r="A78" s="89" t="s">
        <v>23</v>
      </c>
      <c r="B78" s="89" t="s">
        <v>543</v>
      </c>
      <c r="C78" s="89" t="s">
        <v>542</v>
      </c>
      <c r="D78" s="89" t="s">
        <v>219</v>
      </c>
      <c r="E78" s="90">
        <v>32839</v>
      </c>
      <c r="F78" s="89" t="s">
        <v>25</v>
      </c>
      <c r="G78" s="89" t="s">
        <v>193</v>
      </c>
      <c r="H78" s="89" t="s">
        <v>139</v>
      </c>
      <c r="I78" s="88">
        <v>1.9303621169916401</v>
      </c>
      <c r="J78" s="87">
        <v>0.13592233009708737</v>
      </c>
      <c r="K78" s="87">
        <v>0.65048543689320382</v>
      </c>
      <c r="L78" s="87">
        <v>1.0355987055016176</v>
      </c>
      <c r="M78" s="87">
        <v>0.43689320388349512</v>
      </c>
      <c r="N78" s="87">
        <v>1.1456310679611643</v>
      </c>
      <c r="O78" s="87">
        <v>0.88996763754045272</v>
      </c>
      <c r="P78" s="87">
        <v>9.3851132686084165E-2</v>
      </c>
      <c r="Q78" s="87">
        <v>0.12944983818770228</v>
      </c>
      <c r="R78" s="87">
        <v>4.2071197411003236E-2</v>
      </c>
      <c r="S78" s="87">
        <v>0</v>
      </c>
      <c r="T78" s="87">
        <v>1.6181229773462785E-2</v>
      </c>
      <c r="U78" s="87">
        <v>2.2006472491909381</v>
      </c>
      <c r="V78" s="87">
        <v>1.5663430420711968</v>
      </c>
      <c r="W78" s="86" t="s">
        <v>156</v>
      </c>
      <c r="X78" s="85" t="s">
        <v>358</v>
      </c>
      <c r="Y78" s="84">
        <v>44930</v>
      </c>
      <c r="Z78" s="84" t="s">
        <v>515</v>
      </c>
      <c r="AA78" s="84" t="s">
        <v>522</v>
      </c>
      <c r="AB78" s="84" t="s">
        <v>508</v>
      </c>
      <c r="AC78" s="96"/>
      <c r="AD78" s="9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c r="BM78" s="96"/>
      <c r="BN78" s="96"/>
      <c r="BO78" s="96"/>
      <c r="BP78" s="96"/>
      <c r="BQ78" s="96"/>
      <c r="BR78" s="96"/>
      <c r="BS78" s="96"/>
      <c r="BT78" s="96"/>
      <c r="BU78" s="96"/>
      <c r="BV78" s="96"/>
      <c r="BW78" s="96"/>
      <c r="BX78" s="96"/>
      <c r="BY78" s="96"/>
      <c r="BZ78" s="96"/>
      <c r="CA78" s="96"/>
      <c r="CB78" s="96"/>
      <c r="CC78" s="96"/>
      <c r="CD78" s="96"/>
      <c r="CE78" s="96"/>
      <c r="CF78" s="96"/>
      <c r="CG78" s="96"/>
      <c r="CH78" s="96"/>
      <c r="CI78" s="96"/>
      <c r="CJ78" s="96"/>
      <c r="CK78" s="96"/>
      <c r="CL78" s="96"/>
      <c r="CM78" s="96"/>
      <c r="CN78" s="96"/>
      <c r="CO78" s="96"/>
      <c r="CP78" s="96"/>
      <c r="CQ78" s="96"/>
      <c r="CR78" s="96"/>
      <c r="CS78" s="96"/>
      <c r="CT78" s="96"/>
      <c r="CU78" s="96"/>
      <c r="CV78" s="96"/>
      <c r="CW78" s="96"/>
      <c r="CX78" s="96"/>
      <c r="CY78" s="96"/>
      <c r="CZ78" s="96"/>
      <c r="DA78" s="96"/>
      <c r="DB78" s="96"/>
      <c r="DC78" s="96"/>
      <c r="DD78" s="96"/>
      <c r="DE78" s="96"/>
      <c r="DF78" s="96"/>
      <c r="DG78" s="96"/>
      <c r="DH78" s="96"/>
      <c r="DI78" s="96"/>
      <c r="DJ78" s="96"/>
      <c r="DK78" s="96"/>
      <c r="DL78" s="96"/>
      <c r="DM78" s="96"/>
      <c r="DN78" s="96"/>
      <c r="DO78" s="96"/>
      <c r="DP78" s="96"/>
      <c r="DQ78" s="96"/>
      <c r="DR78" s="96"/>
      <c r="DS78" s="96"/>
      <c r="DT78" s="96"/>
      <c r="DU78" s="96"/>
      <c r="DV78" s="96"/>
      <c r="DW78" s="96"/>
      <c r="DX78" s="96"/>
      <c r="DY78" s="96"/>
      <c r="DZ78" s="96"/>
      <c r="EA78" s="96"/>
      <c r="EB78" s="96"/>
      <c r="EC78" s="96"/>
      <c r="ED78" s="96"/>
      <c r="EE78" s="96"/>
      <c r="EF78" s="96"/>
      <c r="EG78" s="96"/>
      <c r="EH78" s="96"/>
      <c r="EI78" s="96"/>
      <c r="EJ78" s="96"/>
      <c r="EK78" s="96"/>
      <c r="EL78" s="96"/>
      <c r="EM78" s="96"/>
      <c r="EN78" s="96"/>
      <c r="EO78" s="96"/>
      <c r="EP78" s="96"/>
      <c r="EQ78" s="96"/>
      <c r="ER78" s="96"/>
      <c r="ES78" s="96"/>
      <c r="ET78" s="96"/>
      <c r="EU78" s="96"/>
      <c r="EV78" s="96"/>
      <c r="EW78" s="96"/>
      <c r="EX78" s="96"/>
      <c r="EY78" s="96"/>
      <c r="EZ78" s="96"/>
      <c r="FA78" s="96"/>
      <c r="FB78" s="96"/>
      <c r="FC78" s="96"/>
      <c r="FD78" s="96"/>
      <c r="FE78" s="96"/>
      <c r="FF78" s="96"/>
      <c r="FG78" s="96"/>
      <c r="FH78" s="96"/>
      <c r="FI78" s="96"/>
      <c r="FJ78" s="96"/>
      <c r="FK78" s="96"/>
      <c r="FL78" s="96"/>
      <c r="FM78" s="96"/>
      <c r="FN78" s="96"/>
      <c r="FO78" s="96"/>
      <c r="FP78" s="96"/>
      <c r="FQ78" s="96"/>
      <c r="FR78" s="96"/>
      <c r="FS78" s="96"/>
      <c r="FT78" s="96"/>
      <c r="FU78" s="96"/>
      <c r="FV78" s="96"/>
      <c r="FW78" s="96"/>
      <c r="FX78" s="96"/>
      <c r="FY78" s="96"/>
      <c r="FZ78" s="96"/>
      <c r="GA78" s="96"/>
      <c r="GB78" s="96"/>
      <c r="GC78" s="96"/>
      <c r="GD78" s="96"/>
      <c r="GE78" s="96"/>
      <c r="GF78" s="96"/>
      <c r="GG78" s="96"/>
      <c r="GH78" s="96"/>
      <c r="GI78" s="96"/>
      <c r="GJ78" s="96"/>
      <c r="GK78" s="96"/>
      <c r="GL78" s="96"/>
      <c r="GM78" s="96"/>
      <c r="GN78" s="96"/>
      <c r="GO78" s="96"/>
      <c r="GP78" s="96"/>
      <c r="GQ78" s="96"/>
      <c r="GR78" s="96"/>
      <c r="GS78" s="96"/>
      <c r="GT78" s="96"/>
      <c r="GU78" s="96"/>
      <c r="GV78" s="96"/>
      <c r="GW78" s="96"/>
      <c r="GX78" s="96"/>
      <c r="GY78" s="96"/>
      <c r="GZ78" s="96"/>
      <c r="HA78" s="96"/>
      <c r="HB78" s="96"/>
      <c r="HC78" s="96"/>
      <c r="HD78" s="96"/>
      <c r="HE78" s="96"/>
      <c r="HF78" s="96"/>
      <c r="HG78" s="96"/>
      <c r="HH78" s="96"/>
      <c r="HI78" s="96"/>
      <c r="HJ78" s="96"/>
      <c r="HK78" s="96"/>
      <c r="HL78" s="96"/>
      <c r="HM78" s="96"/>
      <c r="HN78" s="96"/>
      <c r="HO78" s="96"/>
      <c r="HP78" s="96"/>
      <c r="HQ78" s="96"/>
      <c r="HR78" s="96"/>
      <c r="HS78" s="96"/>
      <c r="HT78" s="96"/>
      <c r="HU78" s="96"/>
      <c r="HV78" s="96"/>
      <c r="HW78" s="96"/>
      <c r="HX78" s="96"/>
      <c r="HY78" s="96"/>
      <c r="HZ78" s="96"/>
      <c r="IA78" s="96"/>
      <c r="IB78" s="96"/>
      <c r="IC78" s="96"/>
      <c r="ID78" s="96"/>
      <c r="IE78" s="96"/>
      <c r="IF78" s="96"/>
      <c r="IG78" s="96"/>
      <c r="IH78" s="96"/>
      <c r="II78" s="96"/>
    </row>
    <row r="79" spans="1:243" x14ac:dyDescent="0.35">
      <c r="A79" s="89" t="s">
        <v>23</v>
      </c>
      <c r="B79" s="89" t="s">
        <v>301</v>
      </c>
      <c r="C79" s="89" t="s">
        <v>302</v>
      </c>
      <c r="D79" s="89" t="s">
        <v>232</v>
      </c>
      <c r="E79" s="90">
        <v>10924</v>
      </c>
      <c r="F79" s="89" t="s">
        <v>259</v>
      </c>
      <c r="G79" s="89" t="s">
        <v>155</v>
      </c>
      <c r="H79" s="89" t="s">
        <v>139</v>
      </c>
      <c r="I79" s="88">
        <v>74.069686411149803</v>
      </c>
      <c r="J79" s="87">
        <v>28.197411003236237</v>
      </c>
      <c r="K79" s="87">
        <v>22.145631067961165</v>
      </c>
      <c r="L79" s="87">
        <v>8.8414239482200649</v>
      </c>
      <c r="M79" s="87">
        <v>9.1488673139158614</v>
      </c>
      <c r="N79" s="87">
        <v>43.223300970873787</v>
      </c>
      <c r="O79" s="87">
        <v>25.110032362459542</v>
      </c>
      <c r="P79" s="87">
        <v>0</v>
      </c>
      <c r="Q79" s="87">
        <v>0</v>
      </c>
      <c r="R79" s="87">
        <v>8.6990291262135901</v>
      </c>
      <c r="S79" s="87">
        <v>5.7508090614886731</v>
      </c>
      <c r="T79" s="87">
        <v>9.0517799352750821</v>
      </c>
      <c r="U79" s="87">
        <v>44.831715210356009</v>
      </c>
      <c r="V79" s="87">
        <v>45.145631067961176</v>
      </c>
      <c r="W79" s="86" t="s">
        <v>156</v>
      </c>
      <c r="X79" s="85" t="s">
        <v>510</v>
      </c>
      <c r="Y79" s="84">
        <v>45435</v>
      </c>
      <c r="Z79" s="84"/>
      <c r="AA79" s="84" t="s">
        <v>509</v>
      </c>
      <c r="AB79" s="84" t="s">
        <v>508</v>
      </c>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c r="DV79" s="96"/>
      <c r="DW79" s="96"/>
      <c r="DX79" s="96"/>
      <c r="DY79" s="96"/>
      <c r="DZ79" s="96"/>
      <c r="EA79" s="96"/>
      <c r="EB79" s="96"/>
      <c r="EC79" s="96"/>
      <c r="ED79" s="96"/>
      <c r="EE79" s="96"/>
      <c r="EF79" s="96"/>
      <c r="EG79" s="96"/>
      <c r="EH79" s="96"/>
      <c r="EI79" s="96"/>
      <c r="EJ79" s="96"/>
      <c r="EK79" s="96"/>
      <c r="EL79" s="96"/>
      <c r="EM79" s="96"/>
      <c r="EN79" s="96"/>
      <c r="EO79" s="96"/>
      <c r="EP79" s="96"/>
      <c r="EQ79" s="96"/>
      <c r="ER79" s="96"/>
      <c r="ES79" s="96"/>
      <c r="ET79" s="96"/>
      <c r="EU79" s="96"/>
      <c r="EV79" s="96"/>
      <c r="EW79" s="96"/>
      <c r="EX79" s="96"/>
      <c r="EY79" s="96"/>
      <c r="EZ79" s="96"/>
      <c r="FA79" s="96"/>
      <c r="FB79" s="96"/>
      <c r="FC79" s="96"/>
      <c r="FD79" s="96"/>
      <c r="FE79" s="96"/>
      <c r="FF79" s="96"/>
      <c r="FG79" s="96"/>
      <c r="FH79" s="96"/>
      <c r="FI79" s="96"/>
      <c r="FJ79" s="96"/>
      <c r="FK79" s="96"/>
      <c r="FL79" s="96"/>
      <c r="FM79" s="96"/>
      <c r="FN79" s="96"/>
      <c r="FO79" s="96"/>
      <c r="FP79" s="96"/>
      <c r="FQ79" s="96"/>
      <c r="FR79" s="96"/>
      <c r="FS79" s="96"/>
      <c r="FT79" s="96"/>
      <c r="FU79" s="96"/>
      <c r="FV79" s="96"/>
      <c r="FW79" s="96"/>
      <c r="FX79" s="96"/>
      <c r="FY79" s="96"/>
      <c r="FZ79" s="96"/>
      <c r="GA79" s="96"/>
      <c r="GB79" s="96"/>
      <c r="GC79" s="96"/>
      <c r="GD79" s="96"/>
      <c r="GE79" s="96"/>
      <c r="GF79" s="96"/>
      <c r="GG79" s="96"/>
      <c r="GH79" s="96"/>
      <c r="GI79" s="96"/>
      <c r="GJ79" s="96"/>
      <c r="GK79" s="96"/>
      <c r="GL79" s="96"/>
      <c r="GM79" s="96"/>
      <c r="GN79" s="96"/>
      <c r="GO79" s="96"/>
      <c r="GP79" s="96"/>
      <c r="GQ79" s="96"/>
      <c r="GR79" s="96"/>
      <c r="GS79" s="96"/>
      <c r="GT79" s="96"/>
      <c r="GU79" s="96"/>
      <c r="GV79" s="96"/>
      <c r="GW79" s="96"/>
      <c r="GX79" s="96"/>
      <c r="GY79" s="96"/>
      <c r="GZ79" s="96"/>
      <c r="HA79" s="96"/>
      <c r="HB79" s="96"/>
      <c r="HC79" s="96"/>
      <c r="HD79" s="96"/>
      <c r="HE79" s="96"/>
      <c r="HF79" s="96"/>
      <c r="HG79" s="96"/>
      <c r="HH79" s="96"/>
      <c r="HI79" s="96"/>
      <c r="HJ79" s="96"/>
      <c r="HK79" s="96"/>
      <c r="HL79" s="96"/>
      <c r="HM79" s="96"/>
      <c r="HN79" s="96"/>
      <c r="HO79" s="96"/>
      <c r="HP79" s="96"/>
      <c r="HQ79" s="96"/>
      <c r="HR79" s="96"/>
      <c r="HS79" s="96"/>
      <c r="HT79" s="96"/>
      <c r="HU79" s="96"/>
      <c r="HV79" s="96"/>
      <c r="HW79" s="96"/>
      <c r="HX79" s="96"/>
      <c r="HY79" s="96"/>
      <c r="HZ79" s="96"/>
      <c r="IA79" s="96"/>
      <c r="IB79" s="96"/>
      <c r="IC79" s="96"/>
      <c r="ID79" s="96"/>
      <c r="IE79" s="96"/>
      <c r="IF79" s="96"/>
      <c r="IG79" s="96"/>
      <c r="IH79" s="96"/>
      <c r="II79" s="96"/>
    </row>
    <row r="80" spans="1:243" ht="15.65" customHeight="1" x14ac:dyDescent="0.35">
      <c r="A80" s="89" t="s">
        <v>541</v>
      </c>
      <c r="B80" s="89" t="s">
        <v>166</v>
      </c>
      <c r="C80" s="89" t="s">
        <v>167</v>
      </c>
      <c r="D80" s="89" t="s">
        <v>136</v>
      </c>
      <c r="E80" s="90">
        <v>92154</v>
      </c>
      <c r="F80" s="89" t="s">
        <v>168</v>
      </c>
      <c r="G80" s="89" t="s">
        <v>149</v>
      </c>
      <c r="H80" s="89" t="s">
        <v>139</v>
      </c>
      <c r="I80" s="88">
        <v>37.196144488115301</v>
      </c>
      <c r="J80" s="87">
        <v>902.69579288026432</v>
      </c>
      <c r="K80" s="87">
        <v>184.91585760517981</v>
      </c>
      <c r="L80" s="87">
        <v>59.92556634304205</v>
      </c>
      <c r="M80" s="87">
        <v>92.796116504854254</v>
      </c>
      <c r="N80" s="87">
        <v>242.7216828478966</v>
      </c>
      <c r="O80" s="87">
        <v>734.73786407768364</v>
      </c>
      <c r="P80" s="87">
        <v>22.896440129449832</v>
      </c>
      <c r="Q80" s="87">
        <v>239.97734627831665</v>
      </c>
      <c r="R80" s="87">
        <v>92.770226537216843</v>
      </c>
      <c r="S80" s="87">
        <v>29.860841423948219</v>
      </c>
      <c r="T80" s="87">
        <v>33.711974110032337</v>
      </c>
      <c r="U80" s="87">
        <v>1083.9902912621721</v>
      </c>
      <c r="V80" s="87">
        <v>728.66343042072197</v>
      </c>
      <c r="W80" s="86">
        <v>750</v>
      </c>
      <c r="X80" s="85" t="s">
        <v>510</v>
      </c>
      <c r="Y80" s="84">
        <v>45414</v>
      </c>
      <c r="Z80" s="84"/>
      <c r="AA80" s="84" t="s">
        <v>512</v>
      </c>
      <c r="AB80" s="84" t="s">
        <v>508</v>
      </c>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c r="BM80" s="96"/>
      <c r="BN80" s="96"/>
      <c r="BO80" s="96"/>
      <c r="BP80" s="96"/>
      <c r="BQ80" s="96"/>
      <c r="BR80" s="96"/>
      <c r="BS80" s="96"/>
      <c r="BT80" s="96"/>
      <c r="BU80" s="96"/>
      <c r="BV80" s="96"/>
      <c r="BW80" s="96"/>
      <c r="BX80" s="96"/>
      <c r="BY80" s="96"/>
      <c r="BZ80" s="96"/>
      <c r="CA80" s="96"/>
      <c r="CB80" s="96"/>
      <c r="CC80" s="96"/>
      <c r="CD80" s="96"/>
      <c r="CE80" s="96"/>
      <c r="CF80" s="96"/>
      <c r="CG80" s="96"/>
      <c r="CH80" s="96"/>
      <c r="CI80" s="96"/>
      <c r="CJ80" s="96"/>
      <c r="CK80" s="96"/>
      <c r="CL80" s="96"/>
      <c r="CM80" s="96"/>
      <c r="CN80" s="96"/>
      <c r="CO80" s="96"/>
      <c r="CP80" s="96"/>
      <c r="CQ80" s="96"/>
      <c r="CR80" s="96"/>
      <c r="CS80" s="96"/>
      <c r="CT80" s="96"/>
      <c r="CU80" s="96"/>
      <c r="CV80" s="96"/>
      <c r="CW80" s="96"/>
      <c r="CX80" s="96"/>
      <c r="CY80" s="96"/>
      <c r="CZ80" s="96"/>
      <c r="DA80" s="96"/>
      <c r="DB80" s="96"/>
      <c r="DC80" s="96"/>
      <c r="DD80" s="96"/>
      <c r="DE80" s="96"/>
      <c r="DF80" s="96"/>
      <c r="DG80" s="96"/>
      <c r="DH80" s="96"/>
      <c r="DI80" s="96"/>
      <c r="DJ80" s="96"/>
      <c r="DK80" s="96"/>
      <c r="DL80" s="96"/>
      <c r="DM80" s="96"/>
      <c r="DN80" s="96"/>
      <c r="DO80" s="96"/>
      <c r="DP80" s="96"/>
      <c r="DQ80" s="96"/>
      <c r="DR80" s="96"/>
      <c r="DS80" s="96"/>
      <c r="DT80" s="96"/>
      <c r="DU80" s="96"/>
      <c r="DV80" s="96"/>
      <c r="DW80" s="96"/>
      <c r="DX80" s="96"/>
      <c r="DY80" s="96"/>
      <c r="DZ80" s="96"/>
      <c r="EA80" s="96"/>
      <c r="EB80" s="96"/>
      <c r="EC80" s="96"/>
      <c r="ED80" s="96"/>
      <c r="EE80" s="96"/>
      <c r="EF80" s="96"/>
      <c r="EG80" s="96"/>
      <c r="EH80" s="96"/>
      <c r="EI80" s="96"/>
      <c r="EJ80" s="96"/>
      <c r="EK80" s="96"/>
      <c r="EL80" s="96"/>
      <c r="EM80" s="96"/>
      <c r="EN80" s="96"/>
      <c r="EO80" s="96"/>
      <c r="EP80" s="96"/>
      <c r="EQ80" s="96"/>
      <c r="ER80" s="96"/>
      <c r="ES80" s="96"/>
      <c r="ET80" s="96"/>
      <c r="EU80" s="96"/>
      <c r="EV80" s="96"/>
      <c r="EW80" s="96"/>
      <c r="EX80" s="96"/>
      <c r="EY80" s="96"/>
      <c r="EZ80" s="96"/>
      <c r="FA80" s="96"/>
      <c r="FB80" s="96"/>
      <c r="FC80" s="96"/>
      <c r="FD80" s="96"/>
      <c r="FE80" s="96"/>
      <c r="FF80" s="96"/>
      <c r="FG80" s="96"/>
      <c r="FH80" s="96"/>
      <c r="FI80" s="96"/>
      <c r="FJ80" s="96"/>
      <c r="FK80" s="96"/>
      <c r="FL80" s="96"/>
      <c r="FM80" s="96"/>
      <c r="FN80" s="96"/>
      <c r="FO80" s="96"/>
      <c r="FP80" s="96"/>
      <c r="FQ80" s="96"/>
      <c r="FR80" s="96"/>
      <c r="FS80" s="96"/>
      <c r="FT80" s="96"/>
      <c r="FU80" s="96"/>
      <c r="FV80" s="96"/>
      <c r="FW80" s="96"/>
      <c r="FX80" s="96"/>
      <c r="FY80" s="96"/>
      <c r="FZ80" s="96"/>
      <c r="GA80" s="96"/>
      <c r="GB80" s="96"/>
      <c r="GC80" s="96"/>
      <c r="GD80" s="96"/>
      <c r="GE80" s="96"/>
      <c r="GF80" s="96"/>
      <c r="GG80" s="96"/>
      <c r="GH80" s="96"/>
      <c r="GI80" s="96"/>
      <c r="GJ80" s="96"/>
      <c r="GK80" s="96"/>
      <c r="GL80" s="96"/>
      <c r="GM80" s="96"/>
      <c r="GN80" s="96"/>
      <c r="GO80" s="96"/>
      <c r="GP80" s="96"/>
      <c r="GQ80" s="96"/>
      <c r="GR80" s="96"/>
      <c r="GS80" s="96"/>
      <c r="GT80" s="96"/>
      <c r="GU80" s="96"/>
      <c r="GV80" s="96"/>
      <c r="GW80" s="96"/>
      <c r="GX80" s="96"/>
      <c r="GY80" s="96"/>
      <c r="GZ80" s="96"/>
      <c r="HA80" s="96"/>
      <c r="HB80" s="96"/>
      <c r="HC80" s="96"/>
      <c r="HD80" s="96"/>
      <c r="HE80" s="96"/>
      <c r="HF80" s="96"/>
      <c r="HG80" s="96"/>
      <c r="HH80" s="96"/>
      <c r="HI80" s="96"/>
      <c r="HJ80" s="96"/>
      <c r="HK80" s="96"/>
      <c r="HL80" s="96"/>
      <c r="HM80" s="96"/>
      <c r="HN80" s="96"/>
      <c r="HO80" s="96"/>
      <c r="HP80" s="96"/>
      <c r="HQ80" s="96"/>
      <c r="HR80" s="96"/>
      <c r="HS80" s="96"/>
      <c r="HT80" s="96"/>
      <c r="HU80" s="96"/>
      <c r="HV80" s="96"/>
      <c r="HW80" s="96"/>
      <c r="HX80" s="96"/>
      <c r="HY80" s="96"/>
      <c r="HZ80" s="96"/>
      <c r="IA80" s="96"/>
      <c r="IB80" s="96"/>
      <c r="IC80" s="96"/>
      <c r="ID80" s="96"/>
      <c r="IE80" s="96"/>
      <c r="IF80" s="96"/>
      <c r="IG80" s="96"/>
      <c r="IH80" s="96"/>
      <c r="II80" s="96"/>
    </row>
    <row r="81" spans="1:243" x14ac:dyDescent="0.35">
      <c r="A81" s="89" t="s">
        <v>540</v>
      </c>
      <c r="B81" s="89" t="s">
        <v>179</v>
      </c>
      <c r="C81" s="89" t="s">
        <v>180</v>
      </c>
      <c r="D81" s="89" t="s">
        <v>181</v>
      </c>
      <c r="E81" s="90">
        <v>88081</v>
      </c>
      <c r="F81" s="89" t="s">
        <v>182</v>
      </c>
      <c r="G81" s="89" t="s">
        <v>138</v>
      </c>
      <c r="H81" s="89" t="s">
        <v>139</v>
      </c>
      <c r="I81" s="88">
        <v>27.3028559687693</v>
      </c>
      <c r="J81" s="87">
        <v>747.55016181224812</v>
      </c>
      <c r="K81" s="87">
        <v>60.47572815534015</v>
      </c>
      <c r="L81" s="87">
        <v>39.420711974110077</v>
      </c>
      <c r="M81" s="87">
        <v>16.906148867313917</v>
      </c>
      <c r="N81" s="87">
        <v>98.084142394822194</v>
      </c>
      <c r="O81" s="87">
        <v>593.21035598703781</v>
      </c>
      <c r="P81" s="87">
        <v>4.9385113268608407</v>
      </c>
      <c r="Q81" s="87">
        <v>168.11974110032423</v>
      </c>
      <c r="R81" s="87">
        <v>16.922330097087382</v>
      </c>
      <c r="S81" s="87">
        <v>9.1423948220064677</v>
      </c>
      <c r="T81" s="87">
        <v>32.385113268608407</v>
      </c>
      <c r="U81" s="87">
        <v>805.90291262130938</v>
      </c>
      <c r="V81" s="87">
        <v>708.14239482195808</v>
      </c>
      <c r="W81" s="86">
        <v>500</v>
      </c>
      <c r="X81" s="85" t="s">
        <v>510</v>
      </c>
      <c r="Y81" s="84">
        <v>45435</v>
      </c>
      <c r="Z81" s="84"/>
      <c r="AA81" s="84" t="s">
        <v>512</v>
      </c>
      <c r="AB81" s="84" t="s">
        <v>508</v>
      </c>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c r="BS81" s="96"/>
      <c r="BT81" s="96"/>
      <c r="BU81" s="96"/>
      <c r="BV81" s="96"/>
      <c r="BW81" s="96"/>
      <c r="BX81" s="96"/>
      <c r="BY81" s="96"/>
      <c r="BZ81" s="96"/>
      <c r="CA81" s="96"/>
      <c r="CB81" s="96"/>
      <c r="CC81" s="96"/>
      <c r="CD81" s="96"/>
      <c r="CE81" s="96"/>
      <c r="CF81" s="96"/>
      <c r="CG81" s="96"/>
      <c r="CH81" s="96"/>
      <c r="CI81" s="96"/>
      <c r="CJ81" s="96"/>
      <c r="CK81" s="96"/>
      <c r="CL81" s="96"/>
      <c r="CM81" s="96"/>
      <c r="CN81" s="96"/>
      <c r="CO81" s="96"/>
      <c r="CP81" s="96"/>
      <c r="CQ81" s="96"/>
      <c r="CR81" s="96"/>
      <c r="CS81" s="96"/>
      <c r="CT81" s="96"/>
      <c r="CU81" s="96"/>
      <c r="CV81" s="96"/>
      <c r="CW81" s="96"/>
      <c r="CX81" s="96"/>
      <c r="CY81" s="96"/>
      <c r="CZ81" s="96"/>
      <c r="DA81" s="96"/>
      <c r="DB81" s="96"/>
      <c r="DC81" s="96"/>
      <c r="DD81" s="96"/>
      <c r="DE81" s="96"/>
      <c r="DF81" s="96"/>
      <c r="DG81" s="96"/>
      <c r="DH81" s="96"/>
      <c r="DI81" s="96"/>
      <c r="DJ81" s="96"/>
      <c r="DK81" s="96"/>
      <c r="DL81" s="96"/>
      <c r="DM81" s="96"/>
      <c r="DN81" s="96"/>
      <c r="DO81" s="96"/>
      <c r="DP81" s="96"/>
      <c r="DQ81" s="96"/>
      <c r="DR81" s="96"/>
      <c r="DS81" s="96"/>
      <c r="DT81" s="96"/>
      <c r="DU81" s="96"/>
      <c r="DV81" s="96"/>
      <c r="DW81" s="96"/>
      <c r="DX81" s="96"/>
      <c r="DY81" s="96"/>
      <c r="DZ81" s="96"/>
      <c r="EA81" s="96"/>
      <c r="EB81" s="96"/>
      <c r="EC81" s="96"/>
      <c r="ED81" s="96"/>
      <c r="EE81" s="96"/>
      <c r="EF81" s="96"/>
      <c r="EG81" s="96"/>
      <c r="EH81" s="96"/>
      <c r="EI81" s="96"/>
      <c r="EJ81" s="96"/>
      <c r="EK81" s="96"/>
      <c r="EL81" s="96"/>
      <c r="EM81" s="96"/>
      <c r="EN81" s="96"/>
      <c r="EO81" s="96"/>
      <c r="EP81" s="96"/>
      <c r="EQ81" s="96"/>
      <c r="ER81" s="96"/>
      <c r="ES81" s="96"/>
      <c r="ET81" s="96"/>
      <c r="EU81" s="96"/>
      <c r="EV81" s="96"/>
      <c r="EW81" s="96"/>
      <c r="EX81" s="96"/>
      <c r="EY81" s="96"/>
      <c r="EZ81" s="96"/>
      <c r="FA81" s="96"/>
      <c r="FB81" s="96"/>
      <c r="FC81" s="96"/>
      <c r="FD81" s="96"/>
      <c r="FE81" s="96"/>
      <c r="FF81" s="96"/>
      <c r="FG81" s="96"/>
      <c r="FH81" s="96"/>
      <c r="FI81" s="96"/>
      <c r="FJ81" s="96"/>
      <c r="FK81" s="96"/>
      <c r="FL81" s="96"/>
      <c r="FM81" s="96"/>
      <c r="FN81" s="96"/>
      <c r="FO81" s="96"/>
      <c r="FP81" s="96"/>
      <c r="FQ81" s="96"/>
      <c r="FR81" s="96"/>
      <c r="FS81" s="96"/>
      <c r="FT81" s="96"/>
      <c r="FU81" s="96"/>
      <c r="FV81" s="96"/>
      <c r="FW81" s="96"/>
      <c r="FX81" s="96"/>
      <c r="FY81" s="96"/>
      <c r="FZ81" s="96"/>
      <c r="GA81" s="96"/>
      <c r="GB81" s="96"/>
      <c r="GC81" s="96"/>
      <c r="GD81" s="96"/>
      <c r="GE81" s="96"/>
      <c r="GF81" s="96"/>
      <c r="GG81" s="96"/>
      <c r="GH81" s="96"/>
      <c r="GI81" s="96"/>
      <c r="GJ81" s="96"/>
      <c r="GK81" s="96"/>
      <c r="GL81" s="96"/>
      <c r="GM81" s="96"/>
      <c r="GN81" s="96"/>
      <c r="GO81" s="96"/>
      <c r="GP81" s="96"/>
      <c r="GQ81" s="96"/>
      <c r="GR81" s="96"/>
      <c r="GS81" s="96"/>
      <c r="GT81" s="96"/>
      <c r="GU81" s="96"/>
      <c r="GV81" s="96"/>
      <c r="GW81" s="96"/>
      <c r="GX81" s="96"/>
      <c r="GY81" s="96"/>
      <c r="GZ81" s="96"/>
      <c r="HA81" s="96"/>
      <c r="HB81" s="96"/>
      <c r="HC81" s="96"/>
      <c r="HD81" s="96"/>
      <c r="HE81" s="96"/>
      <c r="HF81" s="96"/>
      <c r="HG81" s="96"/>
      <c r="HH81" s="96"/>
      <c r="HI81" s="96"/>
      <c r="HJ81" s="96"/>
      <c r="HK81" s="96"/>
      <c r="HL81" s="96"/>
      <c r="HM81" s="96"/>
      <c r="HN81" s="96"/>
      <c r="HO81" s="96"/>
      <c r="HP81" s="96"/>
      <c r="HQ81" s="96"/>
      <c r="HR81" s="96"/>
      <c r="HS81" s="96"/>
      <c r="HT81" s="96"/>
      <c r="HU81" s="96"/>
      <c r="HV81" s="96"/>
      <c r="HW81" s="96"/>
      <c r="HX81" s="96"/>
      <c r="HY81" s="96"/>
      <c r="HZ81" s="96"/>
      <c r="IA81" s="96"/>
      <c r="IB81" s="96"/>
      <c r="IC81" s="96"/>
      <c r="ID81" s="96"/>
      <c r="IE81" s="96"/>
      <c r="IF81" s="96"/>
      <c r="IG81" s="96"/>
      <c r="IH81" s="96"/>
      <c r="II81" s="96"/>
    </row>
    <row r="82" spans="1:243" x14ac:dyDescent="0.35">
      <c r="A82" s="89" t="s">
        <v>377</v>
      </c>
      <c r="B82" s="89" t="s">
        <v>378</v>
      </c>
      <c r="C82" s="89" t="s">
        <v>379</v>
      </c>
      <c r="D82" s="89" t="s">
        <v>317</v>
      </c>
      <c r="E82" s="90">
        <v>68949</v>
      </c>
      <c r="F82" s="89" t="s">
        <v>258</v>
      </c>
      <c r="G82" s="89" t="s">
        <v>193</v>
      </c>
      <c r="H82" s="89" t="s">
        <v>139</v>
      </c>
      <c r="I82" s="88">
        <v>59.946428571428598</v>
      </c>
      <c r="J82" s="87">
        <v>0.71521035598705496</v>
      </c>
      <c r="K82" s="87">
        <v>1.4660194174757282</v>
      </c>
      <c r="L82" s="87">
        <v>6.6893203883495156</v>
      </c>
      <c r="M82" s="87">
        <v>5.7799352750809048</v>
      </c>
      <c r="N82" s="87">
        <v>12.320388349514561</v>
      </c>
      <c r="O82" s="87">
        <v>1.2524271844660193</v>
      </c>
      <c r="P82" s="87">
        <v>1.0776699029126213</v>
      </c>
      <c r="Q82" s="87">
        <v>0</v>
      </c>
      <c r="R82" s="87">
        <v>4.5663430420711979</v>
      </c>
      <c r="S82" s="87">
        <v>1.0032362459546926</v>
      </c>
      <c r="T82" s="87">
        <v>0.4336569579288026</v>
      </c>
      <c r="U82" s="87">
        <v>8.6472491909385116</v>
      </c>
      <c r="V82" s="87">
        <v>12.883495145631066</v>
      </c>
      <c r="W82" s="86" t="s">
        <v>156</v>
      </c>
      <c r="X82" s="85" t="s">
        <v>510</v>
      </c>
      <c r="Y82" s="84">
        <v>45435</v>
      </c>
      <c r="Z82" s="84"/>
      <c r="AA82" s="84" t="s">
        <v>509</v>
      </c>
      <c r="AB82" s="84" t="s">
        <v>508</v>
      </c>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c r="BN82" s="96"/>
      <c r="BO82" s="96"/>
      <c r="BP82" s="96"/>
      <c r="BQ82" s="96"/>
      <c r="BR82" s="96"/>
      <c r="BS82" s="96"/>
      <c r="BT82" s="96"/>
      <c r="BU82" s="96"/>
      <c r="BV82" s="96"/>
      <c r="BW82" s="96"/>
      <c r="BX82" s="96"/>
      <c r="BY82" s="96"/>
      <c r="BZ82" s="96"/>
      <c r="CA82" s="96"/>
      <c r="CB82" s="96"/>
      <c r="CC82" s="96"/>
      <c r="CD82" s="96"/>
      <c r="CE82" s="96"/>
      <c r="CF82" s="96"/>
      <c r="CG82" s="96"/>
      <c r="CH82" s="96"/>
      <c r="CI82" s="96"/>
      <c r="CJ82" s="96"/>
      <c r="CK82" s="96"/>
      <c r="CL82" s="96"/>
      <c r="CM82" s="96"/>
      <c r="CN82" s="96"/>
      <c r="CO82" s="96"/>
      <c r="CP82" s="96"/>
      <c r="CQ82" s="96"/>
      <c r="CR82" s="96"/>
      <c r="CS82" s="96"/>
      <c r="CT82" s="96"/>
      <c r="CU82" s="96"/>
      <c r="CV82" s="96"/>
      <c r="CW82" s="96"/>
      <c r="CX82" s="96"/>
      <c r="CY82" s="96"/>
      <c r="CZ82" s="96"/>
      <c r="DA82" s="96"/>
      <c r="DB82" s="96"/>
      <c r="DC82" s="96"/>
      <c r="DD82" s="96"/>
      <c r="DE82" s="96"/>
      <c r="DF82" s="96"/>
      <c r="DG82" s="96"/>
      <c r="DH82" s="96"/>
      <c r="DI82" s="96"/>
      <c r="DJ82" s="96"/>
      <c r="DK82" s="96"/>
      <c r="DL82" s="96"/>
      <c r="DM82" s="96"/>
      <c r="DN82" s="96"/>
      <c r="DO82" s="96"/>
      <c r="DP82" s="96"/>
      <c r="DQ82" s="96"/>
      <c r="DR82" s="96"/>
      <c r="DS82" s="96"/>
      <c r="DT82" s="96"/>
      <c r="DU82" s="96"/>
      <c r="DV82" s="96"/>
      <c r="DW82" s="96"/>
      <c r="DX82" s="96"/>
      <c r="DY82" s="96"/>
      <c r="DZ82" s="96"/>
      <c r="EA82" s="96"/>
      <c r="EB82" s="96"/>
      <c r="EC82" s="96"/>
      <c r="ED82" s="96"/>
      <c r="EE82" s="96"/>
      <c r="EF82" s="96"/>
      <c r="EG82" s="96"/>
      <c r="EH82" s="96"/>
      <c r="EI82" s="96"/>
      <c r="EJ82" s="96"/>
      <c r="EK82" s="96"/>
      <c r="EL82" s="96"/>
      <c r="EM82" s="96"/>
      <c r="EN82" s="96"/>
      <c r="EO82" s="96"/>
      <c r="EP82" s="96"/>
      <c r="EQ82" s="96"/>
      <c r="ER82" s="96"/>
      <c r="ES82" s="96"/>
      <c r="ET82" s="96"/>
      <c r="EU82" s="96"/>
      <c r="EV82" s="96"/>
      <c r="EW82" s="96"/>
      <c r="EX82" s="96"/>
      <c r="EY82" s="96"/>
      <c r="EZ82" s="96"/>
      <c r="FA82" s="96"/>
      <c r="FB82" s="96"/>
      <c r="FC82" s="96"/>
      <c r="FD82" s="96"/>
      <c r="FE82" s="96"/>
      <c r="FF82" s="96"/>
      <c r="FG82" s="96"/>
      <c r="FH82" s="96"/>
      <c r="FI82" s="96"/>
      <c r="FJ82" s="96"/>
      <c r="FK82" s="96"/>
      <c r="FL82" s="96"/>
      <c r="FM82" s="96"/>
      <c r="FN82" s="96"/>
      <c r="FO82" s="96"/>
      <c r="FP82" s="96"/>
      <c r="FQ82" s="96"/>
      <c r="FR82" s="96"/>
      <c r="FS82" s="96"/>
      <c r="FT82" s="96"/>
      <c r="FU82" s="96"/>
      <c r="FV82" s="96"/>
      <c r="FW82" s="96"/>
      <c r="FX82" s="96"/>
      <c r="FY82" s="96"/>
      <c r="FZ82" s="96"/>
      <c r="GA82" s="96"/>
      <c r="GB82" s="96"/>
      <c r="GC82" s="96"/>
      <c r="GD82" s="96"/>
      <c r="GE82" s="96"/>
      <c r="GF82" s="96"/>
      <c r="GG82" s="96"/>
      <c r="GH82" s="96"/>
      <c r="GI82" s="96"/>
      <c r="GJ82" s="96"/>
      <c r="GK82" s="96"/>
      <c r="GL82" s="96"/>
      <c r="GM82" s="96"/>
      <c r="GN82" s="96"/>
      <c r="GO82" s="96"/>
      <c r="GP82" s="96"/>
      <c r="GQ82" s="96"/>
      <c r="GR82" s="96"/>
      <c r="GS82" s="96"/>
      <c r="GT82" s="96"/>
      <c r="GU82" s="96"/>
      <c r="GV82" s="96"/>
      <c r="GW82" s="96"/>
      <c r="GX82" s="96"/>
      <c r="GY82" s="96"/>
      <c r="GZ82" s="96"/>
      <c r="HA82" s="96"/>
      <c r="HB82" s="96"/>
      <c r="HC82" s="96"/>
      <c r="HD82" s="96"/>
      <c r="HE82" s="96"/>
      <c r="HF82" s="96"/>
      <c r="HG82" s="96"/>
      <c r="HH82" s="96"/>
      <c r="HI82" s="96"/>
      <c r="HJ82" s="96"/>
      <c r="HK82" s="96"/>
      <c r="HL82" s="96"/>
      <c r="HM82" s="96"/>
      <c r="HN82" s="96"/>
      <c r="HO82" s="96"/>
      <c r="HP82" s="96"/>
      <c r="HQ82" s="96"/>
      <c r="HR82" s="96"/>
      <c r="HS82" s="96"/>
      <c r="HT82" s="96"/>
      <c r="HU82" s="96"/>
      <c r="HV82" s="96"/>
      <c r="HW82" s="96"/>
      <c r="HX82" s="96"/>
      <c r="HY82" s="96"/>
      <c r="HZ82" s="96"/>
      <c r="IA82" s="96"/>
      <c r="IB82" s="96"/>
      <c r="IC82" s="96"/>
      <c r="ID82" s="96"/>
      <c r="IE82" s="96"/>
      <c r="IF82" s="96"/>
      <c r="IG82" s="96"/>
      <c r="IH82" s="96"/>
      <c r="II82" s="96"/>
    </row>
    <row r="83" spans="1:243" s="91" customFormat="1" ht="15.65" customHeight="1" x14ac:dyDescent="0.35">
      <c r="A83" s="94" t="s">
        <v>539</v>
      </c>
      <c r="B83" s="94" t="s">
        <v>538</v>
      </c>
      <c r="C83" s="94" t="s">
        <v>537</v>
      </c>
      <c r="D83" s="94" t="s">
        <v>37</v>
      </c>
      <c r="E83" s="95">
        <v>35447</v>
      </c>
      <c r="F83" s="94" t="s">
        <v>154</v>
      </c>
      <c r="G83" s="94" t="s">
        <v>155</v>
      </c>
      <c r="H83" s="94" t="s">
        <v>139</v>
      </c>
      <c r="I83" s="93">
        <v>3.0762250453720501</v>
      </c>
      <c r="J83" s="92">
        <v>3.9999999999999942</v>
      </c>
      <c r="K83" s="92">
        <v>10.116504854368877</v>
      </c>
      <c r="L83" s="92">
        <v>9.8284789644012598</v>
      </c>
      <c r="M83" s="92">
        <v>3.6148867313915796</v>
      </c>
      <c r="N83" s="92">
        <v>14.472491909384928</v>
      </c>
      <c r="O83" s="92">
        <v>9.94822006472487</v>
      </c>
      <c r="P83" s="92">
        <v>2.4660194174757284</v>
      </c>
      <c r="Q83" s="92">
        <v>0.67313915857605144</v>
      </c>
      <c r="R83" s="92">
        <v>0.21682847896440127</v>
      </c>
      <c r="S83" s="92">
        <v>9.3851132686084124E-2</v>
      </c>
      <c r="T83" s="92">
        <v>0.10679611650485435</v>
      </c>
      <c r="U83" s="92">
        <v>27.142394822005674</v>
      </c>
      <c r="V83" s="92">
        <v>21.825242718446049</v>
      </c>
      <c r="W83" s="92" t="s">
        <v>156</v>
      </c>
      <c r="X83" s="85" t="s">
        <v>510</v>
      </c>
      <c r="Y83" s="84">
        <v>45512</v>
      </c>
      <c r="Z83" s="84"/>
      <c r="AA83" s="84" t="s">
        <v>509</v>
      </c>
      <c r="AB83" s="84" t="s">
        <v>511</v>
      </c>
      <c r="AC83" s="96"/>
      <c r="AD83" s="96"/>
      <c r="AE83" s="96"/>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c r="BM83" s="96"/>
      <c r="BN83" s="96"/>
      <c r="BO83" s="96"/>
      <c r="BP83" s="96"/>
      <c r="BQ83" s="96"/>
      <c r="BR83" s="96"/>
      <c r="BS83" s="96"/>
      <c r="BT83" s="96"/>
      <c r="BU83" s="96"/>
      <c r="BV83" s="96"/>
      <c r="BW83" s="96"/>
      <c r="BX83" s="96"/>
      <c r="BY83" s="96"/>
      <c r="BZ83" s="96"/>
      <c r="CA83" s="96"/>
      <c r="CB83" s="96"/>
      <c r="CC83" s="96"/>
      <c r="CD83" s="96"/>
      <c r="CE83" s="96"/>
      <c r="CF83" s="96"/>
      <c r="CG83" s="96"/>
      <c r="CH83" s="96"/>
      <c r="CI83" s="96"/>
      <c r="CJ83" s="96"/>
      <c r="CK83" s="96"/>
      <c r="CL83" s="96"/>
      <c r="CM83" s="96"/>
      <c r="CN83" s="96"/>
      <c r="CO83" s="96"/>
      <c r="CP83" s="96"/>
      <c r="CQ83" s="96"/>
      <c r="CR83" s="96"/>
      <c r="CS83" s="96"/>
      <c r="CT83" s="96"/>
      <c r="CU83" s="96"/>
      <c r="CV83" s="96"/>
      <c r="CW83" s="96"/>
      <c r="CX83" s="96"/>
      <c r="CY83" s="96"/>
      <c r="CZ83" s="96"/>
      <c r="DA83" s="96"/>
      <c r="DB83" s="96"/>
      <c r="DC83" s="96"/>
      <c r="DD83" s="96"/>
      <c r="DE83" s="96"/>
      <c r="DF83" s="96"/>
      <c r="DG83" s="96"/>
      <c r="DH83" s="96"/>
      <c r="DI83" s="96"/>
      <c r="DJ83" s="96"/>
      <c r="DK83" s="96"/>
      <c r="DL83" s="96"/>
      <c r="DM83" s="96"/>
      <c r="DN83" s="96"/>
      <c r="DO83" s="96"/>
      <c r="DP83" s="96"/>
      <c r="DQ83" s="96"/>
      <c r="DR83" s="96"/>
      <c r="DS83" s="96"/>
      <c r="DT83" s="96"/>
      <c r="DU83" s="96"/>
      <c r="DV83" s="96"/>
      <c r="DW83" s="96"/>
      <c r="DX83" s="96"/>
      <c r="DY83" s="96"/>
      <c r="DZ83" s="96"/>
      <c r="EA83" s="96"/>
      <c r="EB83" s="96"/>
      <c r="EC83" s="96"/>
      <c r="ED83" s="96"/>
      <c r="EE83" s="96"/>
      <c r="EF83" s="96"/>
      <c r="EG83" s="96"/>
      <c r="EH83" s="96"/>
      <c r="EI83" s="96"/>
      <c r="EJ83" s="96"/>
      <c r="EK83" s="96"/>
      <c r="EL83" s="96"/>
      <c r="EM83" s="96"/>
      <c r="EN83" s="96"/>
      <c r="EO83" s="96"/>
      <c r="EP83" s="96"/>
      <c r="EQ83" s="96"/>
      <c r="ER83" s="96"/>
      <c r="ES83" s="96"/>
      <c r="ET83" s="96"/>
      <c r="EU83" s="96"/>
      <c r="EV83" s="96"/>
      <c r="EW83" s="96"/>
      <c r="EX83" s="96"/>
      <c r="EY83" s="96"/>
      <c r="EZ83" s="96"/>
      <c r="FA83" s="96"/>
      <c r="FB83" s="96"/>
      <c r="FC83" s="96"/>
      <c r="FD83" s="96"/>
      <c r="FE83" s="96"/>
      <c r="FF83" s="96"/>
      <c r="FG83" s="96"/>
      <c r="FH83" s="96"/>
      <c r="FI83" s="96"/>
      <c r="FJ83" s="96"/>
      <c r="FK83" s="96"/>
      <c r="FL83" s="97"/>
      <c r="FM83" s="97"/>
      <c r="FN83" s="97"/>
      <c r="FO83" s="97"/>
      <c r="FP83" s="97"/>
      <c r="FQ83" s="97"/>
      <c r="FR83" s="97"/>
      <c r="FS83" s="97"/>
      <c r="FT83" s="97"/>
      <c r="FU83" s="97"/>
      <c r="FV83" s="97"/>
      <c r="FW83" s="97"/>
      <c r="FX83" s="97"/>
      <c r="FY83" s="97"/>
      <c r="FZ83" s="97"/>
      <c r="GA83" s="97"/>
      <c r="GB83" s="97"/>
      <c r="GC83" s="97"/>
      <c r="GD83" s="97"/>
      <c r="GE83" s="97"/>
      <c r="GF83" s="97"/>
      <c r="GG83" s="97"/>
      <c r="GH83" s="97"/>
      <c r="GI83" s="97"/>
      <c r="GJ83" s="97"/>
      <c r="GK83" s="97"/>
      <c r="GL83" s="97"/>
      <c r="GM83" s="97"/>
      <c r="GN83" s="97"/>
      <c r="GO83" s="97"/>
      <c r="GP83" s="97"/>
      <c r="GQ83" s="97"/>
      <c r="GR83" s="97"/>
      <c r="GS83" s="97"/>
      <c r="GT83" s="97"/>
      <c r="GU83" s="97"/>
      <c r="GV83" s="97"/>
      <c r="GW83" s="97"/>
      <c r="GX83" s="97"/>
      <c r="GY83" s="97"/>
      <c r="GZ83" s="97"/>
      <c r="HA83" s="97"/>
      <c r="HB83" s="97"/>
      <c r="HC83" s="97"/>
      <c r="HD83" s="97"/>
      <c r="HE83" s="97"/>
      <c r="HF83" s="97"/>
      <c r="HG83" s="97"/>
      <c r="HH83" s="97"/>
      <c r="HI83" s="97"/>
      <c r="HJ83" s="97"/>
      <c r="HK83" s="97"/>
      <c r="HL83" s="97"/>
      <c r="HM83" s="97"/>
      <c r="HN83" s="97"/>
      <c r="HO83" s="97"/>
      <c r="HP83" s="96"/>
      <c r="HQ83" s="96"/>
      <c r="HR83" s="96"/>
      <c r="HS83" s="96"/>
      <c r="HT83" s="96"/>
      <c r="HU83" s="96"/>
      <c r="HV83" s="96"/>
      <c r="HW83" s="96"/>
      <c r="HX83" s="96"/>
      <c r="HY83" s="96"/>
      <c r="HZ83" s="96"/>
      <c r="IA83" s="96"/>
      <c r="IB83" s="96"/>
      <c r="IC83" s="96"/>
      <c r="ID83" s="96"/>
      <c r="IE83" s="96"/>
      <c r="IF83" s="96"/>
      <c r="IG83" s="96"/>
      <c r="IH83" s="96"/>
      <c r="II83" s="96"/>
    </row>
    <row r="84" spans="1:243" ht="15.65" customHeight="1" x14ac:dyDescent="0.35">
      <c r="A84" s="89" t="s">
        <v>536</v>
      </c>
      <c r="B84" s="89" t="s">
        <v>279</v>
      </c>
      <c r="C84" s="89" t="s">
        <v>280</v>
      </c>
      <c r="D84" s="89" t="s">
        <v>227</v>
      </c>
      <c r="E84" s="90">
        <v>18428</v>
      </c>
      <c r="F84" s="89" t="s">
        <v>228</v>
      </c>
      <c r="G84" s="89" t="s">
        <v>155</v>
      </c>
      <c r="H84" s="89" t="s">
        <v>4</v>
      </c>
      <c r="I84" s="88">
        <v>30.3942558746736</v>
      </c>
      <c r="J84" s="87">
        <v>53.372168284789737</v>
      </c>
      <c r="K84" s="87">
        <v>7.7896440129449909</v>
      </c>
      <c r="L84" s="87">
        <v>25.614886731391515</v>
      </c>
      <c r="M84" s="87">
        <v>37.860841423948258</v>
      </c>
      <c r="N84" s="87">
        <v>60.258899676375727</v>
      </c>
      <c r="O84" s="87">
        <v>64.378640776699214</v>
      </c>
      <c r="P84" s="87">
        <v>0</v>
      </c>
      <c r="Q84" s="87">
        <v>0</v>
      </c>
      <c r="R84" s="87">
        <v>16.119741100323623</v>
      </c>
      <c r="S84" s="87">
        <v>2.6893203883495147</v>
      </c>
      <c r="T84" s="87">
        <v>3.0420711974110035</v>
      </c>
      <c r="U84" s="87">
        <v>102.78640776699082</v>
      </c>
      <c r="V84" s="87">
        <v>116.57928802589039</v>
      </c>
      <c r="W84" s="86">
        <v>100</v>
      </c>
      <c r="X84" s="85" t="s">
        <v>510</v>
      </c>
      <c r="Y84" s="84">
        <v>45351</v>
      </c>
      <c r="Z84" s="84"/>
      <c r="AA84" s="84" t="s">
        <v>512</v>
      </c>
      <c r="AB84" s="84" t="s">
        <v>508</v>
      </c>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c r="CA84" s="96"/>
      <c r="CB84" s="96"/>
      <c r="CC84" s="96"/>
      <c r="CD84" s="96"/>
      <c r="CE84" s="96"/>
      <c r="CF84" s="96"/>
      <c r="CG84" s="96"/>
      <c r="CH84" s="96"/>
      <c r="CI84" s="96"/>
      <c r="CJ84" s="96"/>
      <c r="CK84" s="96"/>
      <c r="CL84" s="96"/>
      <c r="CM84" s="96"/>
      <c r="CN84" s="96"/>
      <c r="CO84" s="96"/>
      <c r="CP84" s="96"/>
      <c r="CQ84" s="96"/>
      <c r="CR84" s="96"/>
      <c r="CS84" s="96"/>
      <c r="CT84" s="96"/>
      <c r="CU84" s="96"/>
      <c r="CV84" s="96"/>
      <c r="CW84" s="96"/>
      <c r="CX84" s="96"/>
      <c r="CY84" s="96"/>
      <c r="CZ84" s="96"/>
      <c r="DA84" s="96"/>
      <c r="DB84" s="96"/>
      <c r="DC84" s="96"/>
      <c r="DD84" s="96"/>
      <c r="DE84" s="96"/>
      <c r="DF84" s="96"/>
      <c r="DG84" s="96"/>
      <c r="DH84" s="96"/>
      <c r="DI84" s="96"/>
      <c r="DJ84" s="96"/>
      <c r="DK84" s="96"/>
      <c r="DL84" s="96"/>
      <c r="DM84" s="96"/>
      <c r="DN84" s="96"/>
      <c r="DO84" s="96"/>
      <c r="DP84" s="96"/>
      <c r="DQ84" s="96"/>
      <c r="DR84" s="96"/>
      <c r="DS84" s="96"/>
      <c r="DT84" s="96"/>
      <c r="DU84" s="96"/>
      <c r="DV84" s="96"/>
      <c r="DW84" s="96"/>
      <c r="DX84" s="96"/>
      <c r="DY84" s="96"/>
      <c r="DZ84" s="96"/>
      <c r="EA84" s="96"/>
      <c r="EB84" s="96"/>
      <c r="EC84" s="96"/>
      <c r="ED84" s="96"/>
      <c r="EE84" s="96"/>
      <c r="EF84" s="96"/>
      <c r="EG84" s="96"/>
      <c r="EH84" s="96"/>
      <c r="EI84" s="96"/>
      <c r="EJ84" s="96"/>
      <c r="EK84" s="96"/>
      <c r="EL84" s="96"/>
      <c r="EM84" s="96"/>
      <c r="EN84" s="96"/>
      <c r="EO84" s="96"/>
      <c r="EP84" s="96"/>
      <c r="EQ84" s="96"/>
      <c r="ER84" s="96"/>
      <c r="ES84" s="96"/>
      <c r="ET84" s="96"/>
      <c r="EU84" s="96"/>
      <c r="EV84" s="96"/>
      <c r="EW84" s="96"/>
      <c r="EX84" s="96"/>
      <c r="EY84" s="96"/>
      <c r="EZ84" s="96"/>
      <c r="FA84" s="96"/>
      <c r="FB84" s="96"/>
      <c r="FC84" s="96"/>
      <c r="FD84" s="96"/>
      <c r="FE84" s="96"/>
      <c r="FF84" s="96"/>
      <c r="FG84" s="96"/>
      <c r="FH84" s="96"/>
      <c r="FI84" s="96"/>
      <c r="FJ84" s="96"/>
      <c r="FK84" s="96"/>
      <c r="FL84" s="96"/>
      <c r="FM84" s="96"/>
      <c r="FN84" s="96"/>
      <c r="FO84" s="96"/>
      <c r="FP84" s="96"/>
      <c r="FQ84" s="96"/>
      <c r="FR84" s="96"/>
      <c r="FS84" s="96"/>
      <c r="FT84" s="96"/>
      <c r="FU84" s="96"/>
      <c r="FV84" s="96"/>
      <c r="FW84" s="96"/>
      <c r="FX84" s="96"/>
      <c r="FY84" s="96"/>
      <c r="FZ84" s="96"/>
      <c r="GA84" s="96"/>
      <c r="GB84" s="96"/>
      <c r="GC84" s="96"/>
      <c r="GD84" s="96"/>
      <c r="GE84" s="96"/>
      <c r="GF84" s="96"/>
      <c r="GG84" s="96"/>
      <c r="GH84" s="96"/>
      <c r="GI84" s="96"/>
      <c r="GJ84" s="96"/>
      <c r="GK84" s="96"/>
      <c r="GL84" s="96"/>
      <c r="GM84" s="96"/>
      <c r="GN84" s="96"/>
      <c r="GO84" s="96"/>
      <c r="GP84" s="96"/>
      <c r="GQ84" s="96"/>
      <c r="GR84" s="96"/>
      <c r="GS84" s="96"/>
      <c r="GT84" s="96"/>
      <c r="GU84" s="96"/>
      <c r="GV84" s="96"/>
      <c r="GW84" s="96"/>
      <c r="GX84" s="96"/>
      <c r="GY84" s="96"/>
      <c r="GZ84" s="96"/>
      <c r="HA84" s="96"/>
      <c r="HB84" s="96"/>
      <c r="HC84" s="96"/>
      <c r="HD84" s="96"/>
      <c r="HE84" s="96"/>
      <c r="HF84" s="96"/>
      <c r="HG84" s="96"/>
      <c r="HH84" s="96"/>
      <c r="HI84" s="96"/>
      <c r="HJ84" s="96"/>
      <c r="HK84" s="96"/>
      <c r="HL84" s="96"/>
      <c r="HM84" s="96"/>
      <c r="HN84" s="96"/>
      <c r="HO84" s="96"/>
      <c r="HP84" s="96"/>
      <c r="HQ84" s="96"/>
      <c r="HR84" s="96"/>
      <c r="HS84" s="96"/>
      <c r="HT84" s="96"/>
      <c r="HU84" s="96"/>
      <c r="HV84" s="96"/>
      <c r="HW84" s="96"/>
      <c r="HX84" s="96"/>
      <c r="HY84" s="96"/>
      <c r="HZ84" s="96"/>
      <c r="IA84" s="96"/>
      <c r="IB84" s="96"/>
      <c r="IC84" s="96"/>
      <c r="ID84" s="96"/>
      <c r="IE84" s="96"/>
      <c r="IF84" s="96"/>
      <c r="IG84" s="96"/>
      <c r="IH84" s="96"/>
      <c r="II84" s="96"/>
    </row>
    <row r="85" spans="1:243" s="91" customFormat="1" ht="15.65" customHeight="1" x14ac:dyDescent="0.35">
      <c r="A85" s="94" t="s">
        <v>33</v>
      </c>
      <c r="B85" s="94" t="s">
        <v>200</v>
      </c>
      <c r="C85" s="94" t="s">
        <v>201</v>
      </c>
      <c r="D85" s="94" t="s">
        <v>153</v>
      </c>
      <c r="E85" s="95">
        <v>70576</v>
      </c>
      <c r="F85" s="94" t="s">
        <v>154</v>
      </c>
      <c r="G85" s="94" t="s">
        <v>138</v>
      </c>
      <c r="H85" s="94" t="s">
        <v>4</v>
      </c>
      <c r="I85" s="93">
        <v>17.9396582203889</v>
      </c>
      <c r="J85" s="92">
        <v>329.77993527508067</v>
      </c>
      <c r="K85" s="92">
        <v>47.566343042071338</v>
      </c>
      <c r="L85" s="92">
        <v>58.792880258899864</v>
      </c>
      <c r="M85" s="92">
        <v>33.514563106795954</v>
      </c>
      <c r="N85" s="92">
        <v>116.71844660194245</v>
      </c>
      <c r="O85" s="92">
        <v>352.89644012944927</v>
      </c>
      <c r="P85" s="92">
        <v>3.8834951456310676E-2</v>
      </c>
      <c r="Q85" s="92">
        <v>0</v>
      </c>
      <c r="R85" s="92">
        <v>37.278317152103405</v>
      </c>
      <c r="S85" s="92">
        <v>16.974110032362468</v>
      </c>
      <c r="T85" s="92">
        <v>28.207119741100311</v>
      </c>
      <c r="U85" s="92">
        <v>387.1941747572813</v>
      </c>
      <c r="V85" s="92">
        <v>429.5080906148853</v>
      </c>
      <c r="W85" s="92" t="s">
        <v>156</v>
      </c>
      <c r="X85" s="85" t="s">
        <v>510</v>
      </c>
      <c r="Y85" s="84">
        <v>45505</v>
      </c>
      <c r="Z85" s="84"/>
      <c r="AA85" s="84" t="s">
        <v>512</v>
      </c>
      <c r="AB85" s="84" t="s">
        <v>511</v>
      </c>
      <c r="AC85" s="96"/>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c r="BM85" s="96"/>
      <c r="BN85" s="96"/>
      <c r="BO85" s="96"/>
      <c r="BP85" s="96"/>
      <c r="BQ85" s="96"/>
      <c r="BR85" s="96"/>
      <c r="BS85" s="96"/>
      <c r="BT85" s="96"/>
      <c r="BU85" s="96"/>
      <c r="BV85" s="96"/>
      <c r="BW85" s="96"/>
      <c r="BX85" s="96"/>
      <c r="BY85" s="96"/>
      <c r="BZ85" s="96"/>
      <c r="CA85" s="96"/>
      <c r="CB85" s="96"/>
      <c r="CC85" s="96"/>
      <c r="CD85" s="96"/>
      <c r="CE85" s="96"/>
      <c r="CF85" s="96"/>
      <c r="CG85" s="96"/>
      <c r="CH85" s="96"/>
      <c r="CI85" s="96"/>
      <c r="CJ85" s="96"/>
      <c r="CK85" s="96"/>
      <c r="CL85" s="96"/>
      <c r="CM85" s="96"/>
      <c r="CN85" s="96"/>
      <c r="CO85" s="96"/>
      <c r="CP85" s="96"/>
      <c r="CQ85" s="96"/>
      <c r="CR85" s="96"/>
      <c r="CS85" s="96"/>
      <c r="CT85" s="96"/>
      <c r="CU85" s="96"/>
      <c r="CV85" s="96"/>
      <c r="CW85" s="96"/>
      <c r="CX85" s="96"/>
      <c r="CY85" s="96"/>
      <c r="CZ85" s="96"/>
      <c r="DA85" s="96"/>
      <c r="DB85" s="96"/>
      <c r="DC85" s="96"/>
      <c r="DD85" s="96"/>
      <c r="DE85" s="96"/>
      <c r="DF85" s="96"/>
      <c r="DG85" s="96"/>
      <c r="DH85" s="96"/>
      <c r="DI85" s="96"/>
      <c r="DJ85" s="96"/>
      <c r="DK85" s="96"/>
      <c r="DL85" s="96"/>
      <c r="DM85" s="96"/>
      <c r="DN85" s="96"/>
      <c r="DO85" s="96"/>
      <c r="DP85" s="96"/>
      <c r="DQ85" s="96"/>
      <c r="DR85" s="96"/>
      <c r="DS85" s="96"/>
      <c r="DT85" s="96"/>
      <c r="DU85" s="96"/>
      <c r="DV85" s="96"/>
      <c r="DW85" s="96"/>
      <c r="DX85" s="96"/>
      <c r="DY85" s="96"/>
      <c r="DZ85" s="96"/>
      <c r="EA85" s="96"/>
      <c r="EB85" s="96"/>
      <c r="EC85" s="96"/>
      <c r="ED85" s="96"/>
      <c r="EE85" s="96"/>
      <c r="EF85" s="96"/>
      <c r="EG85" s="96"/>
      <c r="EH85" s="96"/>
      <c r="EI85" s="96"/>
      <c r="EJ85" s="96"/>
      <c r="EK85" s="96"/>
      <c r="EL85" s="96"/>
      <c r="EM85" s="96"/>
      <c r="EN85" s="96"/>
      <c r="EO85" s="96"/>
      <c r="EP85" s="96"/>
      <c r="EQ85" s="96"/>
      <c r="ER85" s="96"/>
      <c r="ES85" s="96"/>
      <c r="ET85" s="96"/>
      <c r="EU85" s="96"/>
      <c r="EV85" s="96"/>
      <c r="EW85" s="96"/>
      <c r="EX85" s="96"/>
      <c r="EY85" s="96"/>
      <c r="EZ85" s="96"/>
      <c r="FA85" s="96"/>
      <c r="FB85" s="96"/>
      <c r="FC85" s="96"/>
      <c r="FD85" s="96"/>
      <c r="FE85" s="96"/>
      <c r="FF85" s="96"/>
      <c r="FG85" s="96"/>
      <c r="FH85" s="96"/>
      <c r="FI85" s="96"/>
      <c r="FJ85" s="96"/>
      <c r="FK85" s="96"/>
      <c r="FL85" s="97"/>
      <c r="FM85" s="97"/>
      <c r="FN85" s="97"/>
      <c r="FO85" s="97"/>
      <c r="FP85" s="97"/>
      <c r="FQ85" s="97"/>
      <c r="FR85" s="97"/>
      <c r="FS85" s="97"/>
      <c r="FT85" s="97"/>
      <c r="FU85" s="97"/>
      <c r="FV85" s="97"/>
      <c r="FW85" s="97"/>
      <c r="FX85" s="97"/>
      <c r="FY85" s="97"/>
      <c r="FZ85" s="97"/>
      <c r="GA85" s="97"/>
      <c r="GB85" s="97"/>
      <c r="GC85" s="97"/>
      <c r="GD85" s="97"/>
      <c r="GE85" s="97"/>
      <c r="GF85" s="97"/>
      <c r="GG85" s="97"/>
      <c r="GH85" s="97"/>
      <c r="GI85" s="97"/>
      <c r="GJ85" s="97"/>
      <c r="GK85" s="97"/>
      <c r="GL85" s="97"/>
      <c r="GM85" s="97"/>
      <c r="GN85" s="97"/>
      <c r="GO85" s="97"/>
      <c r="GP85" s="97"/>
      <c r="GQ85" s="97"/>
      <c r="GR85" s="97"/>
      <c r="GS85" s="97"/>
      <c r="GT85" s="97"/>
      <c r="GU85" s="97"/>
      <c r="GV85" s="97"/>
      <c r="GW85" s="97"/>
      <c r="GX85" s="97"/>
      <c r="GY85" s="97"/>
      <c r="GZ85" s="97"/>
      <c r="HA85" s="97"/>
      <c r="HB85" s="97"/>
      <c r="HC85" s="97"/>
      <c r="HD85" s="97"/>
      <c r="HE85" s="97"/>
      <c r="HF85" s="97"/>
      <c r="HG85" s="97"/>
      <c r="HH85" s="97"/>
      <c r="HI85" s="97"/>
      <c r="HJ85" s="97"/>
      <c r="HK85" s="97"/>
      <c r="HL85" s="97"/>
      <c r="HM85" s="97"/>
      <c r="HN85" s="97"/>
      <c r="HO85" s="97"/>
      <c r="HP85" s="96"/>
      <c r="HQ85" s="96"/>
      <c r="HR85" s="96"/>
      <c r="HS85" s="96"/>
      <c r="HT85" s="96"/>
      <c r="HU85" s="96"/>
      <c r="HV85" s="96"/>
      <c r="HW85" s="96"/>
      <c r="HX85" s="96"/>
      <c r="HY85" s="96"/>
      <c r="HZ85" s="96"/>
      <c r="IA85" s="96"/>
      <c r="IB85" s="96"/>
      <c r="IC85" s="96"/>
      <c r="ID85" s="96"/>
      <c r="IE85" s="96"/>
      <c r="IF85" s="96"/>
      <c r="IG85" s="96"/>
      <c r="IH85" s="96"/>
      <c r="II85" s="96"/>
    </row>
    <row r="86" spans="1:243" x14ac:dyDescent="0.35">
      <c r="A86" s="89" t="s">
        <v>36</v>
      </c>
      <c r="B86" s="89" t="s">
        <v>368</v>
      </c>
      <c r="C86" s="89" t="s">
        <v>369</v>
      </c>
      <c r="D86" s="89" t="s">
        <v>219</v>
      </c>
      <c r="E86" s="90">
        <v>33762</v>
      </c>
      <c r="F86" s="89" t="s">
        <v>25</v>
      </c>
      <c r="G86" s="89" t="s">
        <v>193</v>
      </c>
      <c r="H86" s="89" t="s">
        <v>139</v>
      </c>
      <c r="I86" s="88">
        <v>1.77715877437326</v>
      </c>
      <c r="J86" s="87">
        <v>0.68608414239482185</v>
      </c>
      <c r="K86" s="87">
        <v>0.85436893203883502</v>
      </c>
      <c r="L86" s="87">
        <v>1.9352750809061492</v>
      </c>
      <c r="M86" s="87">
        <v>0.67961165048543648</v>
      </c>
      <c r="N86" s="87">
        <v>2.1585760517799364</v>
      </c>
      <c r="O86" s="87">
        <v>1.825242718446602</v>
      </c>
      <c r="P86" s="87">
        <v>2.9126213592233011E-2</v>
      </c>
      <c r="Q86" s="87">
        <v>0.14239482200647255</v>
      </c>
      <c r="R86" s="87">
        <v>3.2362459546925568E-3</v>
      </c>
      <c r="S86" s="87">
        <v>1.9417475728155338E-2</v>
      </c>
      <c r="T86" s="87">
        <v>3.2362459546925568E-3</v>
      </c>
      <c r="U86" s="87">
        <v>4.1294498381876918</v>
      </c>
      <c r="V86" s="87">
        <v>2.585760517799351</v>
      </c>
      <c r="W86" s="86" t="s">
        <v>156</v>
      </c>
      <c r="X86" s="85" t="s">
        <v>510</v>
      </c>
      <c r="Y86" s="84">
        <v>45127</v>
      </c>
      <c r="Z86" s="84" t="s">
        <v>515</v>
      </c>
      <c r="AA86" s="84" t="s">
        <v>509</v>
      </c>
      <c r="AB86" s="84" t="s">
        <v>508</v>
      </c>
      <c r="AC86" s="96"/>
      <c r="AD86" s="96"/>
      <c r="AE86" s="96"/>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c r="BM86" s="96"/>
      <c r="BN86" s="96"/>
      <c r="BO86" s="96"/>
      <c r="BP86" s="96"/>
      <c r="BQ86" s="96"/>
      <c r="BR86" s="96"/>
      <c r="BS86" s="96"/>
      <c r="BT86" s="96"/>
      <c r="BU86" s="96"/>
      <c r="BV86" s="96"/>
      <c r="BW86" s="96"/>
      <c r="BX86" s="96"/>
      <c r="BY86" s="96"/>
      <c r="BZ86" s="96"/>
      <c r="CA86" s="96"/>
      <c r="CB86" s="96"/>
      <c r="CC86" s="96"/>
      <c r="CD86" s="96"/>
      <c r="CE86" s="96"/>
      <c r="CF86" s="96"/>
      <c r="CG86" s="96"/>
      <c r="CH86" s="96"/>
      <c r="CI86" s="96"/>
      <c r="CJ86" s="96"/>
      <c r="CK86" s="96"/>
      <c r="CL86" s="96"/>
      <c r="CM86" s="96"/>
      <c r="CN86" s="96"/>
      <c r="CO86" s="96"/>
      <c r="CP86" s="96"/>
      <c r="CQ86" s="96"/>
      <c r="CR86" s="96"/>
      <c r="CS86" s="96"/>
      <c r="CT86" s="96"/>
      <c r="CU86" s="96"/>
      <c r="CV86" s="96"/>
      <c r="CW86" s="96"/>
      <c r="CX86" s="96"/>
      <c r="CY86" s="96"/>
      <c r="CZ86" s="96"/>
      <c r="DA86" s="96"/>
      <c r="DB86" s="96"/>
      <c r="DC86" s="96"/>
      <c r="DD86" s="96"/>
      <c r="DE86" s="96"/>
      <c r="DF86" s="96"/>
      <c r="DG86" s="96"/>
      <c r="DH86" s="96"/>
      <c r="DI86" s="96"/>
      <c r="DJ86" s="96"/>
      <c r="DK86" s="96"/>
      <c r="DL86" s="96"/>
      <c r="DM86" s="96"/>
      <c r="DN86" s="96"/>
      <c r="DO86" s="96"/>
      <c r="DP86" s="96"/>
      <c r="DQ86" s="96"/>
      <c r="DR86" s="96"/>
      <c r="DS86" s="96"/>
      <c r="DT86" s="96"/>
      <c r="DU86" s="96"/>
      <c r="DV86" s="96"/>
      <c r="DW86" s="96"/>
      <c r="DX86" s="96"/>
      <c r="DY86" s="96"/>
      <c r="DZ86" s="96"/>
      <c r="EA86" s="96"/>
      <c r="EB86" s="96"/>
      <c r="EC86" s="96"/>
      <c r="ED86" s="96"/>
      <c r="EE86" s="96"/>
      <c r="EF86" s="96"/>
      <c r="EG86" s="96"/>
      <c r="EH86" s="96"/>
      <c r="EI86" s="96"/>
      <c r="EJ86" s="96"/>
      <c r="EK86" s="96"/>
      <c r="EL86" s="96"/>
      <c r="EM86" s="96"/>
      <c r="EN86" s="96"/>
      <c r="EO86" s="96"/>
      <c r="EP86" s="96"/>
      <c r="EQ86" s="96"/>
      <c r="ER86" s="96"/>
      <c r="ES86" s="96"/>
      <c r="ET86" s="96"/>
      <c r="EU86" s="96"/>
      <c r="EV86" s="96"/>
      <c r="EW86" s="96"/>
      <c r="EX86" s="96"/>
      <c r="EY86" s="96"/>
      <c r="EZ86" s="96"/>
      <c r="FA86" s="96"/>
      <c r="FB86" s="96"/>
      <c r="FC86" s="96"/>
      <c r="FD86" s="96"/>
      <c r="FE86" s="96"/>
      <c r="FF86" s="96"/>
      <c r="FG86" s="96"/>
      <c r="FH86" s="96"/>
      <c r="FI86" s="96"/>
      <c r="FJ86" s="96"/>
      <c r="FK86" s="96"/>
      <c r="FL86" s="96"/>
      <c r="FM86" s="96"/>
      <c r="FN86" s="96"/>
      <c r="FO86" s="96"/>
      <c r="FP86" s="96"/>
      <c r="FQ86" s="96"/>
      <c r="FR86" s="96"/>
      <c r="FS86" s="96"/>
      <c r="FT86" s="96"/>
      <c r="FU86" s="96"/>
      <c r="FV86" s="96"/>
      <c r="FW86" s="96"/>
      <c r="FX86" s="96"/>
      <c r="FY86" s="96"/>
      <c r="FZ86" s="96"/>
      <c r="GA86" s="96"/>
      <c r="GB86" s="96"/>
      <c r="GC86" s="96"/>
      <c r="GD86" s="96"/>
      <c r="GE86" s="96"/>
      <c r="GF86" s="96"/>
      <c r="GG86" s="96"/>
      <c r="GH86" s="96"/>
      <c r="GI86" s="96"/>
      <c r="GJ86" s="96"/>
      <c r="GK86" s="96"/>
      <c r="GL86" s="96"/>
      <c r="GM86" s="96"/>
      <c r="GN86" s="96"/>
      <c r="GO86" s="96"/>
      <c r="GP86" s="96"/>
      <c r="GQ86" s="96"/>
      <c r="GR86" s="96"/>
      <c r="GS86" s="96"/>
      <c r="GT86" s="96"/>
      <c r="GU86" s="96"/>
      <c r="GV86" s="96"/>
      <c r="GW86" s="96"/>
      <c r="GX86" s="96"/>
      <c r="GY86" s="96"/>
      <c r="GZ86" s="96"/>
      <c r="HA86" s="96"/>
      <c r="HB86" s="96"/>
      <c r="HC86" s="96"/>
      <c r="HD86" s="96"/>
      <c r="HE86" s="96"/>
      <c r="HF86" s="96"/>
      <c r="HG86" s="96"/>
      <c r="HH86" s="96"/>
      <c r="HI86" s="96"/>
      <c r="HJ86" s="96"/>
      <c r="HK86" s="96"/>
      <c r="HL86" s="96"/>
      <c r="HM86" s="96"/>
      <c r="HN86" s="96"/>
      <c r="HO86" s="96"/>
      <c r="HP86" s="96"/>
      <c r="HQ86" s="96"/>
      <c r="HR86" s="96"/>
      <c r="HS86" s="96"/>
      <c r="HT86" s="96"/>
      <c r="HU86" s="96"/>
      <c r="HV86" s="96"/>
      <c r="HW86" s="96"/>
      <c r="HX86" s="96"/>
      <c r="HY86" s="96"/>
      <c r="HZ86" s="96"/>
      <c r="IA86" s="96"/>
      <c r="IB86" s="96"/>
      <c r="IC86" s="96"/>
      <c r="ID86" s="96"/>
      <c r="IE86" s="96"/>
      <c r="IF86" s="96"/>
      <c r="IG86" s="96"/>
      <c r="IH86" s="96"/>
      <c r="II86" s="96"/>
    </row>
    <row r="87" spans="1:243" ht="15.65" customHeight="1" x14ac:dyDescent="0.35">
      <c r="A87" s="89" t="s">
        <v>535</v>
      </c>
      <c r="B87" s="89" t="s">
        <v>252</v>
      </c>
      <c r="C87" s="89" t="s">
        <v>253</v>
      </c>
      <c r="D87" s="89" t="s">
        <v>24</v>
      </c>
      <c r="E87" s="90">
        <v>2360</v>
      </c>
      <c r="F87" s="89" t="s">
        <v>254</v>
      </c>
      <c r="G87" s="89" t="s">
        <v>155</v>
      </c>
      <c r="H87" s="89" t="s">
        <v>4</v>
      </c>
      <c r="I87" s="88">
        <v>42.217457886676897</v>
      </c>
      <c r="J87" s="87">
        <v>82.411003236245932</v>
      </c>
      <c r="K87" s="87">
        <v>16.372168284789648</v>
      </c>
      <c r="L87" s="87">
        <v>62.071197411003233</v>
      </c>
      <c r="M87" s="87">
        <v>63.886731391585769</v>
      </c>
      <c r="N87" s="87">
        <v>83.760517799352954</v>
      </c>
      <c r="O87" s="87">
        <v>140.98058252427182</v>
      </c>
      <c r="P87" s="87">
        <v>0</v>
      </c>
      <c r="Q87" s="87">
        <v>0</v>
      </c>
      <c r="R87" s="87">
        <v>29.488673139158578</v>
      </c>
      <c r="S87" s="87">
        <v>5.6116504854368943</v>
      </c>
      <c r="T87" s="87">
        <v>7.3721682847896437</v>
      </c>
      <c r="U87" s="87">
        <v>182.26860841423948</v>
      </c>
      <c r="V87" s="87">
        <v>145.22977346278336</v>
      </c>
      <c r="W87" s="86" t="s">
        <v>156</v>
      </c>
      <c r="X87" s="85" t="s">
        <v>510</v>
      </c>
      <c r="Y87" s="84">
        <v>45449</v>
      </c>
      <c r="Z87" s="84"/>
      <c r="AA87" s="84" t="s">
        <v>509</v>
      </c>
      <c r="AB87" s="84" t="s">
        <v>508</v>
      </c>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c r="BM87" s="96"/>
      <c r="BN87" s="96"/>
      <c r="BO87" s="96"/>
      <c r="BP87" s="96"/>
      <c r="BQ87" s="96"/>
      <c r="BR87" s="96"/>
      <c r="BS87" s="96"/>
      <c r="BT87" s="96"/>
      <c r="BU87" s="96"/>
      <c r="BV87" s="96"/>
      <c r="BW87" s="96"/>
      <c r="BX87" s="96"/>
      <c r="BY87" s="96"/>
      <c r="BZ87" s="96"/>
      <c r="CA87" s="96"/>
      <c r="CB87" s="96"/>
      <c r="CC87" s="96"/>
      <c r="CD87" s="96"/>
      <c r="CE87" s="96"/>
      <c r="CF87" s="96"/>
      <c r="CG87" s="96"/>
      <c r="CH87" s="96"/>
      <c r="CI87" s="96"/>
      <c r="CJ87" s="96"/>
      <c r="CK87" s="96"/>
      <c r="CL87" s="96"/>
      <c r="CM87" s="96"/>
      <c r="CN87" s="96"/>
      <c r="CO87" s="96"/>
      <c r="CP87" s="96"/>
      <c r="CQ87" s="96"/>
      <c r="CR87" s="96"/>
      <c r="CS87" s="96"/>
      <c r="CT87" s="96"/>
      <c r="CU87" s="96"/>
      <c r="CV87" s="96"/>
      <c r="CW87" s="96"/>
      <c r="CX87" s="96"/>
      <c r="CY87" s="96"/>
      <c r="CZ87" s="96"/>
      <c r="DA87" s="96"/>
      <c r="DB87" s="96"/>
      <c r="DC87" s="96"/>
      <c r="DD87" s="96"/>
      <c r="DE87" s="96"/>
      <c r="DF87" s="96"/>
      <c r="DG87" s="96"/>
      <c r="DH87" s="96"/>
      <c r="DI87" s="96"/>
      <c r="DJ87" s="96"/>
      <c r="DK87" s="96"/>
      <c r="DL87" s="96"/>
      <c r="DM87" s="96"/>
      <c r="DN87" s="96"/>
      <c r="DO87" s="96"/>
      <c r="DP87" s="96"/>
      <c r="DQ87" s="96"/>
      <c r="DR87" s="96"/>
      <c r="DS87" s="96"/>
      <c r="DT87" s="96"/>
      <c r="DU87" s="96"/>
      <c r="DV87" s="96"/>
      <c r="DW87" s="96"/>
      <c r="DX87" s="96"/>
      <c r="DY87" s="96"/>
      <c r="DZ87" s="96"/>
      <c r="EA87" s="96"/>
      <c r="EB87" s="96"/>
      <c r="EC87" s="96"/>
      <c r="ED87" s="96"/>
      <c r="EE87" s="96"/>
      <c r="EF87" s="96"/>
      <c r="EG87" s="96"/>
      <c r="EH87" s="96"/>
      <c r="EI87" s="96"/>
      <c r="EJ87" s="96"/>
      <c r="EK87" s="96"/>
      <c r="EL87" s="96"/>
      <c r="EM87" s="96"/>
      <c r="EN87" s="96"/>
      <c r="EO87" s="96"/>
      <c r="EP87" s="96"/>
      <c r="EQ87" s="96"/>
      <c r="ER87" s="96"/>
      <c r="ES87" s="96"/>
      <c r="ET87" s="96"/>
      <c r="EU87" s="96"/>
      <c r="EV87" s="96"/>
      <c r="EW87" s="96"/>
      <c r="EX87" s="96"/>
      <c r="EY87" s="96"/>
      <c r="EZ87" s="96"/>
      <c r="FA87" s="96"/>
      <c r="FB87" s="96"/>
      <c r="FC87" s="96"/>
      <c r="FD87" s="96"/>
      <c r="FE87" s="96"/>
      <c r="FF87" s="96"/>
      <c r="FG87" s="96"/>
      <c r="FH87" s="96"/>
      <c r="FI87" s="96"/>
      <c r="FJ87" s="96"/>
      <c r="FK87" s="96"/>
      <c r="FL87" s="96"/>
      <c r="FM87" s="96"/>
      <c r="FN87" s="96"/>
      <c r="FO87" s="96"/>
      <c r="FP87" s="96"/>
      <c r="FQ87" s="96"/>
      <c r="FR87" s="96"/>
      <c r="FS87" s="96"/>
      <c r="FT87" s="96"/>
      <c r="FU87" s="96"/>
      <c r="FV87" s="96"/>
      <c r="FW87" s="96"/>
      <c r="FX87" s="96"/>
      <c r="FY87" s="96"/>
      <c r="FZ87" s="96"/>
      <c r="GA87" s="96"/>
      <c r="GB87" s="96"/>
      <c r="GC87" s="96"/>
      <c r="GD87" s="96"/>
      <c r="GE87" s="96"/>
      <c r="GF87" s="96"/>
      <c r="GG87" s="96"/>
      <c r="GH87" s="96"/>
      <c r="GI87" s="96"/>
      <c r="GJ87" s="96"/>
      <c r="GK87" s="96"/>
      <c r="GL87" s="96"/>
      <c r="GM87" s="96"/>
      <c r="GN87" s="96"/>
      <c r="GO87" s="96"/>
      <c r="GP87" s="96"/>
      <c r="GQ87" s="96"/>
      <c r="GR87" s="96"/>
      <c r="GS87" s="96"/>
      <c r="GT87" s="96"/>
      <c r="GU87" s="96"/>
      <c r="GV87" s="96"/>
      <c r="GW87" s="96"/>
      <c r="GX87" s="96"/>
      <c r="GY87" s="96"/>
      <c r="GZ87" s="96"/>
      <c r="HA87" s="96"/>
      <c r="HB87" s="96"/>
      <c r="HC87" s="96"/>
      <c r="HD87" s="96"/>
      <c r="HE87" s="96"/>
      <c r="HF87" s="96"/>
      <c r="HG87" s="96"/>
      <c r="HH87" s="96"/>
      <c r="HI87" s="96"/>
      <c r="HJ87" s="96"/>
      <c r="HK87" s="96"/>
      <c r="HL87" s="96"/>
      <c r="HM87" s="96"/>
      <c r="HN87" s="96"/>
      <c r="HO87" s="96"/>
      <c r="HP87" s="96"/>
      <c r="HQ87" s="96"/>
      <c r="HR87" s="96"/>
      <c r="HS87" s="96"/>
      <c r="HT87" s="96"/>
      <c r="HU87" s="96"/>
      <c r="HV87" s="96"/>
      <c r="HW87" s="96"/>
      <c r="HX87" s="96"/>
      <c r="HY87" s="96"/>
      <c r="HZ87" s="96"/>
      <c r="IA87" s="96"/>
      <c r="IB87" s="96"/>
      <c r="IC87" s="96"/>
      <c r="ID87" s="96"/>
      <c r="IE87" s="96"/>
      <c r="IF87" s="96"/>
      <c r="IG87" s="96"/>
      <c r="IH87" s="96"/>
      <c r="II87" s="96"/>
    </row>
    <row r="88" spans="1:243" s="91" customFormat="1" ht="15.65" customHeight="1" x14ac:dyDescent="0.35">
      <c r="A88" s="94" t="s">
        <v>352</v>
      </c>
      <c r="B88" s="94" t="s">
        <v>353</v>
      </c>
      <c r="C88" s="94" t="s">
        <v>354</v>
      </c>
      <c r="D88" s="94" t="s">
        <v>325</v>
      </c>
      <c r="E88" s="95">
        <v>50313</v>
      </c>
      <c r="F88" s="94" t="s">
        <v>258</v>
      </c>
      <c r="G88" s="94" t="s">
        <v>193</v>
      </c>
      <c r="H88" s="94" t="s">
        <v>139</v>
      </c>
      <c r="I88" s="93">
        <v>42.152866242038201</v>
      </c>
      <c r="J88" s="92">
        <v>2.145631067961165</v>
      </c>
      <c r="K88" s="92">
        <v>6.3106796116504871</v>
      </c>
      <c r="L88" s="92">
        <v>7.7443365695792865</v>
      </c>
      <c r="M88" s="92">
        <v>10.511326860841422</v>
      </c>
      <c r="N88" s="92">
        <v>23.553398058252423</v>
      </c>
      <c r="O88" s="92">
        <v>2.5177993527508087</v>
      </c>
      <c r="P88" s="92">
        <v>0.13592233009708737</v>
      </c>
      <c r="Q88" s="92">
        <v>0.50485436893203883</v>
      </c>
      <c r="R88" s="92">
        <v>9.1294498381876998</v>
      </c>
      <c r="S88" s="92">
        <v>0.95145631067961167</v>
      </c>
      <c r="T88" s="92">
        <v>0.44012944983818769</v>
      </c>
      <c r="U88" s="92">
        <v>16.190938511326856</v>
      </c>
      <c r="V88" s="92">
        <v>25.381877022653718</v>
      </c>
      <c r="W88" s="92" t="s">
        <v>156</v>
      </c>
      <c r="X88" s="85" t="s">
        <v>510</v>
      </c>
      <c r="Y88" s="84">
        <v>45505</v>
      </c>
      <c r="Z88" s="84"/>
      <c r="AA88" s="84" t="s">
        <v>509</v>
      </c>
      <c r="AB88" s="84" t="s">
        <v>511</v>
      </c>
      <c r="AC88" s="96"/>
      <c r="AD88" s="96"/>
      <c r="AE88" s="96"/>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c r="BM88" s="96"/>
      <c r="BN88" s="96"/>
      <c r="BO88" s="96"/>
      <c r="BP88" s="96"/>
      <c r="BQ88" s="96"/>
      <c r="BR88" s="96"/>
      <c r="BS88" s="96"/>
      <c r="BT88" s="96"/>
      <c r="BU88" s="96"/>
      <c r="BV88" s="96"/>
      <c r="BW88" s="96"/>
      <c r="BX88" s="96"/>
      <c r="BY88" s="96"/>
      <c r="BZ88" s="96"/>
      <c r="CA88" s="96"/>
      <c r="CB88" s="96"/>
      <c r="CC88" s="96"/>
      <c r="CD88" s="96"/>
      <c r="CE88" s="96"/>
      <c r="CF88" s="96"/>
      <c r="CG88" s="96"/>
      <c r="CH88" s="96"/>
      <c r="CI88" s="96"/>
      <c r="CJ88" s="96"/>
      <c r="CK88" s="96"/>
      <c r="CL88" s="96"/>
      <c r="CM88" s="96"/>
      <c r="CN88" s="96"/>
      <c r="CO88" s="96"/>
      <c r="CP88" s="96"/>
      <c r="CQ88" s="96"/>
      <c r="CR88" s="96"/>
      <c r="CS88" s="96"/>
      <c r="CT88" s="96"/>
      <c r="CU88" s="96"/>
      <c r="CV88" s="96"/>
      <c r="CW88" s="96"/>
      <c r="CX88" s="96"/>
      <c r="CY88" s="96"/>
      <c r="CZ88" s="96"/>
      <c r="DA88" s="96"/>
      <c r="DB88" s="96"/>
      <c r="DC88" s="96"/>
      <c r="DD88" s="96"/>
      <c r="DE88" s="96"/>
      <c r="DF88" s="96"/>
      <c r="DG88" s="96"/>
      <c r="DH88" s="96"/>
      <c r="DI88" s="96"/>
      <c r="DJ88" s="96"/>
      <c r="DK88" s="96"/>
      <c r="DL88" s="96"/>
      <c r="DM88" s="96"/>
      <c r="DN88" s="96"/>
      <c r="DO88" s="96"/>
      <c r="DP88" s="96"/>
      <c r="DQ88" s="96"/>
      <c r="DR88" s="96"/>
      <c r="DS88" s="96"/>
      <c r="DT88" s="96"/>
      <c r="DU88" s="96"/>
      <c r="DV88" s="96"/>
      <c r="DW88" s="96"/>
      <c r="DX88" s="96"/>
      <c r="DY88" s="96"/>
      <c r="DZ88" s="96"/>
      <c r="EA88" s="96"/>
      <c r="EB88" s="96"/>
      <c r="EC88" s="96"/>
      <c r="ED88" s="96"/>
      <c r="EE88" s="96"/>
      <c r="EF88" s="96"/>
      <c r="EG88" s="96"/>
      <c r="EH88" s="96"/>
      <c r="EI88" s="96"/>
      <c r="EJ88" s="96"/>
      <c r="EK88" s="96"/>
      <c r="EL88" s="96"/>
      <c r="EM88" s="96"/>
      <c r="EN88" s="96"/>
      <c r="EO88" s="96"/>
      <c r="EP88" s="96"/>
      <c r="EQ88" s="96"/>
      <c r="ER88" s="96"/>
      <c r="ES88" s="96"/>
      <c r="ET88" s="96"/>
      <c r="EU88" s="96"/>
      <c r="EV88" s="96"/>
      <c r="EW88" s="96"/>
      <c r="EX88" s="96"/>
      <c r="EY88" s="96"/>
      <c r="EZ88" s="96"/>
      <c r="FA88" s="96"/>
      <c r="FB88" s="96"/>
      <c r="FC88" s="96"/>
      <c r="FD88" s="96"/>
      <c r="FE88" s="96"/>
      <c r="FF88" s="96"/>
      <c r="FG88" s="96"/>
      <c r="FH88" s="96"/>
      <c r="FI88" s="96"/>
      <c r="FJ88" s="96"/>
      <c r="FK88" s="96"/>
      <c r="FL88" s="97"/>
      <c r="FM88" s="97"/>
      <c r="FN88" s="97"/>
      <c r="FO88" s="97"/>
      <c r="FP88" s="97"/>
      <c r="FQ88" s="97"/>
      <c r="FR88" s="97"/>
      <c r="FS88" s="97"/>
      <c r="FT88" s="97"/>
      <c r="FU88" s="97"/>
      <c r="FV88" s="97"/>
      <c r="FW88" s="97"/>
      <c r="FX88" s="97"/>
      <c r="FY88" s="97"/>
      <c r="FZ88" s="97"/>
      <c r="GA88" s="97"/>
      <c r="GB88" s="97"/>
      <c r="GC88" s="97"/>
      <c r="GD88" s="97"/>
      <c r="GE88" s="97"/>
      <c r="GF88" s="97"/>
      <c r="GG88" s="97"/>
      <c r="GH88" s="97"/>
      <c r="GI88" s="97"/>
      <c r="GJ88" s="97"/>
      <c r="GK88" s="97"/>
      <c r="GL88" s="97"/>
      <c r="GM88" s="97"/>
      <c r="GN88" s="97"/>
      <c r="GO88" s="97"/>
      <c r="GP88" s="97"/>
      <c r="GQ88" s="97"/>
      <c r="GR88" s="97"/>
      <c r="GS88" s="97"/>
      <c r="GT88" s="97"/>
      <c r="GU88" s="97"/>
      <c r="GV88" s="97"/>
      <c r="GW88" s="97"/>
      <c r="GX88" s="97"/>
      <c r="GY88" s="97"/>
      <c r="GZ88" s="97"/>
      <c r="HA88" s="97"/>
      <c r="HB88" s="97"/>
      <c r="HC88" s="97"/>
      <c r="HD88" s="97"/>
      <c r="HE88" s="97"/>
      <c r="HF88" s="97"/>
      <c r="HG88" s="97"/>
      <c r="HH88" s="97"/>
      <c r="HI88" s="97"/>
      <c r="HJ88" s="97"/>
      <c r="HK88" s="97"/>
      <c r="HL88" s="97"/>
      <c r="HM88" s="97"/>
      <c r="HN88" s="97"/>
      <c r="HO88" s="97"/>
      <c r="HP88" s="96"/>
      <c r="HQ88" s="96"/>
      <c r="HR88" s="96"/>
      <c r="HS88" s="96"/>
      <c r="HT88" s="96"/>
      <c r="HU88" s="96"/>
      <c r="HV88" s="96"/>
      <c r="HW88" s="96"/>
      <c r="HX88" s="96"/>
      <c r="HY88" s="96"/>
      <c r="HZ88" s="96"/>
      <c r="IA88" s="96"/>
      <c r="IB88" s="96"/>
      <c r="IC88" s="96"/>
      <c r="ID88" s="96"/>
      <c r="IE88" s="96"/>
      <c r="IF88" s="96"/>
      <c r="IG88" s="96"/>
      <c r="IH88" s="96"/>
      <c r="II88" s="96"/>
    </row>
    <row r="89" spans="1:243" ht="15.65" customHeight="1" x14ac:dyDescent="0.35">
      <c r="A89" s="89" t="s">
        <v>534</v>
      </c>
      <c r="B89" s="89" t="s">
        <v>175</v>
      </c>
      <c r="C89" s="89" t="s">
        <v>176</v>
      </c>
      <c r="D89" s="89" t="s">
        <v>147</v>
      </c>
      <c r="E89" s="90">
        <v>78566</v>
      </c>
      <c r="F89" s="89" t="s">
        <v>513</v>
      </c>
      <c r="G89" s="89" t="s">
        <v>177</v>
      </c>
      <c r="H89" s="89" t="s">
        <v>139</v>
      </c>
      <c r="I89" s="88">
        <v>10.5949938174648</v>
      </c>
      <c r="J89" s="87">
        <v>925.26860841402868</v>
      </c>
      <c r="K89" s="87">
        <v>37.462783171521082</v>
      </c>
      <c r="L89" s="87">
        <v>2.8478964401294475</v>
      </c>
      <c r="M89" s="87">
        <v>17.669902912621353</v>
      </c>
      <c r="N89" s="87">
        <v>114.91585760517923</v>
      </c>
      <c r="O89" s="87">
        <v>864.5113268606882</v>
      </c>
      <c r="P89" s="87">
        <v>5.5016181229773489E-2</v>
      </c>
      <c r="Q89" s="87">
        <v>3.7669902912620721</v>
      </c>
      <c r="R89" s="87">
        <v>30.822006472491907</v>
      </c>
      <c r="S89" s="87">
        <v>25.385113268608407</v>
      </c>
      <c r="T89" s="87">
        <v>32.181229773462761</v>
      </c>
      <c r="U89" s="87">
        <v>894.86084142376103</v>
      </c>
      <c r="V89" s="87">
        <v>578.89967637530231</v>
      </c>
      <c r="W89" s="86">
        <v>650</v>
      </c>
      <c r="X89" s="85" t="s">
        <v>510</v>
      </c>
      <c r="Y89" s="84">
        <v>45379</v>
      </c>
      <c r="Z89" s="84"/>
      <c r="AA89" s="84" t="s">
        <v>512</v>
      </c>
      <c r="AB89" s="84" t="s">
        <v>508</v>
      </c>
    </row>
    <row r="90" spans="1:243" ht="15.65" customHeight="1" x14ac:dyDescent="0.35">
      <c r="A90" s="89" t="s">
        <v>393</v>
      </c>
      <c r="B90" s="89" t="s">
        <v>394</v>
      </c>
      <c r="C90" s="89" t="s">
        <v>395</v>
      </c>
      <c r="D90" s="89" t="s">
        <v>325</v>
      </c>
      <c r="E90" s="90">
        <v>51501</v>
      </c>
      <c r="F90" s="89" t="s">
        <v>258</v>
      </c>
      <c r="G90" s="89" t="s">
        <v>193</v>
      </c>
      <c r="H90" s="89" t="s">
        <v>139</v>
      </c>
      <c r="I90" s="88">
        <v>35.2053231939163</v>
      </c>
      <c r="J90" s="87">
        <v>1.8284789644012946</v>
      </c>
      <c r="K90" s="87">
        <v>2.679611650485437</v>
      </c>
      <c r="L90" s="87">
        <v>9.9676375404530813</v>
      </c>
      <c r="M90" s="87">
        <v>12.948220064724923</v>
      </c>
      <c r="N90" s="87">
        <v>25.456310679611644</v>
      </c>
      <c r="O90" s="87">
        <v>1.6731391585760518</v>
      </c>
      <c r="P90" s="87">
        <v>0.22006472491909385</v>
      </c>
      <c r="Q90" s="87">
        <v>7.4433656957928807E-2</v>
      </c>
      <c r="R90" s="87">
        <v>5.7605177993527503</v>
      </c>
      <c r="S90" s="87">
        <v>1.6666666666666665</v>
      </c>
      <c r="T90" s="87">
        <v>0.87702265372168287</v>
      </c>
      <c r="U90" s="87">
        <v>19.119741100323626</v>
      </c>
      <c r="V90" s="87">
        <v>25.453074433656951</v>
      </c>
      <c r="W90" s="86" t="s">
        <v>156</v>
      </c>
      <c r="X90" s="85" t="s">
        <v>510</v>
      </c>
      <c r="Y90" s="84">
        <v>45407</v>
      </c>
      <c r="Z90" s="84"/>
      <c r="AA90" s="84" t="s">
        <v>509</v>
      </c>
      <c r="AB90" s="84" t="s">
        <v>508</v>
      </c>
    </row>
    <row r="91" spans="1:243" x14ac:dyDescent="0.35">
      <c r="A91" s="89" t="s">
        <v>533</v>
      </c>
      <c r="B91" s="89" t="s">
        <v>209</v>
      </c>
      <c r="C91" s="89" t="s">
        <v>34</v>
      </c>
      <c r="D91" s="89" t="s">
        <v>147</v>
      </c>
      <c r="E91" s="90">
        <v>76009</v>
      </c>
      <c r="F91" s="89" t="s">
        <v>210</v>
      </c>
      <c r="G91" s="89" t="s">
        <v>138</v>
      </c>
      <c r="H91" s="89" t="s">
        <v>139</v>
      </c>
      <c r="I91" s="88">
        <v>21.144004796163099</v>
      </c>
      <c r="J91" s="87">
        <v>176.06796116505225</v>
      </c>
      <c r="K91" s="87">
        <v>88.974110032363214</v>
      </c>
      <c r="L91" s="87">
        <v>195.4724919093872</v>
      </c>
      <c r="M91" s="87">
        <v>119.46925566343124</v>
      </c>
      <c r="N91" s="87">
        <v>287.49514563106987</v>
      </c>
      <c r="O91" s="87">
        <v>243.68608414239841</v>
      </c>
      <c r="P91" s="87">
        <v>22.430420711974104</v>
      </c>
      <c r="Q91" s="87">
        <v>26.372168284789613</v>
      </c>
      <c r="R91" s="87">
        <v>99.394822006473092</v>
      </c>
      <c r="S91" s="87">
        <v>64.631067961165243</v>
      </c>
      <c r="T91" s="87">
        <v>71.203883495145888</v>
      </c>
      <c r="U91" s="87">
        <v>344.75404530743015</v>
      </c>
      <c r="V91" s="87">
        <v>461.07119741098614</v>
      </c>
      <c r="W91" s="86">
        <v>525</v>
      </c>
      <c r="X91" s="85" t="s">
        <v>510</v>
      </c>
      <c r="Y91" s="84">
        <v>45456</v>
      </c>
      <c r="Z91" s="84"/>
      <c r="AA91" s="84" t="s">
        <v>532</v>
      </c>
      <c r="AB91" s="84" t="s">
        <v>508</v>
      </c>
    </row>
    <row r="92" spans="1:243" x14ac:dyDescent="0.35">
      <c r="A92" s="89" t="s">
        <v>531</v>
      </c>
      <c r="B92" s="89" t="s">
        <v>188</v>
      </c>
      <c r="C92" s="89" t="s">
        <v>318</v>
      </c>
      <c r="D92" s="89" t="s">
        <v>153</v>
      </c>
      <c r="E92" s="90">
        <v>71202</v>
      </c>
      <c r="F92" s="89" t="s">
        <v>154</v>
      </c>
      <c r="G92" s="89" t="s">
        <v>138</v>
      </c>
      <c r="H92" s="89" t="s">
        <v>4</v>
      </c>
      <c r="I92" s="88">
        <v>35.187625057718897</v>
      </c>
      <c r="J92" s="87">
        <v>747.30420711974546</v>
      </c>
      <c r="K92" s="87">
        <v>20.656957928802612</v>
      </c>
      <c r="L92" s="87">
        <v>0.28478964401294499</v>
      </c>
      <c r="M92" s="87">
        <v>0.46278317152103571</v>
      </c>
      <c r="N92" s="87">
        <v>2.1359223300970878</v>
      </c>
      <c r="O92" s="87">
        <v>107.22977346278344</v>
      </c>
      <c r="P92" s="87">
        <v>2.9158576051779939</v>
      </c>
      <c r="Q92" s="87">
        <v>656.42718446602157</v>
      </c>
      <c r="R92" s="87">
        <v>1.0614886731391584</v>
      </c>
      <c r="S92" s="87">
        <v>0.44983818770226541</v>
      </c>
      <c r="T92" s="87">
        <v>1.6051779935275081</v>
      </c>
      <c r="U92" s="87">
        <v>765.59223300971246</v>
      </c>
      <c r="V92" s="87">
        <v>402.21682847896659</v>
      </c>
      <c r="W92" s="92">
        <v>677</v>
      </c>
      <c r="X92" s="85" t="s">
        <v>510</v>
      </c>
      <c r="Y92" s="84">
        <v>45414</v>
      </c>
      <c r="Z92" s="84"/>
      <c r="AA92" s="84" t="s">
        <v>512</v>
      </c>
      <c r="AB92" s="84" t="s">
        <v>508</v>
      </c>
    </row>
    <row r="93" spans="1:243" ht="15.65" customHeight="1" x14ac:dyDescent="0.35">
      <c r="A93" s="89" t="s">
        <v>13</v>
      </c>
      <c r="B93" s="89" t="s">
        <v>234</v>
      </c>
      <c r="C93" s="89" t="s">
        <v>235</v>
      </c>
      <c r="D93" s="89" t="s">
        <v>147</v>
      </c>
      <c r="E93" s="90">
        <v>78046</v>
      </c>
      <c r="F93" s="89" t="s">
        <v>513</v>
      </c>
      <c r="G93" s="89" t="s">
        <v>169</v>
      </c>
      <c r="H93" s="89" t="s">
        <v>4</v>
      </c>
      <c r="I93" s="88">
        <v>25.498967297762501</v>
      </c>
      <c r="J93" s="87">
        <v>397.63754045307502</v>
      </c>
      <c r="K93" s="87">
        <v>12.420711974110038</v>
      </c>
      <c r="L93" s="87">
        <v>14.66990291262136</v>
      </c>
      <c r="M93" s="87">
        <v>48.644012944983835</v>
      </c>
      <c r="N93" s="87">
        <v>48.728155339805873</v>
      </c>
      <c r="O93" s="87">
        <v>424.63754045307587</v>
      </c>
      <c r="P93" s="87">
        <v>0</v>
      </c>
      <c r="Q93" s="87">
        <v>6.4724919093851136E-3</v>
      </c>
      <c r="R93" s="87">
        <v>9.0453074433656973</v>
      </c>
      <c r="S93" s="87">
        <v>7.9967637540453076</v>
      </c>
      <c r="T93" s="87">
        <v>13.999999999999998</v>
      </c>
      <c r="U93" s="87">
        <v>442.33009708738302</v>
      </c>
      <c r="V93" s="87">
        <v>377.76699029126519</v>
      </c>
      <c r="W93" s="86">
        <v>275</v>
      </c>
      <c r="X93" s="85" t="s">
        <v>510</v>
      </c>
      <c r="Y93" s="84">
        <v>45449</v>
      </c>
      <c r="Z93" s="84"/>
      <c r="AA93" s="84" t="s">
        <v>509</v>
      </c>
      <c r="AB93" s="84" t="s">
        <v>508</v>
      </c>
    </row>
    <row r="94" spans="1:243" x14ac:dyDescent="0.35">
      <c r="A94" s="89" t="s">
        <v>236</v>
      </c>
      <c r="B94" s="89" t="s">
        <v>237</v>
      </c>
      <c r="C94" s="89" t="s">
        <v>238</v>
      </c>
      <c r="D94" s="89" t="s">
        <v>153</v>
      </c>
      <c r="E94" s="90">
        <v>71334</v>
      </c>
      <c r="F94" s="89" t="s">
        <v>154</v>
      </c>
      <c r="G94" s="89" t="s">
        <v>138</v>
      </c>
      <c r="H94" s="89" t="s">
        <v>4</v>
      </c>
      <c r="I94" s="88">
        <v>49.742326332794804</v>
      </c>
      <c r="J94" s="87">
        <v>469.04530744336398</v>
      </c>
      <c r="K94" s="87">
        <v>20.100323624595472</v>
      </c>
      <c r="L94" s="87">
        <v>0.22006472491909385</v>
      </c>
      <c r="M94" s="87">
        <v>0.20388349514563106</v>
      </c>
      <c r="N94" s="87">
        <v>5.728155339805828</v>
      </c>
      <c r="O94" s="87">
        <v>483.76699029126013</v>
      </c>
      <c r="P94" s="87">
        <v>7.4433656957928807E-2</v>
      </c>
      <c r="Q94" s="87">
        <v>0</v>
      </c>
      <c r="R94" s="87">
        <v>2.2718446601941751</v>
      </c>
      <c r="S94" s="87">
        <v>1.3042071197411003</v>
      </c>
      <c r="T94" s="87">
        <v>1.110032362459547</v>
      </c>
      <c r="U94" s="87">
        <v>484.88349514562907</v>
      </c>
      <c r="V94" s="87">
        <v>315.39158576051824</v>
      </c>
      <c r="W94" s="86">
        <v>361</v>
      </c>
      <c r="X94" s="85" t="s">
        <v>510</v>
      </c>
      <c r="Y94" s="84">
        <v>45428</v>
      </c>
      <c r="Z94" s="84"/>
      <c r="AA94" s="84" t="s">
        <v>512</v>
      </c>
      <c r="AB94" s="84" t="s">
        <v>508</v>
      </c>
    </row>
    <row r="95" spans="1:243" ht="15.65" customHeight="1" x14ac:dyDescent="0.35">
      <c r="A95" s="89" t="s">
        <v>530</v>
      </c>
      <c r="B95" s="89" t="s">
        <v>529</v>
      </c>
      <c r="C95" s="89" t="s">
        <v>357</v>
      </c>
      <c r="D95" s="89" t="s">
        <v>143</v>
      </c>
      <c r="E95" s="90">
        <v>30250</v>
      </c>
      <c r="F95" s="89" t="s">
        <v>144</v>
      </c>
      <c r="G95" s="89" t="s">
        <v>169</v>
      </c>
      <c r="H95" s="89" t="s">
        <v>139</v>
      </c>
      <c r="I95" s="88">
        <v>1.3896713615023499</v>
      </c>
      <c r="J95" s="87">
        <v>0.18446601941747565</v>
      </c>
      <c r="K95" s="87">
        <v>0.39805825242718434</v>
      </c>
      <c r="L95" s="87">
        <v>0.81229773462783117</v>
      </c>
      <c r="M95" s="87">
        <v>0.53721682847896413</v>
      </c>
      <c r="N95" s="87">
        <v>1.126213592233009</v>
      </c>
      <c r="O95" s="87">
        <v>0.80582524271844613</v>
      </c>
      <c r="P95" s="87">
        <v>0</v>
      </c>
      <c r="Q95" s="87">
        <v>0</v>
      </c>
      <c r="R95" s="87">
        <v>6.4724919093851141E-2</v>
      </c>
      <c r="S95" s="87">
        <v>1.2944983818770227E-2</v>
      </c>
      <c r="T95" s="87">
        <v>0</v>
      </c>
      <c r="U95" s="87">
        <v>1.8543689320388359</v>
      </c>
      <c r="V95" s="87">
        <v>1.3462783171521038</v>
      </c>
      <c r="W95" s="86" t="s">
        <v>156</v>
      </c>
      <c r="X95" s="85" t="s">
        <v>510</v>
      </c>
      <c r="Y95" s="84">
        <v>45246</v>
      </c>
      <c r="Z95" s="84"/>
      <c r="AA95" s="84" t="s">
        <v>509</v>
      </c>
      <c r="AB95" s="84" t="s">
        <v>508</v>
      </c>
    </row>
    <row r="96" spans="1:243" x14ac:dyDescent="0.35">
      <c r="A96" s="89" t="s">
        <v>528</v>
      </c>
      <c r="B96" s="89" t="s">
        <v>527</v>
      </c>
      <c r="C96" s="89" t="s">
        <v>373</v>
      </c>
      <c r="D96" s="89" t="s">
        <v>374</v>
      </c>
      <c r="E96" s="90">
        <v>96950</v>
      </c>
      <c r="F96" s="89" t="s">
        <v>248</v>
      </c>
      <c r="G96" s="89" t="s">
        <v>193</v>
      </c>
      <c r="H96" s="89" t="s">
        <v>139</v>
      </c>
      <c r="I96" s="88">
        <v>87.1111111111111</v>
      </c>
      <c r="J96" s="87">
        <v>0.10679611650485436</v>
      </c>
      <c r="K96" s="87">
        <v>3.5792880258899684</v>
      </c>
      <c r="L96" s="87">
        <v>1.0711974110032361</v>
      </c>
      <c r="M96" s="87">
        <v>0.51779935275080902</v>
      </c>
      <c r="N96" s="87">
        <v>4.9093851132686099</v>
      </c>
      <c r="O96" s="87">
        <v>9.7087378640776711E-2</v>
      </c>
      <c r="P96" s="87">
        <v>0.26860841423948217</v>
      </c>
      <c r="Q96" s="87">
        <v>0</v>
      </c>
      <c r="R96" s="87">
        <v>4.0873786407766994</v>
      </c>
      <c r="S96" s="87">
        <v>0</v>
      </c>
      <c r="T96" s="87">
        <v>0</v>
      </c>
      <c r="U96" s="87">
        <v>1.1877022653721681</v>
      </c>
      <c r="V96" s="87">
        <v>4.9870550161812304</v>
      </c>
      <c r="W96" s="86" t="s">
        <v>156</v>
      </c>
      <c r="X96" s="85" t="s">
        <v>358</v>
      </c>
      <c r="Y96" s="84">
        <v>45359</v>
      </c>
      <c r="Z96" s="84"/>
      <c r="AA96" s="84" t="s">
        <v>522</v>
      </c>
      <c r="AB96" s="84" t="s">
        <v>508</v>
      </c>
    </row>
    <row r="97" spans="1:181" x14ac:dyDescent="0.35">
      <c r="A97" s="89" t="s">
        <v>404</v>
      </c>
      <c r="B97" s="89" t="s">
        <v>405</v>
      </c>
      <c r="C97" s="89" t="s">
        <v>406</v>
      </c>
      <c r="D97" s="89" t="s">
        <v>359</v>
      </c>
      <c r="E97" s="90">
        <v>84119</v>
      </c>
      <c r="F97" s="89" t="s">
        <v>277</v>
      </c>
      <c r="G97" s="89" t="s">
        <v>193</v>
      </c>
      <c r="H97" s="89" t="s">
        <v>139</v>
      </c>
      <c r="I97" s="88">
        <v>2.01654135338346</v>
      </c>
      <c r="J97" s="87">
        <v>0.24919093851132679</v>
      </c>
      <c r="K97" s="87">
        <v>3.4886731391585823</v>
      </c>
      <c r="L97" s="87">
        <v>0.3624595469255662</v>
      </c>
      <c r="M97" s="87">
        <v>0.2362459546925566</v>
      </c>
      <c r="N97" s="87">
        <v>3.0776699029126244</v>
      </c>
      <c r="O97" s="87">
        <v>1.0453074433656957</v>
      </c>
      <c r="P97" s="87">
        <v>0.15857605177993531</v>
      </c>
      <c r="Q97" s="87">
        <v>5.5016181229773461E-2</v>
      </c>
      <c r="R97" s="87">
        <v>0.47896440129449824</v>
      </c>
      <c r="S97" s="87">
        <v>6.4724919093851127E-2</v>
      </c>
      <c r="T97" s="87">
        <v>3.5598705501618123E-2</v>
      </c>
      <c r="U97" s="87">
        <v>3.7572815533980628</v>
      </c>
      <c r="V97" s="87">
        <v>3.8349514563106868</v>
      </c>
      <c r="W97" s="86" t="s">
        <v>156</v>
      </c>
      <c r="X97" s="85" t="s">
        <v>510</v>
      </c>
      <c r="Y97" s="84">
        <v>45134</v>
      </c>
      <c r="Z97" s="84" t="s">
        <v>515</v>
      </c>
      <c r="AA97" s="84" t="s">
        <v>509</v>
      </c>
      <c r="AB97" s="84" t="s">
        <v>526</v>
      </c>
    </row>
    <row r="98" spans="1:181" x14ac:dyDescent="0.35">
      <c r="A98" s="89" t="s">
        <v>525</v>
      </c>
      <c r="B98" s="89" t="s">
        <v>524</v>
      </c>
      <c r="C98" s="89" t="s">
        <v>523</v>
      </c>
      <c r="D98" s="89" t="s">
        <v>372</v>
      </c>
      <c r="E98" s="90">
        <v>965</v>
      </c>
      <c r="F98" s="89" t="s">
        <v>25</v>
      </c>
      <c r="G98" s="89" t="s">
        <v>263</v>
      </c>
      <c r="H98" s="89" t="s">
        <v>139</v>
      </c>
      <c r="I98" s="88">
        <v>2.42058165548098</v>
      </c>
      <c r="J98" s="87">
        <v>3.3300970873786415</v>
      </c>
      <c r="K98" s="87">
        <v>8.737864077669906E-2</v>
      </c>
      <c r="L98" s="87">
        <v>4.8543689320388349E-2</v>
      </c>
      <c r="M98" s="87">
        <v>1.9417475728155338E-2</v>
      </c>
      <c r="N98" s="87">
        <v>0.22977346278317154</v>
      </c>
      <c r="O98" s="87">
        <v>2.7734627831715222</v>
      </c>
      <c r="P98" s="87">
        <v>3.2362459546925568E-3</v>
      </c>
      <c r="Q98" s="87">
        <v>0.47896440129449819</v>
      </c>
      <c r="R98" s="87">
        <v>6.4724919093851136E-3</v>
      </c>
      <c r="S98" s="87">
        <v>6.4724919093851136E-3</v>
      </c>
      <c r="T98" s="87">
        <v>3.2362459546925568E-3</v>
      </c>
      <c r="U98" s="87">
        <v>3.4692556634304204</v>
      </c>
      <c r="V98" s="87">
        <v>2.3689320388349517</v>
      </c>
      <c r="W98" s="86" t="s">
        <v>156</v>
      </c>
      <c r="X98" s="85" t="s">
        <v>358</v>
      </c>
      <c r="Y98" s="84">
        <v>45436</v>
      </c>
      <c r="Z98" s="84"/>
      <c r="AA98" s="84" t="s">
        <v>522</v>
      </c>
      <c r="AB98" s="84" t="s">
        <v>508</v>
      </c>
    </row>
    <row r="99" spans="1:181" ht="15.65" customHeight="1" x14ac:dyDescent="0.35">
      <c r="A99" s="89" t="s">
        <v>330</v>
      </c>
      <c r="B99" s="89" t="s">
        <v>331</v>
      </c>
      <c r="C99" s="89" t="s">
        <v>332</v>
      </c>
      <c r="D99" s="89" t="s">
        <v>157</v>
      </c>
      <c r="E99" s="90">
        <v>85349</v>
      </c>
      <c r="F99" s="89" t="s">
        <v>158</v>
      </c>
      <c r="G99" s="89" t="s">
        <v>155</v>
      </c>
      <c r="H99" s="89" t="s">
        <v>139</v>
      </c>
      <c r="I99" s="88">
        <v>5.4181410416147502</v>
      </c>
      <c r="J99" s="87">
        <v>63.323624595469511</v>
      </c>
      <c r="K99" s="87">
        <v>4.5922330097087434</v>
      </c>
      <c r="L99" s="87">
        <v>0.71844660194174759</v>
      </c>
      <c r="M99" s="87">
        <v>0.22006472491909385</v>
      </c>
      <c r="N99" s="87">
        <v>2.8867313915857546</v>
      </c>
      <c r="O99" s="87">
        <v>40.229773462782966</v>
      </c>
      <c r="P99" s="87">
        <v>0.6051779935275079</v>
      </c>
      <c r="Q99" s="87">
        <v>25.132686084142158</v>
      </c>
      <c r="R99" s="87">
        <v>0.18122977346278318</v>
      </c>
      <c r="S99" s="87">
        <v>6.7961165048543687E-2</v>
      </c>
      <c r="T99" s="87">
        <v>0.26213592233009703</v>
      </c>
      <c r="U99" s="87">
        <v>68.343042071197658</v>
      </c>
      <c r="V99" s="87">
        <v>36.135922330096733</v>
      </c>
      <c r="W99" s="86">
        <v>100</v>
      </c>
      <c r="X99" s="85" t="s">
        <v>510</v>
      </c>
      <c r="Y99" s="84">
        <v>45407</v>
      </c>
      <c r="Z99" s="84"/>
      <c r="AA99" s="84" t="s">
        <v>509</v>
      </c>
      <c r="AB99" s="84" t="s">
        <v>508</v>
      </c>
    </row>
    <row r="100" spans="1:181" ht="15.65" customHeight="1" x14ac:dyDescent="0.35">
      <c r="A100" s="89" t="s">
        <v>12</v>
      </c>
      <c r="B100" s="89" t="s">
        <v>328</v>
      </c>
      <c r="C100" s="89" t="s">
        <v>329</v>
      </c>
      <c r="D100" s="89" t="s">
        <v>284</v>
      </c>
      <c r="E100" s="90">
        <v>44883</v>
      </c>
      <c r="F100" s="89" t="s">
        <v>285</v>
      </c>
      <c r="G100" s="89" t="s">
        <v>155</v>
      </c>
      <c r="H100" s="89" t="s">
        <v>139</v>
      </c>
      <c r="I100" s="88">
        <v>41.113871635610799</v>
      </c>
      <c r="J100" s="87">
        <v>22.792880258899675</v>
      </c>
      <c r="K100" s="87">
        <v>8.8414239482200667</v>
      </c>
      <c r="L100" s="87">
        <v>17.50485436893204</v>
      </c>
      <c r="M100" s="87">
        <v>16.818770226537211</v>
      </c>
      <c r="N100" s="87">
        <v>43.825242718446574</v>
      </c>
      <c r="O100" s="87">
        <v>15.339805825242719</v>
      </c>
      <c r="P100" s="87">
        <v>0.93203883495145634</v>
      </c>
      <c r="Q100" s="87">
        <v>5.8608414239482203</v>
      </c>
      <c r="R100" s="87">
        <v>16.210355987055017</v>
      </c>
      <c r="S100" s="87">
        <v>5.7734627831715226</v>
      </c>
      <c r="T100" s="87">
        <v>9.8543689320388363</v>
      </c>
      <c r="U100" s="87">
        <v>34.119741100323601</v>
      </c>
      <c r="V100" s="87">
        <v>50.54692556634307</v>
      </c>
      <c r="W100" s="86" t="s">
        <v>156</v>
      </c>
      <c r="X100" s="85" t="s">
        <v>510</v>
      </c>
      <c r="Y100" s="84">
        <v>45414</v>
      </c>
      <c r="Z100" s="84"/>
      <c r="AA100" s="84" t="s">
        <v>509</v>
      </c>
      <c r="AB100" s="84" t="s">
        <v>508</v>
      </c>
    </row>
    <row r="101" spans="1:181" ht="15.65" customHeight="1" x14ac:dyDescent="0.35">
      <c r="A101" s="89" t="s">
        <v>16</v>
      </c>
      <c r="B101" s="89" t="s">
        <v>255</v>
      </c>
      <c r="C101" s="89" t="s">
        <v>256</v>
      </c>
      <c r="D101" s="89" t="s">
        <v>257</v>
      </c>
      <c r="E101" s="90">
        <v>55330</v>
      </c>
      <c r="F101" s="89" t="s">
        <v>258</v>
      </c>
      <c r="G101" s="89" t="s">
        <v>155</v>
      </c>
      <c r="H101" s="89" t="s">
        <v>139</v>
      </c>
      <c r="I101" s="88">
        <v>1.75</v>
      </c>
      <c r="J101" s="87">
        <v>0</v>
      </c>
      <c r="K101" s="87">
        <v>0</v>
      </c>
      <c r="L101" s="87">
        <v>2.2653721682847898E-2</v>
      </c>
      <c r="M101" s="87">
        <v>1</v>
      </c>
      <c r="N101" s="87">
        <v>1.0064724919093853</v>
      </c>
      <c r="O101" s="87">
        <v>3.2362459546925568E-3</v>
      </c>
      <c r="P101" s="87">
        <v>1.2944983818770227E-2</v>
      </c>
      <c r="Q101" s="87">
        <v>0</v>
      </c>
      <c r="R101" s="87">
        <v>1.0129449838187703</v>
      </c>
      <c r="S101" s="87">
        <v>0</v>
      </c>
      <c r="T101" s="87">
        <v>0</v>
      </c>
      <c r="U101" s="87">
        <v>9.7087378640776708E-3</v>
      </c>
      <c r="V101" s="87">
        <v>1.0194174757281553</v>
      </c>
      <c r="W101" s="86" t="s">
        <v>156</v>
      </c>
      <c r="X101" s="85" t="s">
        <v>510</v>
      </c>
      <c r="Y101" s="84">
        <v>45414</v>
      </c>
      <c r="Z101" s="84"/>
      <c r="AA101" s="84" t="s">
        <v>509</v>
      </c>
      <c r="AB101" s="84" t="s">
        <v>508</v>
      </c>
    </row>
    <row r="102" spans="1:181" ht="15.65" customHeight="1" x14ac:dyDescent="0.35">
      <c r="A102" s="89" t="s">
        <v>380</v>
      </c>
      <c r="B102" s="89" t="s">
        <v>521</v>
      </c>
      <c r="C102" s="89" t="s">
        <v>381</v>
      </c>
      <c r="D102" s="89" t="s">
        <v>382</v>
      </c>
      <c r="E102" s="90">
        <v>25309</v>
      </c>
      <c r="F102" s="89" t="s">
        <v>228</v>
      </c>
      <c r="G102" s="89" t="s">
        <v>155</v>
      </c>
      <c r="H102" s="89" t="s">
        <v>139</v>
      </c>
      <c r="I102" s="88">
        <v>5.7166666666666703</v>
      </c>
      <c r="J102" s="87">
        <v>4.2071197411003236E-2</v>
      </c>
      <c r="K102" s="87">
        <v>0.23300970873786409</v>
      </c>
      <c r="L102" s="87">
        <v>1.1262135922330094</v>
      </c>
      <c r="M102" s="87">
        <v>0.77346278317152095</v>
      </c>
      <c r="N102" s="87">
        <v>2.019417475728154</v>
      </c>
      <c r="O102" s="87">
        <v>0.15533980582524273</v>
      </c>
      <c r="P102" s="87">
        <v>0</v>
      </c>
      <c r="Q102" s="87">
        <v>0</v>
      </c>
      <c r="R102" s="87">
        <v>1.2944983818770225E-2</v>
      </c>
      <c r="S102" s="87">
        <v>0</v>
      </c>
      <c r="T102" s="87">
        <v>2.5889967637540451E-2</v>
      </c>
      <c r="U102" s="87">
        <v>2.1359223300970855</v>
      </c>
      <c r="V102" s="87">
        <v>2.0873786407766972</v>
      </c>
      <c r="W102" s="86" t="s">
        <v>156</v>
      </c>
      <c r="X102" s="85" t="s">
        <v>510</v>
      </c>
      <c r="Y102" s="84">
        <v>45008</v>
      </c>
      <c r="Z102" s="84" t="s">
        <v>515</v>
      </c>
      <c r="AA102" s="84" t="s">
        <v>509</v>
      </c>
      <c r="AB102" s="84" t="s">
        <v>508</v>
      </c>
    </row>
    <row r="103" spans="1:181" x14ac:dyDescent="0.35">
      <c r="A103" s="89" t="s">
        <v>520</v>
      </c>
      <c r="B103" s="89" t="s">
        <v>203</v>
      </c>
      <c r="C103" s="89" t="s">
        <v>204</v>
      </c>
      <c r="D103" s="89" t="s">
        <v>153</v>
      </c>
      <c r="E103" s="90">
        <v>70515</v>
      </c>
      <c r="F103" s="89" t="s">
        <v>154</v>
      </c>
      <c r="G103" s="89" t="s">
        <v>138</v>
      </c>
      <c r="H103" s="89" t="s">
        <v>139</v>
      </c>
      <c r="I103" s="88">
        <v>36.277911260611901</v>
      </c>
      <c r="J103" s="87">
        <v>608.40453074434242</v>
      </c>
      <c r="K103" s="87">
        <v>49.158576051779995</v>
      </c>
      <c r="L103" s="87">
        <v>51.906148867313938</v>
      </c>
      <c r="M103" s="87">
        <v>15.420711974110038</v>
      </c>
      <c r="N103" s="87">
        <v>2.407766990291262</v>
      </c>
      <c r="O103" s="87">
        <v>1.9773462783171523</v>
      </c>
      <c r="P103" s="87">
        <v>84.61165048543711</v>
      </c>
      <c r="Q103" s="87">
        <v>635.89320388350109</v>
      </c>
      <c r="R103" s="87">
        <v>46.003236245954689</v>
      </c>
      <c r="S103" s="87">
        <v>14.928802588996767</v>
      </c>
      <c r="T103" s="87">
        <v>11.333333333333329</v>
      </c>
      <c r="U103" s="87">
        <v>652.62459546926095</v>
      </c>
      <c r="V103" s="87">
        <v>474.63106796117262</v>
      </c>
      <c r="W103" s="86">
        <v>700</v>
      </c>
      <c r="X103" s="85" t="s">
        <v>510</v>
      </c>
      <c r="Y103" s="84">
        <v>45358</v>
      </c>
      <c r="Z103" s="84"/>
      <c r="AA103" s="84" t="s">
        <v>512</v>
      </c>
      <c r="AB103" s="84" t="s">
        <v>508</v>
      </c>
    </row>
    <row r="104" spans="1:181" ht="15.65" customHeight="1" x14ac:dyDescent="0.35">
      <c r="A104" s="89" t="s">
        <v>15</v>
      </c>
      <c r="B104" s="89" t="s">
        <v>145</v>
      </c>
      <c r="C104" s="89" t="s">
        <v>146</v>
      </c>
      <c r="D104" s="89" t="s">
        <v>147</v>
      </c>
      <c r="E104" s="90">
        <v>78061</v>
      </c>
      <c r="F104" s="89" t="s">
        <v>148</v>
      </c>
      <c r="G104" s="89" t="s">
        <v>149</v>
      </c>
      <c r="H104" s="89" t="s">
        <v>139</v>
      </c>
      <c r="I104" s="88">
        <v>40.361629134412397</v>
      </c>
      <c r="J104" s="87">
        <v>1253.0291262136225</v>
      </c>
      <c r="K104" s="87">
        <v>113.60194174757314</v>
      </c>
      <c r="L104" s="87">
        <v>168.85113268608418</v>
      </c>
      <c r="M104" s="87">
        <v>59.090614886731515</v>
      </c>
      <c r="N104" s="87">
        <v>333.88349514563032</v>
      </c>
      <c r="O104" s="87">
        <v>1253.8381877022969</v>
      </c>
      <c r="P104" s="87">
        <v>2.2265372168284787</v>
      </c>
      <c r="Q104" s="87">
        <v>4.6245954692556639</v>
      </c>
      <c r="R104" s="87">
        <v>74.621359223301283</v>
      </c>
      <c r="S104" s="87">
        <v>63.339805825242898</v>
      </c>
      <c r="T104" s="87">
        <v>169.13268608414239</v>
      </c>
      <c r="U104" s="87">
        <v>1287.4789644013281</v>
      </c>
      <c r="V104" s="87">
        <v>1125.9385113268791</v>
      </c>
      <c r="W104" s="86">
        <v>1350</v>
      </c>
      <c r="X104" s="85" t="s">
        <v>510</v>
      </c>
      <c r="Y104" s="84">
        <v>45330</v>
      </c>
      <c r="Z104" s="84"/>
      <c r="AA104" s="84" t="s">
        <v>512</v>
      </c>
      <c r="AB104" s="84" t="s">
        <v>508</v>
      </c>
    </row>
    <row r="105" spans="1:181" ht="15.65" customHeight="1" x14ac:dyDescent="0.35">
      <c r="A105" s="89" t="s">
        <v>519</v>
      </c>
      <c r="B105" s="89" t="s">
        <v>326</v>
      </c>
      <c r="C105" s="89" t="s">
        <v>327</v>
      </c>
      <c r="D105" s="89" t="s">
        <v>290</v>
      </c>
      <c r="E105" s="90">
        <v>48060</v>
      </c>
      <c r="F105" s="89" t="s">
        <v>285</v>
      </c>
      <c r="G105" s="89" t="s">
        <v>155</v>
      </c>
      <c r="H105" s="89" t="s">
        <v>4</v>
      </c>
      <c r="I105" s="88">
        <v>42.692456479690499</v>
      </c>
      <c r="J105" s="87">
        <v>42.686084142394833</v>
      </c>
      <c r="K105" s="87">
        <v>12.310679611650489</v>
      </c>
      <c r="L105" s="87">
        <v>14.148867313915865</v>
      </c>
      <c r="M105" s="87">
        <v>5.4854368932038824</v>
      </c>
      <c r="N105" s="87">
        <v>32.65048543689322</v>
      </c>
      <c r="O105" s="87">
        <v>41.980582524271838</v>
      </c>
      <c r="P105" s="87">
        <v>0</v>
      </c>
      <c r="Q105" s="87">
        <v>0</v>
      </c>
      <c r="R105" s="87">
        <v>9.2265372168284792</v>
      </c>
      <c r="S105" s="87">
        <v>6.4724919093851128</v>
      </c>
      <c r="T105" s="87">
        <v>7.4207119741100334</v>
      </c>
      <c r="U105" s="87">
        <v>51.51132686084145</v>
      </c>
      <c r="V105" s="87">
        <v>67.559870550161889</v>
      </c>
      <c r="W105" s="86" t="s">
        <v>156</v>
      </c>
      <c r="X105" s="85" t="s">
        <v>510</v>
      </c>
      <c r="Y105" s="84">
        <v>45386</v>
      </c>
      <c r="Z105" s="84"/>
      <c r="AA105" s="84" t="s">
        <v>509</v>
      </c>
      <c r="AB105" s="84" t="s">
        <v>508</v>
      </c>
    </row>
    <row r="106" spans="1:181" s="91" customFormat="1" x14ac:dyDescent="0.35">
      <c r="A106" s="94" t="s">
        <v>140</v>
      </c>
      <c r="B106" s="94" t="s">
        <v>141</v>
      </c>
      <c r="C106" s="94" t="s">
        <v>142</v>
      </c>
      <c r="D106" s="94" t="s">
        <v>143</v>
      </c>
      <c r="E106" s="95">
        <v>31815</v>
      </c>
      <c r="F106" s="94" t="s">
        <v>144</v>
      </c>
      <c r="G106" s="94" t="s">
        <v>138</v>
      </c>
      <c r="H106" s="94" t="s">
        <v>139</v>
      </c>
      <c r="I106" s="93">
        <v>50.196964548646498</v>
      </c>
      <c r="J106" s="92">
        <v>799.3980582524398</v>
      </c>
      <c r="K106" s="92">
        <v>158.60517799352766</v>
      </c>
      <c r="L106" s="92">
        <v>279.41100323624602</v>
      </c>
      <c r="M106" s="92">
        <v>293.97734627831773</v>
      </c>
      <c r="N106" s="92">
        <v>612.22006472491898</v>
      </c>
      <c r="O106" s="92">
        <v>725.98705501619258</v>
      </c>
      <c r="P106" s="92">
        <v>33.928802588996753</v>
      </c>
      <c r="Q106" s="92">
        <v>159.25566343042158</v>
      </c>
      <c r="R106" s="92">
        <v>236.17152103559866</v>
      </c>
      <c r="S106" s="92">
        <v>101.76375404530739</v>
      </c>
      <c r="T106" s="92">
        <v>75.786407766990422</v>
      </c>
      <c r="U106" s="92">
        <v>1117.669902912623</v>
      </c>
      <c r="V106" s="92">
        <v>1046.8673139158398</v>
      </c>
      <c r="W106" s="92">
        <v>1600</v>
      </c>
      <c r="X106" s="85" t="s">
        <v>510</v>
      </c>
      <c r="Y106" s="84">
        <v>45505</v>
      </c>
      <c r="Z106" s="84"/>
      <c r="AA106" s="84" t="s">
        <v>512</v>
      </c>
      <c r="AB106" s="84" t="s">
        <v>511</v>
      </c>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c r="BO106" s="80"/>
      <c r="BP106" s="80"/>
      <c r="BQ106" s="80"/>
      <c r="BR106" s="80"/>
      <c r="BS106" s="80"/>
      <c r="BT106" s="80"/>
      <c r="BU106" s="80"/>
      <c r="BV106" s="80"/>
      <c r="BW106" s="80"/>
      <c r="BX106" s="80"/>
      <c r="BY106" s="80"/>
      <c r="BZ106" s="80"/>
      <c r="CA106" s="80"/>
      <c r="CB106" s="80"/>
      <c r="CC106" s="80"/>
      <c r="CD106" s="80"/>
      <c r="CE106" s="80"/>
      <c r="CF106" s="80"/>
      <c r="CG106" s="80"/>
      <c r="CH106" s="80"/>
      <c r="CI106" s="80"/>
      <c r="CJ106" s="80"/>
      <c r="CK106" s="80"/>
      <c r="CL106" s="80"/>
      <c r="CM106" s="80"/>
      <c r="CN106" s="80"/>
      <c r="CO106" s="80"/>
      <c r="CP106" s="80"/>
      <c r="CQ106" s="80"/>
      <c r="CR106" s="80"/>
      <c r="CS106" s="80"/>
      <c r="CT106" s="80"/>
      <c r="CU106" s="80"/>
      <c r="CV106" s="80"/>
      <c r="CW106" s="80"/>
      <c r="CX106" s="80"/>
      <c r="CY106" s="80"/>
      <c r="CZ106" s="80"/>
      <c r="DA106" s="80"/>
      <c r="DB106" s="80"/>
      <c r="DC106" s="80"/>
      <c r="DD106" s="80"/>
      <c r="DE106" s="80"/>
      <c r="DF106" s="80"/>
      <c r="DG106" s="80"/>
      <c r="DH106" s="80"/>
      <c r="DI106" s="80"/>
      <c r="DJ106" s="80"/>
      <c r="DK106" s="80"/>
      <c r="DL106" s="80"/>
      <c r="DM106" s="80"/>
      <c r="DN106" s="80"/>
      <c r="DO106" s="80"/>
      <c r="DP106" s="80"/>
      <c r="DQ106" s="80"/>
      <c r="DR106" s="80"/>
      <c r="DS106" s="80"/>
      <c r="DT106" s="80"/>
      <c r="DU106" s="80"/>
      <c r="DV106" s="80"/>
      <c r="DW106" s="80"/>
      <c r="DX106" s="80"/>
      <c r="DY106" s="80"/>
      <c r="DZ106" s="80"/>
      <c r="EA106" s="80"/>
      <c r="EB106" s="80"/>
      <c r="EC106" s="80"/>
      <c r="ED106" s="80"/>
      <c r="EE106" s="80"/>
      <c r="EF106" s="80"/>
      <c r="EG106" s="80"/>
      <c r="EH106" s="80"/>
      <c r="EI106" s="80"/>
      <c r="EJ106" s="80"/>
      <c r="EK106" s="80"/>
      <c r="EL106" s="80"/>
      <c r="EM106" s="80"/>
      <c r="EN106" s="80"/>
      <c r="EO106" s="80"/>
      <c r="EP106" s="80"/>
      <c r="EQ106" s="80"/>
      <c r="ER106" s="80"/>
      <c r="ES106" s="80"/>
      <c r="ET106" s="80"/>
      <c r="EU106" s="80"/>
      <c r="EV106" s="80"/>
      <c r="EW106" s="80"/>
      <c r="EX106" s="80"/>
      <c r="EY106" s="80"/>
      <c r="EZ106" s="80"/>
      <c r="FA106" s="80"/>
      <c r="FB106" s="80"/>
      <c r="FC106" s="80"/>
      <c r="FD106" s="80"/>
      <c r="FE106" s="80"/>
      <c r="FF106" s="80"/>
      <c r="FG106" s="80"/>
      <c r="FH106" s="80"/>
      <c r="FI106" s="80"/>
      <c r="FJ106" s="80"/>
      <c r="FK106" s="80"/>
      <c r="FL106" s="80"/>
      <c r="FM106" s="80"/>
      <c r="FN106" s="80"/>
      <c r="FO106" s="80"/>
      <c r="FP106" s="80"/>
      <c r="FQ106" s="80"/>
      <c r="FR106" s="80"/>
      <c r="FS106" s="80"/>
      <c r="FT106" s="80"/>
      <c r="FU106" s="80"/>
      <c r="FV106" s="80"/>
      <c r="FW106" s="80"/>
      <c r="FX106" s="80"/>
      <c r="FY106" s="80"/>
    </row>
    <row r="107" spans="1:181" ht="15.65" customHeight="1" x14ac:dyDescent="0.35">
      <c r="A107" s="94" t="s">
        <v>518</v>
      </c>
      <c r="B107" s="94" t="s">
        <v>313</v>
      </c>
      <c r="C107" s="94" t="s">
        <v>314</v>
      </c>
      <c r="D107" s="94" t="s">
        <v>315</v>
      </c>
      <c r="E107" s="95">
        <v>3820</v>
      </c>
      <c r="F107" s="94" t="s">
        <v>254</v>
      </c>
      <c r="G107" s="94" t="s">
        <v>155</v>
      </c>
      <c r="H107" s="94" t="s">
        <v>139</v>
      </c>
      <c r="I107" s="93">
        <v>82.665254237288096</v>
      </c>
      <c r="J107" s="92">
        <v>0.99352750809061485</v>
      </c>
      <c r="K107" s="92">
        <v>0.40129449838187703</v>
      </c>
      <c r="L107" s="92">
        <v>43.695792880258892</v>
      </c>
      <c r="M107" s="92">
        <v>36.229773462783164</v>
      </c>
      <c r="N107" s="92">
        <v>38.889967637540444</v>
      </c>
      <c r="O107" s="92">
        <v>31.064724919093852</v>
      </c>
      <c r="P107" s="92">
        <v>7.281553398058251</v>
      </c>
      <c r="Q107" s="92">
        <v>4.0841423948220061</v>
      </c>
      <c r="R107" s="92">
        <v>20.53074433656958</v>
      </c>
      <c r="S107" s="92">
        <v>6.7766990291262132</v>
      </c>
      <c r="T107" s="92">
        <v>4.5792880258899675</v>
      </c>
      <c r="U107" s="92">
        <v>49.433656957928804</v>
      </c>
      <c r="V107" s="92">
        <v>53.857605177993513</v>
      </c>
      <c r="W107" s="92" t="s">
        <v>156</v>
      </c>
      <c r="X107" s="85" t="s">
        <v>510</v>
      </c>
      <c r="Y107" s="84">
        <v>45379</v>
      </c>
      <c r="Z107" s="84"/>
      <c r="AA107" s="84" t="s">
        <v>509</v>
      </c>
      <c r="AB107" s="84" t="s">
        <v>508</v>
      </c>
    </row>
    <row r="108" spans="1:181" s="91" customFormat="1" x14ac:dyDescent="0.35">
      <c r="A108" s="94" t="s">
        <v>517</v>
      </c>
      <c r="B108" s="94" t="s">
        <v>229</v>
      </c>
      <c r="C108" s="94" t="s">
        <v>29</v>
      </c>
      <c r="D108" s="94" t="s">
        <v>147</v>
      </c>
      <c r="E108" s="95">
        <v>76574</v>
      </c>
      <c r="F108" s="94" t="s">
        <v>148</v>
      </c>
      <c r="G108" s="94" t="s">
        <v>138</v>
      </c>
      <c r="H108" s="94" t="s">
        <v>4</v>
      </c>
      <c r="I108" s="93">
        <v>50.670338983050797</v>
      </c>
      <c r="J108" s="92">
        <v>191.16504854368986</v>
      </c>
      <c r="K108" s="92">
        <v>45.048543689320447</v>
      </c>
      <c r="L108" s="92">
        <v>85.459546925566301</v>
      </c>
      <c r="M108" s="92">
        <v>92.26537216828477</v>
      </c>
      <c r="N108" s="92">
        <v>181.36569579288042</v>
      </c>
      <c r="O108" s="92">
        <v>232.57281553398127</v>
      </c>
      <c r="P108" s="92">
        <v>0</v>
      </c>
      <c r="Q108" s="92">
        <v>0</v>
      </c>
      <c r="R108" s="92">
        <v>50.812297734627819</v>
      </c>
      <c r="S108" s="92">
        <v>35.886731391585762</v>
      </c>
      <c r="T108" s="92">
        <v>58.190938511326863</v>
      </c>
      <c r="U108" s="92">
        <v>269.04854368932058</v>
      </c>
      <c r="V108" s="92">
        <v>325.94498381877037</v>
      </c>
      <c r="W108" s="92">
        <v>461</v>
      </c>
      <c r="X108" s="85" t="s">
        <v>510</v>
      </c>
      <c r="Y108" s="84">
        <v>45470</v>
      </c>
      <c r="Z108" s="84"/>
      <c r="AA108" s="84" t="s">
        <v>512</v>
      </c>
      <c r="AB108" s="84" t="s">
        <v>511</v>
      </c>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c r="BO108" s="80"/>
      <c r="BP108" s="80"/>
      <c r="BQ108" s="80"/>
      <c r="BR108" s="80"/>
      <c r="BS108" s="80"/>
      <c r="BT108" s="80"/>
      <c r="BU108" s="80"/>
      <c r="BV108" s="80"/>
      <c r="BW108" s="80"/>
      <c r="BX108" s="80"/>
      <c r="BY108" s="80"/>
      <c r="BZ108" s="80"/>
      <c r="CA108" s="80"/>
      <c r="CB108" s="80"/>
      <c r="CC108" s="80"/>
      <c r="CD108" s="80"/>
      <c r="CE108" s="80"/>
      <c r="CF108" s="80"/>
      <c r="CG108" s="80"/>
      <c r="CH108" s="80"/>
      <c r="CI108" s="80"/>
      <c r="CJ108" s="80"/>
      <c r="CK108" s="80"/>
      <c r="CL108" s="80"/>
      <c r="CM108" s="80"/>
      <c r="CN108" s="80"/>
      <c r="CO108" s="80"/>
      <c r="CP108" s="80"/>
      <c r="CQ108" s="80"/>
      <c r="CR108" s="80"/>
      <c r="CS108" s="80"/>
      <c r="CT108" s="80"/>
      <c r="CU108" s="80"/>
      <c r="CV108" s="80"/>
      <c r="CW108" s="80"/>
      <c r="CX108" s="80"/>
      <c r="CY108" s="80"/>
      <c r="CZ108" s="80"/>
      <c r="DA108" s="80"/>
      <c r="DB108" s="80"/>
      <c r="DC108" s="80"/>
      <c r="DD108" s="80"/>
      <c r="DE108" s="80"/>
      <c r="DF108" s="80"/>
      <c r="DG108" s="80"/>
      <c r="DH108" s="80"/>
      <c r="DI108" s="80"/>
      <c r="DJ108" s="80"/>
      <c r="DK108" s="80"/>
      <c r="DL108" s="80"/>
      <c r="DM108" s="80"/>
      <c r="DN108" s="80"/>
      <c r="DO108" s="80"/>
      <c r="DP108" s="80"/>
      <c r="DQ108" s="80"/>
      <c r="DR108" s="80"/>
      <c r="DS108" s="80"/>
      <c r="DT108" s="80"/>
      <c r="DU108" s="80"/>
      <c r="DV108" s="80"/>
      <c r="DW108" s="80"/>
      <c r="DX108" s="80"/>
      <c r="DY108" s="80"/>
      <c r="DZ108" s="80"/>
      <c r="EA108" s="80"/>
      <c r="EB108" s="80"/>
      <c r="EC108" s="80"/>
      <c r="ED108" s="80"/>
      <c r="EE108" s="80"/>
      <c r="EF108" s="80"/>
      <c r="EG108" s="80"/>
      <c r="EH108" s="80"/>
      <c r="EI108" s="80"/>
      <c r="EJ108" s="80"/>
      <c r="EK108" s="80"/>
      <c r="EL108" s="80"/>
      <c r="EM108" s="80"/>
      <c r="EN108" s="80"/>
      <c r="EO108" s="80"/>
      <c r="EP108" s="80"/>
      <c r="EQ108" s="80"/>
      <c r="ER108" s="80"/>
      <c r="ES108" s="80"/>
      <c r="ET108" s="80"/>
      <c r="EU108" s="80"/>
      <c r="EV108" s="80"/>
      <c r="EW108" s="80"/>
      <c r="EX108" s="80"/>
      <c r="EY108" s="80"/>
      <c r="EZ108" s="80"/>
      <c r="FA108" s="80"/>
      <c r="FB108" s="80"/>
      <c r="FC108" s="80"/>
      <c r="FD108" s="80"/>
      <c r="FE108" s="80"/>
      <c r="FF108" s="80"/>
      <c r="FG108" s="80"/>
      <c r="FH108" s="80"/>
      <c r="FI108" s="80"/>
      <c r="FJ108" s="80"/>
      <c r="FK108" s="80"/>
      <c r="FL108" s="80"/>
      <c r="FM108" s="80"/>
      <c r="FN108" s="80"/>
      <c r="FO108" s="80"/>
      <c r="FP108" s="80"/>
      <c r="FQ108" s="80"/>
      <c r="FR108" s="80"/>
      <c r="FS108" s="80"/>
      <c r="FT108" s="80"/>
      <c r="FU108" s="80"/>
      <c r="FV108" s="80"/>
      <c r="FW108" s="80"/>
      <c r="FX108" s="80"/>
      <c r="FY108" s="80"/>
    </row>
    <row r="109" spans="1:181" x14ac:dyDescent="0.35">
      <c r="A109" s="94" t="s">
        <v>170</v>
      </c>
      <c r="B109" s="94" t="s">
        <v>171</v>
      </c>
      <c r="C109" s="94" t="s">
        <v>172</v>
      </c>
      <c r="D109" s="94" t="s">
        <v>173</v>
      </c>
      <c r="E109" s="95">
        <v>98421</v>
      </c>
      <c r="F109" s="94" t="s">
        <v>174</v>
      </c>
      <c r="G109" s="94" t="s">
        <v>149</v>
      </c>
      <c r="H109" s="94" t="s">
        <v>139</v>
      </c>
      <c r="I109" s="93">
        <v>72.465244099579706</v>
      </c>
      <c r="J109" s="92">
        <v>448.55663430420645</v>
      </c>
      <c r="K109" s="92">
        <v>60.427184466019405</v>
      </c>
      <c r="L109" s="92">
        <v>113.04530744336567</v>
      </c>
      <c r="M109" s="92">
        <v>120.68932038834934</v>
      </c>
      <c r="N109" s="92">
        <v>248.91585760517819</v>
      </c>
      <c r="O109" s="92">
        <v>377.86731391585715</v>
      </c>
      <c r="P109" s="92">
        <v>37.498381877022666</v>
      </c>
      <c r="Q109" s="92">
        <v>78.436893203883528</v>
      </c>
      <c r="R109" s="92">
        <v>123.30744336569575</v>
      </c>
      <c r="S109" s="92">
        <v>24.686084142394822</v>
      </c>
      <c r="T109" s="92">
        <v>8.0064724919093848</v>
      </c>
      <c r="U109" s="92">
        <v>586.71844660193949</v>
      </c>
      <c r="V109" s="92">
        <v>607.99029126213043</v>
      </c>
      <c r="W109" s="92">
        <v>1181</v>
      </c>
      <c r="X109" s="85" t="s">
        <v>510</v>
      </c>
      <c r="Y109" s="84">
        <v>45316</v>
      </c>
      <c r="Z109" s="84"/>
      <c r="AA109" s="84" t="s">
        <v>512</v>
      </c>
      <c r="AB109" s="84" t="s">
        <v>508</v>
      </c>
    </row>
    <row r="110" spans="1:181" x14ac:dyDescent="0.35">
      <c r="A110" s="94" t="s">
        <v>516</v>
      </c>
      <c r="B110" s="94" t="s">
        <v>260</v>
      </c>
      <c r="C110" s="94" t="s">
        <v>261</v>
      </c>
      <c r="D110" s="94" t="s">
        <v>181</v>
      </c>
      <c r="E110" s="95">
        <v>87016</v>
      </c>
      <c r="F110" s="94" t="s">
        <v>182</v>
      </c>
      <c r="G110" s="94" t="s">
        <v>155</v>
      </c>
      <c r="H110" s="94" t="s">
        <v>4</v>
      </c>
      <c r="I110" s="93">
        <v>34.753777472527503</v>
      </c>
      <c r="J110" s="92">
        <v>308.64401294498299</v>
      </c>
      <c r="K110" s="92">
        <v>19.281553398058232</v>
      </c>
      <c r="L110" s="92">
        <v>0.70873786407766992</v>
      </c>
      <c r="M110" s="92">
        <v>7.1197411003236247E-2</v>
      </c>
      <c r="N110" s="92">
        <v>14.644012944983816</v>
      </c>
      <c r="O110" s="92">
        <v>314.06148867313811</v>
      </c>
      <c r="P110" s="92">
        <v>0</v>
      </c>
      <c r="Q110" s="92">
        <v>0</v>
      </c>
      <c r="R110" s="92">
        <v>0.40129449838187714</v>
      </c>
      <c r="S110" s="92">
        <v>0.67637540453074418</v>
      </c>
      <c r="T110" s="92">
        <v>5.2459546925566354</v>
      </c>
      <c r="U110" s="92">
        <v>322.38187702265213</v>
      </c>
      <c r="V110" s="92">
        <v>166.43689320388359</v>
      </c>
      <c r="W110" s="92">
        <v>505</v>
      </c>
      <c r="X110" s="85" t="s">
        <v>510</v>
      </c>
      <c r="Y110" s="84">
        <v>45351</v>
      </c>
      <c r="Z110" s="84"/>
      <c r="AA110" s="84" t="s">
        <v>512</v>
      </c>
      <c r="AB110" s="84" t="s">
        <v>508</v>
      </c>
    </row>
    <row r="111" spans="1:181" x14ac:dyDescent="0.35">
      <c r="A111" s="94" t="s">
        <v>322</v>
      </c>
      <c r="B111" s="94" t="s">
        <v>323</v>
      </c>
      <c r="C111" s="94" t="s">
        <v>324</v>
      </c>
      <c r="D111" s="94" t="s">
        <v>274</v>
      </c>
      <c r="E111" s="95">
        <v>74103</v>
      </c>
      <c r="F111" s="94" t="s">
        <v>210</v>
      </c>
      <c r="G111" s="94" t="s">
        <v>155</v>
      </c>
      <c r="H111" s="94" t="s">
        <v>139</v>
      </c>
      <c r="I111" s="93">
        <v>2.2258620689655202</v>
      </c>
      <c r="J111" s="92">
        <v>1.2265372168284785</v>
      </c>
      <c r="K111" s="92">
        <v>1.2653721682847892</v>
      </c>
      <c r="L111" s="92">
        <v>1.1521035598705502</v>
      </c>
      <c r="M111" s="92">
        <v>0.62459546925566312</v>
      </c>
      <c r="N111" s="92">
        <v>3.0064724919093848</v>
      </c>
      <c r="O111" s="92">
        <v>1.1682847896440125</v>
      </c>
      <c r="P111" s="92">
        <v>3.8834951456310676E-2</v>
      </c>
      <c r="Q111" s="92">
        <v>5.5016181229773461E-2</v>
      </c>
      <c r="R111" s="92">
        <v>0.32686084142394817</v>
      </c>
      <c r="S111" s="92">
        <v>0.22977346278317146</v>
      </c>
      <c r="T111" s="92">
        <v>0.13915857605177995</v>
      </c>
      <c r="U111" s="92">
        <v>3.5728155339805805</v>
      </c>
      <c r="V111" s="92">
        <v>2.906148867313914</v>
      </c>
      <c r="W111" s="92" t="s">
        <v>156</v>
      </c>
      <c r="X111" s="85" t="s">
        <v>510</v>
      </c>
      <c r="Y111" s="84">
        <v>45106</v>
      </c>
      <c r="Z111" s="84" t="s">
        <v>515</v>
      </c>
      <c r="AA111" s="84" t="s">
        <v>509</v>
      </c>
      <c r="AB111" s="84" t="s">
        <v>508</v>
      </c>
    </row>
    <row r="112" spans="1:181" x14ac:dyDescent="0.35">
      <c r="A112" s="94" t="s">
        <v>397</v>
      </c>
      <c r="B112" s="94" t="s">
        <v>398</v>
      </c>
      <c r="C112" s="94" t="s">
        <v>399</v>
      </c>
      <c r="D112" s="94" t="s">
        <v>400</v>
      </c>
      <c r="E112" s="95">
        <v>72701</v>
      </c>
      <c r="F112" s="94" t="s">
        <v>154</v>
      </c>
      <c r="G112" s="94" t="s">
        <v>193</v>
      </c>
      <c r="H112" s="94" t="s">
        <v>139</v>
      </c>
      <c r="I112" s="93">
        <v>1.62690355329949</v>
      </c>
      <c r="J112" s="92">
        <v>0.32038834951456302</v>
      </c>
      <c r="K112" s="92">
        <v>0.62135922330097071</v>
      </c>
      <c r="L112" s="92">
        <v>0.77346278317152017</v>
      </c>
      <c r="M112" s="92">
        <v>0.37864077669902907</v>
      </c>
      <c r="N112" s="92">
        <v>1.3333333333333333</v>
      </c>
      <c r="O112" s="92">
        <v>0.66343042071197389</v>
      </c>
      <c r="P112" s="92">
        <v>4.8543689320388356E-2</v>
      </c>
      <c r="Q112" s="92">
        <v>4.8543689320388363E-2</v>
      </c>
      <c r="R112" s="92">
        <v>2.5889967637540451E-2</v>
      </c>
      <c r="S112" s="92">
        <v>1.6181229773462782E-2</v>
      </c>
      <c r="T112" s="92">
        <v>9.7087378640776708E-3</v>
      </c>
      <c r="U112" s="92">
        <v>2.0420711974110071</v>
      </c>
      <c r="V112" s="92">
        <v>1.8058252427184494</v>
      </c>
      <c r="W112" s="92" t="s">
        <v>156</v>
      </c>
      <c r="X112" s="85" t="s">
        <v>510</v>
      </c>
      <c r="Y112" s="84">
        <v>45232</v>
      </c>
      <c r="Z112" s="84"/>
      <c r="AA112" s="84" t="s">
        <v>509</v>
      </c>
      <c r="AB112" s="84" t="s">
        <v>508</v>
      </c>
    </row>
    <row r="113" spans="1:181" x14ac:dyDescent="0.35">
      <c r="A113" s="94" t="s">
        <v>360</v>
      </c>
      <c r="B113" s="94" t="s">
        <v>514</v>
      </c>
      <c r="C113" s="94" t="s">
        <v>361</v>
      </c>
      <c r="D113" s="94" t="s">
        <v>276</v>
      </c>
      <c r="E113" s="95">
        <v>89506</v>
      </c>
      <c r="F113" s="94" t="s">
        <v>277</v>
      </c>
      <c r="G113" s="94" t="s">
        <v>193</v>
      </c>
      <c r="H113" s="94" t="s">
        <v>139</v>
      </c>
      <c r="I113" s="93">
        <v>11.071633237822301</v>
      </c>
      <c r="J113" s="92">
        <v>0.21359223300970873</v>
      </c>
      <c r="K113" s="92">
        <v>1.5080906148867312</v>
      </c>
      <c r="L113" s="92">
        <v>3.8317152103559868</v>
      </c>
      <c r="M113" s="92">
        <v>7.2815533980582456</v>
      </c>
      <c r="N113" s="92">
        <v>11.679611650485446</v>
      </c>
      <c r="O113" s="92">
        <v>0.72168284789644011</v>
      </c>
      <c r="P113" s="92">
        <v>0.36893203883495146</v>
      </c>
      <c r="Q113" s="92">
        <v>6.4724919093851141E-2</v>
      </c>
      <c r="R113" s="92">
        <v>5.1844660194174743</v>
      </c>
      <c r="S113" s="92">
        <v>0.74433656957928795</v>
      </c>
      <c r="T113" s="92">
        <v>0.20711974110032361</v>
      </c>
      <c r="U113" s="92">
        <v>6.6990291262135919</v>
      </c>
      <c r="V113" s="92">
        <v>11.886731391585769</v>
      </c>
      <c r="W113" s="92" t="s">
        <v>156</v>
      </c>
      <c r="X113" s="85" t="s">
        <v>510</v>
      </c>
      <c r="Y113" s="84">
        <v>45407</v>
      </c>
      <c r="Z113" s="84"/>
      <c r="AA113" s="84" t="s">
        <v>509</v>
      </c>
      <c r="AB113" s="84" t="s">
        <v>508</v>
      </c>
    </row>
    <row r="114" spans="1:181" s="91" customFormat="1" x14ac:dyDescent="0.35">
      <c r="A114" s="94" t="s">
        <v>21</v>
      </c>
      <c r="B114" s="94" t="s">
        <v>310</v>
      </c>
      <c r="C114" s="94" t="s">
        <v>235</v>
      </c>
      <c r="D114" s="94" t="s">
        <v>147</v>
      </c>
      <c r="E114" s="95">
        <v>78041</v>
      </c>
      <c r="F114" s="94" t="s">
        <v>513</v>
      </c>
      <c r="G114" s="94" t="s">
        <v>138</v>
      </c>
      <c r="H114" s="94" t="s">
        <v>139</v>
      </c>
      <c r="I114" s="93">
        <v>28.630794701986801</v>
      </c>
      <c r="J114" s="92">
        <v>171.85436893203888</v>
      </c>
      <c r="K114" s="92">
        <v>3.9967637540453067</v>
      </c>
      <c r="L114" s="92">
        <v>14.546925566343043</v>
      </c>
      <c r="M114" s="92">
        <v>37.915857605177976</v>
      </c>
      <c r="N114" s="92">
        <v>18.951456310679621</v>
      </c>
      <c r="O114" s="92">
        <v>161.57281553398079</v>
      </c>
      <c r="P114" s="92">
        <v>7.9870550161812321</v>
      </c>
      <c r="Q114" s="92">
        <v>39.802588996763774</v>
      </c>
      <c r="R114" s="92">
        <v>9.5242718446601984</v>
      </c>
      <c r="S114" s="92">
        <v>4.7055016181229767</v>
      </c>
      <c r="T114" s="92">
        <v>5.7184466019417481</v>
      </c>
      <c r="U114" s="92">
        <v>208.36569579287985</v>
      </c>
      <c r="V114" s="92">
        <v>170.68284789644045</v>
      </c>
      <c r="W114" s="92">
        <v>250</v>
      </c>
      <c r="X114" s="85" t="s">
        <v>510</v>
      </c>
      <c r="Y114" s="84">
        <v>45505</v>
      </c>
      <c r="Z114" s="84"/>
      <c r="AA114" s="84" t="s">
        <v>512</v>
      </c>
      <c r="AB114" s="84" t="s">
        <v>511</v>
      </c>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c r="BG114" s="80"/>
      <c r="BH114" s="80"/>
      <c r="BI114" s="80"/>
      <c r="BJ114" s="80"/>
      <c r="BK114" s="80"/>
      <c r="BL114" s="80"/>
      <c r="BM114" s="80"/>
      <c r="BN114" s="80"/>
      <c r="BO114" s="80"/>
      <c r="BP114" s="80"/>
      <c r="BQ114" s="80"/>
      <c r="BR114" s="80"/>
      <c r="BS114" s="80"/>
      <c r="BT114" s="80"/>
      <c r="BU114" s="80"/>
      <c r="BV114" s="80"/>
      <c r="BW114" s="80"/>
      <c r="BX114" s="80"/>
      <c r="BY114" s="80"/>
      <c r="BZ114" s="80"/>
      <c r="CA114" s="80"/>
      <c r="CB114" s="80"/>
      <c r="CC114" s="80"/>
      <c r="CD114" s="80"/>
      <c r="CE114" s="80"/>
      <c r="CF114" s="80"/>
      <c r="CG114" s="80"/>
      <c r="CH114" s="80"/>
      <c r="CI114" s="80"/>
      <c r="CJ114" s="80"/>
      <c r="CK114" s="80"/>
      <c r="CL114" s="80"/>
      <c r="CM114" s="80"/>
      <c r="CN114" s="80"/>
      <c r="CO114" s="80"/>
      <c r="CP114" s="80"/>
      <c r="CQ114" s="80"/>
      <c r="CR114" s="80"/>
      <c r="CS114" s="80"/>
      <c r="CT114" s="80"/>
      <c r="CU114" s="80"/>
      <c r="CV114" s="80"/>
      <c r="CW114" s="80"/>
      <c r="CX114" s="80"/>
      <c r="CY114" s="80"/>
      <c r="CZ114" s="80"/>
      <c r="DA114" s="80"/>
      <c r="DB114" s="80"/>
      <c r="DC114" s="80"/>
      <c r="DD114" s="80"/>
      <c r="DE114" s="80"/>
      <c r="DF114" s="80"/>
      <c r="DG114" s="80"/>
      <c r="DH114" s="80"/>
      <c r="DI114" s="80"/>
      <c r="DJ114" s="80"/>
      <c r="DK114" s="80"/>
      <c r="DL114" s="80"/>
      <c r="DM114" s="80"/>
      <c r="DN114" s="80"/>
      <c r="DO114" s="80"/>
      <c r="DP114" s="80"/>
      <c r="DQ114" s="80"/>
      <c r="DR114" s="80"/>
      <c r="DS114" s="80"/>
      <c r="DT114" s="80"/>
      <c r="DU114" s="80"/>
      <c r="DV114" s="80"/>
      <c r="DW114" s="80"/>
      <c r="DX114" s="80"/>
      <c r="DY114" s="80"/>
      <c r="DZ114" s="80"/>
      <c r="EA114" s="80"/>
      <c r="EB114" s="80"/>
      <c r="EC114" s="80"/>
      <c r="ED114" s="80"/>
      <c r="EE114" s="80"/>
      <c r="EF114" s="80"/>
      <c r="EG114" s="80"/>
      <c r="EH114" s="80"/>
      <c r="EI114" s="80"/>
      <c r="EJ114" s="80"/>
      <c r="EK114" s="80"/>
      <c r="EL114" s="80"/>
      <c r="EM114" s="80"/>
      <c r="EN114" s="80"/>
      <c r="EO114" s="80"/>
      <c r="EP114" s="80"/>
      <c r="EQ114" s="80"/>
      <c r="ER114" s="80"/>
      <c r="ES114" s="80"/>
      <c r="ET114" s="80"/>
      <c r="EU114" s="80"/>
      <c r="EV114" s="80"/>
      <c r="EW114" s="80"/>
      <c r="EX114" s="80"/>
      <c r="EY114" s="80"/>
      <c r="EZ114" s="80"/>
      <c r="FA114" s="80"/>
      <c r="FB114" s="80"/>
      <c r="FC114" s="80"/>
      <c r="FD114" s="80"/>
      <c r="FE114" s="80"/>
      <c r="FF114" s="80"/>
      <c r="FG114" s="80"/>
      <c r="FH114" s="80"/>
      <c r="FI114" s="80"/>
      <c r="FJ114" s="80"/>
      <c r="FK114" s="80"/>
      <c r="FL114" s="80"/>
      <c r="FM114" s="80"/>
      <c r="FN114" s="80"/>
      <c r="FO114" s="80"/>
      <c r="FP114" s="80"/>
      <c r="FQ114" s="80"/>
      <c r="FR114" s="80"/>
      <c r="FS114" s="80"/>
      <c r="FT114" s="80"/>
      <c r="FU114" s="80"/>
      <c r="FV114" s="80"/>
      <c r="FW114" s="80"/>
      <c r="FX114" s="80"/>
      <c r="FY114" s="80"/>
    </row>
    <row r="115" spans="1:181" s="91" customFormat="1" x14ac:dyDescent="0.35">
      <c r="A115" s="94" t="s">
        <v>150</v>
      </c>
      <c r="B115" s="94" t="s">
        <v>151</v>
      </c>
      <c r="C115" s="94" t="s">
        <v>152</v>
      </c>
      <c r="D115" s="94" t="s">
        <v>153</v>
      </c>
      <c r="E115" s="95">
        <v>71483</v>
      </c>
      <c r="F115" s="94" t="s">
        <v>154</v>
      </c>
      <c r="G115" s="94" t="s">
        <v>138</v>
      </c>
      <c r="H115" s="94" t="s">
        <v>4</v>
      </c>
      <c r="I115" s="93">
        <v>35.037571192357198</v>
      </c>
      <c r="J115" s="92">
        <v>1151.8478964401484</v>
      </c>
      <c r="K115" s="92">
        <v>92.653721682848229</v>
      </c>
      <c r="L115" s="92">
        <v>111.3333333333336</v>
      </c>
      <c r="M115" s="92">
        <v>62.76051779935289</v>
      </c>
      <c r="N115" s="92">
        <v>214.90291262136</v>
      </c>
      <c r="O115" s="92">
        <v>1203.6537216828731</v>
      </c>
      <c r="P115" s="92">
        <v>3.8834951456310676E-2</v>
      </c>
      <c r="Q115" s="92">
        <v>0</v>
      </c>
      <c r="R115" s="92">
        <v>74.41100323624606</v>
      </c>
      <c r="S115" s="92">
        <v>46.077669902912604</v>
      </c>
      <c r="T115" s="92">
        <v>51.443365695792998</v>
      </c>
      <c r="U115" s="92">
        <v>1246.6634304207378</v>
      </c>
      <c r="V115" s="92">
        <v>1001.1521035598659</v>
      </c>
      <c r="W115" s="92">
        <v>946</v>
      </c>
      <c r="X115" s="85" t="s">
        <v>510</v>
      </c>
      <c r="Y115" s="84">
        <v>45498</v>
      </c>
      <c r="Z115" s="84"/>
      <c r="AA115" s="84" t="s">
        <v>512</v>
      </c>
      <c r="AB115" s="84" t="s">
        <v>511</v>
      </c>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c r="BG115" s="80"/>
      <c r="BH115" s="80"/>
      <c r="BI115" s="80"/>
      <c r="BJ115" s="80"/>
      <c r="BK115" s="80"/>
      <c r="BL115" s="80"/>
      <c r="BM115" s="80"/>
      <c r="BN115" s="80"/>
      <c r="BO115" s="80"/>
      <c r="BP115" s="80"/>
      <c r="BQ115" s="80"/>
      <c r="BR115" s="80"/>
      <c r="BS115" s="80"/>
      <c r="BT115" s="80"/>
      <c r="BU115" s="80"/>
      <c r="BV115" s="80"/>
      <c r="BW115" s="80"/>
      <c r="BX115" s="80"/>
      <c r="BY115" s="80"/>
      <c r="BZ115" s="80"/>
      <c r="CA115" s="80"/>
      <c r="CB115" s="80"/>
      <c r="CC115" s="80"/>
      <c r="CD115" s="80"/>
      <c r="CE115" s="80"/>
      <c r="CF115" s="80"/>
      <c r="CG115" s="80"/>
      <c r="CH115" s="80"/>
      <c r="CI115" s="80"/>
      <c r="CJ115" s="80"/>
      <c r="CK115" s="80"/>
      <c r="CL115" s="80"/>
      <c r="CM115" s="80"/>
      <c r="CN115" s="80"/>
      <c r="CO115" s="80"/>
      <c r="CP115" s="80"/>
      <c r="CQ115" s="80"/>
      <c r="CR115" s="80"/>
      <c r="CS115" s="80"/>
      <c r="CT115" s="80"/>
      <c r="CU115" s="80"/>
      <c r="CV115" s="80"/>
      <c r="CW115" s="80"/>
      <c r="CX115" s="80"/>
      <c r="CY115" s="80"/>
      <c r="CZ115" s="80"/>
      <c r="DA115" s="80"/>
      <c r="DB115" s="80"/>
      <c r="DC115" s="80"/>
      <c r="DD115" s="80"/>
      <c r="DE115" s="80"/>
      <c r="DF115" s="80"/>
      <c r="DG115" s="80"/>
      <c r="DH115" s="80"/>
      <c r="DI115" s="80"/>
      <c r="DJ115" s="80"/>
      <c r="DK115" s="80"/>
      <c r="DL115" s="80"/>
      <c r="DM115" s="80"/>
      <c r="DN115" s="80"/>
      <c r="DO115" s="80"/>
      <c r="DP115" s="80"/>
      <c r="DQ115" s="80"/>
      <c r="DR115" s="80"/>
      <c r="DS115" s="80"/>
      <c r="DT115" s="80"/>
      <c r="DU115" s="80"/>
      <c r="DV115" s="80"/>
      <c r="DW115" s="80"/>
      <c r="DX115" s="80"/>
      <c r="DY115" s="80"/>
      <c r="DZ115" s="80"/>
      <c r="EA115" s="80"/>
      <c r="EB115" s="80"/>
      <c r="EC115" s="80"/>
      <c r="ED115" s="80"/>
      <c r="EE115" s="80"/>
      <c r="EF115" s="80"/>
      <c r="EG115" s="80"/>
      <c r="EH115" s="80"/>
      <c r="EI115" s="80"/>
      <c r="EJ115" s="80"/>
      <c r="EK115" s="80"/>
      <c r="EL115" s="80"/>
      <c r="EM115" s="80"/>
      <c r="EN115" s="80"/>
      <c r="EO115" s="80"/>
      <c r="EP115" s="80"/>
      <c r="EQ115" s="80"/>
      <c r="ER115" s="80"/>
      <c r="ES115" s="80"/>
      <c r="ET115" s="80"/>
      <c r="EU115" s="80"/>
      <c r="EV115" s="80"/>
      <c r="EW115" s="80"/>
      <c r="EX115" s="80"/>
      <c r="EY115" s="80"/>
      <c r="EZ115" s="80"/>
      <c r="FA115" s="80"/>
      <c r="FB115" s="80"/>
      <c r="FC115" s="80"/>
      <c r="FD115" s="80"/>
      <c r="FE115" s="80"/>
      <c r="FF115" s="80"/>
      <c r="FG115" s="80"/>
      <c r="FH115" s="80"/>
      <c r="FI115" s="80"/>
      <c r="FJ115" s="80"/>
      <c r="FK115" s="80"/>
      <c r="FL115" s="80"/>
      <c r="FM115" s="80"/>
      <c r="FN115" s="80"/>
      <c r="FO115" s="80"/>
      <c r="FP115" s="80"/>
      <c r="FQ115" s="80"/>
      <c r="FR115" s="80"/>
      <c r="FS115" s="80"/>
      <c r="FT115" s="80"/>
      <c r="FU115" s="80"/>
      <c r="FV115" s="80"/>
      <c r="FW115" s="80"/>
      <c r="FX115" s="80"/>
      <c r="FY115" s="80"/>
    </row>
    <row r="116" spans="1:181" x14ac:dyDescent="0.35">
      <c r="A116" s="89" t="s">
        <v>306</v>
      </c>
      <c r="B116" s="89" t="s">
        <v>307</v>
      </c>
      <c r="C116" s="89" t="s">
        <v>308</v>
      </c>
      <c r="D116" s="89" t="s">
        <v>309</v>
      </c>
      <c r="E116" s="90">
        <v>2863</v>
      </c>
      <c r="F116" s="89" t="s">
        <v>254</v>
      </c>
      <c r="G116" s="89" t="s">
        <v>193</v>
      </c>
      <c r="H116" s="89" t="s">
        <v>4</v>
      </c>
      <c r="I116" s="88">
        <v>45.754569190600499</v>
      </c>
      <c r="J116" s="87">
        <v>42.799352750809128</v>
      </c>
      <c r="K116" s="87">
        <v>16.98705501618123</v>
      </c>
      <c r="L116" s="87">
        <v>0.14239482200647249</v>
      </c>
      <c r="M116" s="87">
        <v>8.7378640776699018E-2</v>
      </c>
      <c r="N116" s="87">
        <v>13.433656957928806</v>
      </c>
      <c r="O116" s="87">
        <v>46.349514563106858</v>
      </c>
      <c r="P116" s="87">
        <v>0.15857605177993528</v>
      </c>
      <c r="Q116" s="87">
        <v>7.4433656957928807E-2</v>
      </c>
      <c r="R116" s="87">
        <v>2.116504854368932</v>
      </c>
      <c r="S116" s="87">
        <v>0.75728155339805814</v>
      </c>
      <c r="T116" s="87">
        <v>3.6699029126213589</v>
      </c>
      <c r="U116" s="87">
        <v>53.472491909385163</v>
      </c>
      <c r="V116" s="87">
        <v>36.773462783171581</v>
      </c>
      <c r="W116" s="86" t="s">
        <v>156</v>
      </c>
      <c r="X116" s="85" t="s">
        <v>510</v>
      </c>
      <c r="Y116" s="84">
        <v>45379</v>
      </c>
      <c r="Z116" s="84"/>
      <c r="AA116" s="84" t="s">
        <v>509</v>
      </c>
      <c r="AB116" s="84" t="s">
        <v>508</v>
      </c>
    </row>
  </sheetData>
  <mergeCells count="13">
    <mergeCell ref="U3:X3"/>
    <mergeCell ref="Y3:AB3"/>
    <mergeCell ref="J5:M5"/>
    <mergeCell ref="N5:Q5"/>
    <mergeCell ref="R5:U5"/>
    <mergeCell ref="W5:AB5"/>
    <mergeCell ref="M3:P3"/>
    <mergeCell ref="Q3:T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dimension ref="A1:F29"/>
  <sheetViews>
    <sheetView zoomScaleNormal="100" workbookViewId="0">
      <selection sqref="A1:F1"/>
    </sheetView>
  </sheetViews>
  <sheetFormatPr defaultRowHeight="14.5" x14ac:dyDescent="0.35"/>
  <cols>
    <col min="1" max="1" width="52.26953125" customWidth="1"/>
    <col min="2" max="2" width="19" customWidth="1"/>
  </cols>
  <sheetData>
    <row r="1" spans="1:6" ht="26" x14ac:dyDescent="0.35">
      <c r="A1" s="187" t="s">
        <v>42</v>
      </c>
      <c r="B1" s="187"/>
      <c r="C1" s="187"/>
      <c r="D1" s="187"/>
      <c r="E1" s="187"/>
      <c r="F1" s="187"/>
    </row>
    <row r="2" spans="1:6" ht="15" customHeight="1" x14ac:dyDescent="0.35">
      <c r="A2" s="189" t="s">
        <v>652</v>
      </c>
      <c r="B2" s="189"/>
    </row>
    <row r="3" spans="1:6" ht="16" customHeight="1" thickBot="1" x14ac:dyDescent="0.4">
      <c r="A3" s="190"/>
      <c r="B3" s="190"/>
      <c r="C3" s="139"/>
      <c r="D3" s="139"/>
      <c r="E3" s="139"/>
    </row>
    <row r="4" spans="1:6" x14ac:dyDescent="0.35">
      <c r="A4" s="138" t="s">
        <v>651</v>
      </c>
      <c r="B4" s="137" t="s">
        <v>411</v>
      </c>
    </row>
    <row r="5" spans="1:6" ht="15" thickBot="1" x14ac:dyDescent="0.4">
      <c r="A5" s="136" t="s">
        <v>650</v>
      </c>
      <c r="B5" s="135">
        <v>222</v>
      </c>
    </row>
    <row r="6" spans="1:6" ht="15" thickBot="1" x14ac:dyDescent="0.4">
      <c r="A6" s="134" t="s">
        <v>649</v>
      </c>
      <c r="B6" s="133">
        <v>56</v>
      </c>
    </row>
    <row r="7" spans="1:6" ht="15" customHeight="1" thickBot="1" x14ac:dyDescent="0.4">
      <c r="A7" s="132" t="s">
        <v>648</v>
      </c>
      <c r="B7" s="131">
        <v>19</v>
      </c>
      <c r="C7" s="130"/>
    </row>
    <row r="8" spans="1:6" ht="15" thickBot="1" x14ac:dyDescent="0.4">
      <c r="A8" s="129" t="s">
        <v>647</v>
      </c>
      <c r="B8" s="128">
        <v>37</v>
      </c>
    </row>
    <row r="9" spans="1:6" x14ac:dyDescent="0.35">
      <c r="A9" s="127" t="s">
        <v>646</v>
      </c>
      <c r="B9" s="126">
        <v>10</v>
      </c>
    </row>
    <row r="10" spans="1:6" x14ac:dyDescent="0.35">
      <c r="A10" s="125" t="s">
        <v>645</v>
      </c>
      <c r="B10" s="124">
        <v>10</v>
      </c>
    </row>
    <row r="11" spans="1:6" x14ac:dyDescent="0.35">
      <c r="A11" s="125" t="s">
        <v>644</v>
      </c>
      <c r="B11" s="124">
        <v>7</v>
      </c>
    </row>
    <row r="12" spans="1:6" x14ac:dyDescent="0.35">
      <c r="A12" s="125" t="s">
        <v>643</v>
      </c>
      <c r="B12" s="124">
        <v>6</v>
      </c>
    </row>
    <row r="13" spans="1:6" x14ac:dyDescent="0.35">
      <c r="A13" s="125" t="s">
        <v>642</v>
      </c>
      <c r="B13" s="124">
        <v>5</v>
      </c>
    </row>
    <row r="14" spans="1:6" x14ac:dyDescent="0.35">
      <c r="A14" s="125" t="s">
        <v>641</v>
      </c>
      <c r="B14" s="124">
        <v>2</v>
      </c>
    </row>
    <row r="15" spans="1:6" x14ac:dyDescent="0.35">
      <c r="A15" s="125" t="s">
        <v>640</v>
      </c>
      <c r="B15" s="124">
        <v>2</v>
      </c>
    </row>
    <row r="16" spans="1:6" x14ac:dyDescent="0.35">
      <c r="A16" s="125" t="s">
        <v>639</v>
      </c>
      <c r="B16" s="124">
        <v>2</v>
      </c>
    </row>
    <row r="17" spans="1:2" x14ac:dyDescent="0.35">
      <c r="A17" s="125" t="s">
        <v>638</v>
      </c>
      <c r="B17" s="124">
        <v>2</v>
      </c>
    </row>
    <row r="18" spans="1:2" x14ac:dyDescent="0.35">
      <c r="A18" s="125" t="s">
        <v>637</v>
      </c>
      <c r="B18" s="124">
        <v>2</v>
      </c>
    </row>
    <row r="19" spans="1:2" x14ac:dyDescent="0.35">
      <c r="A19" s="125" t="s">
        <v>636</v>
      </c>
      <c r="B19" s="124">
        <v>2</v>
      </c>
    </row>
    <row r="20" spans="1:2" x14ac:dyDescent="0.35">
      <c r="A20" s="125" t="s">
        <v>635</v>
      </c>
      <c r="B20" s="124">
        <v>1</v>
      </c>
    </row>
    <row r="21" spans="1:2" x14ac:dyDescent="0.35">
      <c r="A21" s="125" t="s">
        <v>634</v>
      </c>
      <c r="B21" s="124">
        <v>1</v>
      </c>
    </row>
    <row r="22" spans="1:2" x14ac:dyDescent="0.35">
      <c r="A22" s="125" t="s">
        <v>633</v>
      </c>
      <c r="B22" s="124">
        <v>1</v>
      </c>
    </row>
    <row r="23" spans="1:2" x14ac:dyDescent="0.35">
      <c r="A23" s="125" t="s">
        <v>632</v>
      </c>
      <c r="B23" s="124">
        <v>1</v>
      </c>
    </row>
    <row r="24" spans="1:2" x14ac:dyDescent="0.35">
      <c r="A24" s="125" t="s">
        <v>631</v>
      </c>
      <c r="B24" s="124">
        <v>1</v>
      </c>
    </row>
    <row r="25" spans="1:2" x14ac:dyDescent="0.35">
      <c r="A25" s="125" t="s">
        <v>630</v>
      </c>
      <c r="B25" s="124">
        <v>1</v>
      </c>
    </row>
    <row r="26" spans="1:2" x14ac:dyDescent="0.35">
      <c r="A26" s="188" t="s">
        <v>629</v>
      </c>
      <c r="B26" s="188"/>
    </row>
    <row r="27" spans="1:2" x14ac:dyDescent="0.35">
      <c r="A27" s="188"/>
      <c r="B27" s="188"/>
    </row>
    <row r="28" spans="1:2" x14ac:dyDescent="0.35">
      <c r="A28" s="188"/>
      <c r="B28" s="188"/>
    </row>
    <row r="29" spans="1:2" x14ac:dyDescent="0.35">
      <c r="A29" s="188"/>
      <c r="B29" s="188"/>
    </row>
  </sheetData>
  <mergeCells count="3">
    <mergeCell ref="A1:F1"/>
    <mergeCell ref="A26:B29"/>
    <mergeCell ref="A2: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SharedContentType xmlns="Microsoft.SharePoint.Taxonomy.ContentTypeSync" SourceId="526ce853-7349-4a33-988e-bfef8f1d57f1"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59899C-4A0A-4C1F-8B2D-6C8C2EE34E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4BB63F-575A-4D69-9B70-89B9EA2FFCD6}">
  <ds:schemaRefs>
    <ds:schemaRef ds:uri="http://schemas.microsoft.com/sharepoint/events"/>
  </ds:schemaRefs>
</ds:datastoreItem>
</file>

<file path=customXml/itemProps3.xml><?xml version="1.0" encoding="utf-8"?>
<ds:datastoreItem xmlns:ds="http://schemas.openxmlformats.org/officeDocument/2006/customXml" ds:itemID="{6A7FC006-223F-4AB0-8105-9CE74C2271CD}">
  <ds:schemaRefs>
    <ds:schemaRef ds:uri="Microsoft.SharePoint.Taxonomy.ContentTypeSync"/>
  </ds:schemaRefs>
</ds:datastoreItem>
</file>

<file path=customXml/itemProps4.xml><?xml version="1.0" encoding="utf-8"?>
<ds:datastoreItem xmlns:ds="http://schemas.openxmlformats.org/officeDocument/2006/customXml" ds:itemID="{25A08AC0-783C-4C1B-927A-AB27E36B29B1}">
  <ds:schemaRefs>
    <ds:schemaRef ds:uri="http://purl.org/dc/dcmitype/"/>
    <ds:schemaRef ds:uri="http://schemas.microsoft.com/office/infopath/2007/PartnerControls"/>
    <ds:schemaRef ds:uri="http://purl.org/dc/elements/1.1/"/>
    <ds:schemaRef ds:uri="http://schemas.microsoft.com/office/2006/metadata/properties"/>
    <ds:schemaRef ds:uri="51f64f43-848e-4f71-a29c-5b275075194e"/>
    <ds:schemaRef ds:uri="http://schemas.microsoft.com/office/2006/documentManagement/types"/>
    <ds:schemaRef ds:uri="http://schemas.openxmlformats.org/package/2006/metadata/core-properties"/>
    <ds:schemaRef ds:uri="9225b539-7b15-42b2-871d-c20cb6e17ae7"/>
    <ds:schemaRef ds:uri="http://www.w3.org/XML/1998/namespace"/>
    <ds:schemaRef ds:uri="http://purl.org/dc/terms/"/>
  </ds:schemaRefs>
</ds:datastoreItem>
</file>

<file path=customXml/itemProps5.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Monthly Segregation</vt:lpstr>
      <vt:lpstr>Vulnerable &amp; Special Population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2024-08-15T14:27:13Z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