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66925"/>
  <mc:AlternateContent xmlns:mc="http://schemas.openxmlformats.org/markup-compatibility/2006">
    <mc:Choice Requires="x15">
      <x15ac:absPath xmlns:x15ac="http://schemas.microsoft.com/office/spreadsheetml/2010/11/ac" url="https://icegov-my.sharepoint.com/personal/0238658247_ice_dhs_gov/Documents/Desktop/"/>
    </mc:Choice>
  </mc:AlternateContent>
  <xr:revisionPtr revIDLastSave="1537" documentId="8_{ABAE9F52-CDC0-4A5E-8E15-5CD38D8C6FD6}" xr6:coauthVersionLast="47" xr6:coauthVersionMax="47" xr10:uidLastSave="{8ABFFF60-7445-4A87-9784-2568B8F6B8FD}"/>
  <bookViews>
    <workbookView xWindow="28680" yWindow="-120" windowWidth="29040" windowHeight="15990" tabRatio="626" activeTab="5" xr2:uid="{00000000-000D-0000-FFFF-FFFF00000000}"/>
  </bookViews>
  <sheets>
    <sheet name="Header" sheetId="9" r:id="rId1"/>
    <sheet name="ATD FY21 YTD" sheetId="20" r:id="rId2"/>
    <sheet name="Detention FY21 YTD" sheetId="16" r:id="rId3"/>
    <sheet name=" ICLOS and Detainees" sheetId="19" r:id="rId4"/>
    <sheet name="Facilities FY21 YTD" sheetId="21" r:id="rId5"/>
    <sheet name="Trans. Detainee Pop. FY21 YTD " sheetId="22" r:id="rId6"/>
    <sheet name="Footnotes" sheetId="18" r:id="rId7"/>
  </sheets>
  <definedNames>
    <definedName name="_xlnm.Print_Area" localSheetId="2">'Detention FY21 YTD'!$A$1:$V$110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47" i="19" l="1"/>
  <c r="AC46" i="19"/>
  <c r="AC45" i="19"/>
  <c r="AC44" i="19"/>
  <c r="AC48" i="19" s="1"/>
  <c r="N42" i="16" l="1"/>
  <c r="N41" i="16"/>
  <c r="N40" i="16"/>
  <c r="N39" i="16"/>
  <c r="AB47" i="19" l="1"/>
  <c r="AB46" i="19"/>
  <c r="AB45" i="19"/>
  <c r="AB44" i="19"/>
  <c r="M30" i="19"/>
  <c r="L30" i="19"/>
  <c r="K30" i="19"/>
  <c r="J30" i="19"/>
  <c r="I30" i="19"/>
  <c r="H30" i="19"/>
  <c r="G30" i="19"/>
  <c r="F30" i="19"/>
  <c r="E30" i="19"/>
  <c r="D30" i="19"/>
  <c r="C30" i="19"/>
  <c r="B30" i="19"/>
  <c r="M24" i="19"/>
  <c r="L24" i="19"/>
  <c r="K24" i="19"/>
  <c r="J24" i="19"/>
  <c r="I24" i="19"/>
  <c r="H24" i="19"/>
  <c r="G24" i="19"/>
  <c r="F24" i="19"/>
  <c r="E24" i="19"/>
  <c r="D24" i="19"/>
  <c r="C24" i="19"/>
  <c r="B24" i="19"/>
  <c r="AB48" i="19" l="1"/>
  <c r="M42" i="16"/>
  <c r="M41" i="16"/>
  <c r="M40" i="16"/>
  <c r="M39" i="16"/>
  <c r="C39" i="16"/>
  <c r="D39" i="16"/>
  <c r="E39" i="16"/>
  <c r="F39" i="16"/>
  <c r="G39" i="16"/>
  <c r="H39" i="16"/>
  <c r="I39" i="16"/>
  <c r="J39" i="16"/>
  <c r="K39" i="16"/>
  <c r="L39" i="16"/>
  <c r="C40" i="16"/>
  <c r="D40" i="16"/>
  <c r="E40" i="16"/>
  <c r="F40" i="16"/>
  <c r="G40" i="16"/>
  <c r="H40" i="16"/>
  <c r="I40" i="16"/>
  <c r="J40" i="16"/>
  <c r="K40" i="16"/>
  <c r="L40" i="16"/>
  <c r="C41" i="16"/>
  <c r="D41" i="16"/>
  <c r="E41" i="16"/>
  <c r="F41" i="16"/>
  <c r="G41" i="16"/>
  <c r="H41" i="16"/>
  <c r="I41" i="16"/>
  <c r="J41" i="16"/>
  <c r="K41" i="16"/>
  <c r="L41" i="16"/>
  <c r="C42" i="16"/>
  <c r="D42" i="16"/>
  <c r="E42" i="16"/>
  <c r="F42" i="16"/>
  <c r="G42" i="16"/>
  <c r="H42" i="16"/>
  <c r="I42" i="16"/>
  <c r="J42" i="16"/>
  <c r="K42" i="16"/>
  <c r="L42" i="16"/>
  <c r="L44" i="19" l="1"/>
  <c r="L45" i="19"/>
  <c r="L46" i="19"/>
  <c r="H44" i="19"/>
  <c r="E21" i="16"/>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AA46" i="19"/>
  <c r="Z46" i="19"/>
  <c r="Y46" i="19"/>
  <c r="X46" i="19"/>
  <c r="W46" i="19"/>
  <c r="V46" i="19"/>
  <c r="U46" i="19"/>
  <c r="T46" i="19"/>
  <c r="S46" i="19"/>
  <c r="R46" i="19"/>
  <c r="Q46" i="19"/>
  <c r="P46" i="19"/>
  <c r="O46" i="19"/>
  <c r="N46" i="19"/>
  <c r="M46" i="19"/>
  <c r="K46" i="19"/>
  <c r="J46" i="19"/>
  <c r="I46" i="19"/>
  <c r="H46" i="19"/>
  <c r="G46" i="19"/>
  <c r="F46" i="19"/>
  <c r="E46" i="19"/>
  <c r="D46" i="19"/>
  <c r="C46" i="19"/>
  <c r="B46" i="19"/>
  <c r="AA45" i="19"/>
  <c r="Z45" i="19"/>
  <c r="Y45" i="19"/>
  <c r="X45" i="19"/>
  <c r="W45" i="19"/>
  <c r="V45" i="19"/>
  <c r="U45" i="19"/>
  <c r="T45" i="19"/>
  <c r="S45" i="19"/>
  <c r="R45" i="19"/>
  <c r="Q45" i="19"/>
  <c r="P45" i="19"/>
  <c r="O45" i="19"/>
  <c r="N45" i="19"/>
  <c r="M45" i="19"/>
  <c r="K45" i="19"/>
  <c r="J45" i="19"/>
  <c r="I45" i="19"/>
  <c r="H45" i="19"/>
  <c r="G45" i="19"/>
  <c r="F45" i="19"/>
  <c r="E45" i="19"/>
  <c r="D45" i="19"/>
  <c r="C45" i="19"/>
  <c r="B45" i="19"/>
  <c r="AA44" i="19"/>
  <c r="Z44" i="19"/>
  <c r="Z48" i="19" s="1"/>
  <c r="Y44" i="19"/>
  <c r="X44" i="19"/>
  <c r="W44" i="19"/>
  <c r="V44" i="19"/>
  <c r="V48" i="19" s="1"/>
  <c r="U44" i="19"/>
  <c r="T44" i="19"/>
  <c r="S44" i="19"/>
  <c r="R44" i="19"/>
  <c r="R48" i="19" s="1"/>
  <c r="Q44" i="19"/>
  <c r="Q48" i="19" s="1"/>
  <c r="P44" i="19"/>
  <c r="O44" i="19"/>
  <c r="N44" i="19"/>
  <c r="M44" i="19"/>
  <c r="K44" i="19"/>
  <c r="J44" i="19"/>
  <c r="I44" i="19"/>
  <c r="G44" i="19"/>
  <c r="F44" i="19"/>
  <c r="E44" i="19"/>
  <c r="D44" i="19"/>
  <c r="C44" i="19"/>
  <c r="B44" i="19"/>
  <c r="D38" i="16"/>
  <c r="E38" i="16"/>
  <c r="F38" i="16"/>
  <c r="G38" i="16"/>
  <c r="H38" i="16"/>
  <c r="I38" i="16"/>
  <c r="J38" i="16"/>
  <c r="K38" i="16"/>
  <c r="L38" i="16"/>
  <c r="M38" i="16"/>
  <c r="N38" i="16"/>
  <c r="E20" i="16"/>
  <c r="C22" i="16"/>
  <c r="E22" i="16"/>
  <c r="N48" i="19" l="1"/>
  <c r="O48" i="19"/>
  <c r="J48" i="19"/>
  <c r="I48" i="19"/>
  <c r="E48" i="19"/>
  <c r="W48" i="19"/>
  <c r="S48" i="19"/>
  <c r="Y48" i="19"/>
  <c r="X48" i="19"/>
  <c r="U48" i="19"/>
  <c r="T48" i="19"/>
  <c r="P48" i="19"/>
  <c r="M48" i="19"/>
  <c r="L48" i="19"/>
  <c r="K48" i="19"/>
  <c r="H48" i="19"/>
  <c r="G48" i="19"/>
  <c r="F48" i="19"/>
  <c r="D48" i="19"/>
  <c r="C48" i="19"/>
  <c r="B48" i="19"/>
  <c r="AA48" i="19"/>
  <c r="C38" i="16"/>
  <c r="O38" i="16" s="1"/>
  <c r="C20" i="16"/>
  <c r="C21" i="16"/>
  <c r="C23" i="16"/>
  <c r="E23" i="16"/>
  <c r="O40" i="16"/>
  <c r="O41" i="16"/>
  <c r="O42" i="16"/>
  <c r="O39" i="16" l="1"/>
</calcChain>
</file>

<file path=xl/sharedStrings.xml><?xml version="1.0" encoding="utf-8"?>
<sst xmlns="http://schemas.openxmlformats.org/spreadsheetml/2006/main" count="2486" uniqueCount="883">
  <si>
    <t>ICE Detention Statistics</t>
  </si>
  <si>
    <t>These statistics are made available to the public pursuant to the Fiscal Year 2020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</si>
  <si>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</si>
  <si>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</si>
  <si>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</si>
  <si>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</si>
  <si>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FY21</t>
  </si>
  <si>
    <t>ATD Active Population by Status, Extended Case Management Service, Count and ALIP, FY21</t>
  </si>
  <si>
    <t>FAMU Status</t>
  </si>
  <si>
    <t>Count</t>
  </si>
  <si>
    <t>ALIP</t>
  </si>
  <si>
    <t>FAMU</t>
  </si>
  <si>
    <t>ECMS-FAMU</t>
  </si>
  <si>
    <t>Single Adult</t>
  </si>
  <si>
    <t>ECMS-Single Adult</t>
  </si>
  <si>
    <t>Total</t>
  </si>
  <si>
    <t>AOR/Technology</t>
  </si>
  <si>
    <t>Average Length in Program</t>
  </si>
  <si>
    <t>Atlanta</t>
  </si>
  <si>
    <t>GPS</t>
  </si>
  <si>
    <t>SmartLINK</t>
  </si>
  <si>
    <t>TR</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</si>
  <si>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</si>
  <si>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</si>
  <si>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</si>
  <si>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</si>
  <si>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</si>
  <si>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</si>
  <si>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</si>
  <si>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</si>
  <si>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</si>
  <si>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</si>
  <si>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</si>
  <si>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</si>
  <si>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</si>
  <si>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</si>
  <si>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</si>
  <si>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</si>
  <si>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</si>
  <si>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</si>
  <si>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</si>
  <si>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</si>
  <si>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</si>
  <si>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</si>
  <si>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</si>
  <si>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ICE DETENTION DATA, FY21 YTD</t>
  </si>
  <si>
    <t xml:space="preserve">ICE Currently Detained by Processing Disposition and Detention Facility Type: </t>
  </si>
  <si>
    <t>Average Time from USCIS Fear Decision Service Date to ICE Release (In Days)</t>
  </si>
  <si>
    <t>Aliens with USCIS-Established Fear Decisions in an ICE Detention Facility by Facility Type</t>
  </si>
  <si>
    <t>Processing Disposition</t>
  </si>
  <si>
    <t>FRC</t>
  </si>
  <si>
    <t>Adult</t>
  </si>
  <si>
    <t>ICE Release Fiscal Year</t>
  </si>
  <si>
    <t>Detention Facility Type</t>
  </si>
  <si>
    <t>Total Detained</t>
  </si>
  <si>
    <t>FY2021</t>
  </si>
  <si>
    <t>Expedited Removal (I-860)</t>
  </si>
  <si>
    <t>Notice to Appear (I-862)</t>
  </si>
  <si>
    <t>Reinstatement of Deport Order (I-871)</t>
  </si>
  <si>
    <t>Other</t>
  </si>
  <si>
    <t>ICE Currently Detained by Criminality and Arresting Agency</t>
  </si>
  <si>
    <t>ICE Initial Book-Ins by Arresting Agency and Month: FY2021 YTD</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</si>
  <si>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</si>
  <si>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</si>
  <si>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</si>
  <si>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</si>
  <si>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</si>
  <si>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</si>
  <si>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</si>
  <si>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</si>
  <si>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</si>
  <si>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</si>
  <si>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</si>
  <si>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</si>
  <si>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</si>
  <si>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</si>
  <si>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</si>
  <si>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</si>
  <si>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</si>
  <si>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</si>
  <si>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</si>
  <si>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</si>
  <si>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</si>
  <si>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</si>
  <si>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FY2021 YTD</t>
  </si>
  <si>
    <t>ICE Final Releases by Facility Type: FY2021 YTD</t>
  </si>
  <si>
    <t>ICE Removals: FY2021 YTD</t>
  </si>
  <si>
    <t>Facility Type</t>
  </si>
  <si>
    <t>Removals</t>
  </si>
  <si>
    <t>ICE Final Releases by Release Reason, Month and Criminality: FY2021 YTD</t>
  </si>
  <si>
    <t>Release Reason</t>
  </si>
  <si>
    <t>Bonded Out</t>
  </si>
  <si>
    <t>Bond Set by ICE</t>
  </si>
  <si>
    <t>Bond Set by IJ</t>
  </si>
  <si>
    <t>Order of Recognizance</t>
  </si>
  <si>
    <t>Order of Supervision</t>
  </si>
  <si>
    <t>Paroled</t>
  </si>
  <si>
    <t>ICE Average Daily Population by Arresting Agency, Month and Criminality: FY2021 YTD</t>
  </si>
  <si>
    <t>FY Overall</t>
  </si>
  <si>
    <t>CBP Average</t>
  </si>
  <si>
    <t xml:space="preserve">ICE Average  </t>
  </si>
  <si>
    <t xml:space="preserve">Average </t>
  </si>
  <si>
    <t>ICE Average Length of Stay by Arresting Agency, Month and Criminality: FY2021 YTD</t>
  </si>
  <si>
    <t>ICE Average Daily Population by Facility Type and Month: FY2021 YTD</t>
  </si>
  <si>
    <t>ICE Average Length of Stay by Facility Type and Month: FY2021 YTD</t>
  </si>
  <si>
    <t>These statistics are made available to the public pursuant to the Fiscal Year 2021 Department of Homeland Security Appropriations Bill.</t>
  </si>
  <si>
    <t>ICE FACILITIES DATA, FY21 YTD</t>
  </si>
  <si>
    <t>ICE Enforcement and Removal Operations Data, FY2021 YTD</t>
  </si>
  <si>
    <t>Facility Information</t>
  </si>
  <si>
    <t>Facility Average Length of Stay</t>
  </si>
  <si>
    <t>FY21 ADP: Detainee Classification Level</t>
  </si>
  <si>
    <t>FY21 ADP: Criminality</t>
  </si>
  <si>
    <t>FY21 ADP: ICE Threat Level</t>
  </si>
  <si>
    <t>FY21 ADP: Mandatory</t>
  </si>
  <si>
    <t>Contract Facility Inspections Information</t>
  </si>
  <si>
    <t>Name</t>
  </si>
  <si>
    <t>Address</t>
  </si>
  <si>
    <t>City</t>
  </si>
  <si>
    <t>State</t>
  </si>
  <si>
    <t>Zip</t>
  </si>
  <si>
    <t>AOR</t>
  </si>
  <si>
    <t>Type Detailed</t>
  </si>
  <si>
    <t>Male/Female</t>
  </si>
  <si>
    <t>FY21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</si>
  <si>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</si>
  <si>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</si>
  <si>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</si>
  <si>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</si>
  <si>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</si>
  <si>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</si>
  <si>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</si>
  <si>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</si>
  <si>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</si>
  <si>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</si>
  <si>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</si>
  <si>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</si>
  <si>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</si>
  <si>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</si>
  <si>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</si>
  <si>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</si>
  <si>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</si>
  <si>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</si>
  <si>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</si>
  <si>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</si>
  <si>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Rating</t>
  </si>
  <si>
    <t>Second to Last Inspection Date</t>
  </si>
  <si>
    <t>SOUTH TEXAS ICE PROCESSING CENTER</t>
  </si>
  <si>
    <t>566 VETERANS DRIVE</t>
  </si>
  <si>
    <t>PEARSALL</t>
  </si>
  <si>
    <t>TX</t>
  </si>
  <si>
    <t>SNA</t>
  </si>
  <si>
    <t>CDF</t>
  </si>
  <si>
    <t>Female/Male</t>
  </si>
  <si>
    <t>Regular</t>
  </si>
  <si>
    <t>PBNDS 2011 - 2016 Revisions</t>
  </si>
  <si>
    <t>Meets Standard</t>
  </si>
  <si>
    <t>2/26/2021</t>
  </si>
  <si>
    <t>PBNDS 2011</t>
  </si>
  <si>
    <t>STEWART DETENTION CENTER</t>
  </si>
  <si>
    <t>146 CCA ROAD</t>
  </si>
  <si>
    <t>LUMPKIN</t>
  </si>
  <si>
    <t>GA</t>
  </si>
  <si>
    <t>ATL</t>
  </si>
  <si>
    <t>DIGSA</t>
  </si>
  <si>
    <t>Male</t>
  </si>
  <si>
    <t>9/24/2020</t>
  </si>
  <si>
    <t>LA PALMA CORRECTIONAL CENTER</t>
  </si>
  <si>
    <t>5501 NORTH LA PALMA ROAD</t>
  </si>
  <si>
    <t>ELOY</t>
  </si>
  <si>
    <t>AZ</t>
  </si>
  <si>
    <t>PHO</t>
  </si>
  <si>
    <t>LASALLE ICE PROCESSING CENTER (JENA)</t>
  </si>
  <si>
    <t>830 PINEHILL ROAD</t>
  </si>
  <si>
    <t>JENA</t>
  </si>
  <si>
    <t>LA</t>
  </si>
  <si>
    <t>NOL</t>
  </si>
  <si>
    <t>10/7/2020</t>
  </si>
  <si>
    <t>ADAMS COUNTY DET CENTER</t>
  </si>
  <si>
    <t>20 HOBO FORK RD.</t>
  </si>
  <si>
    <t>NATCHEZ</t>
  </si>
  <si>
    <t>MS</t>
  </si>
  <si>
    <t>12/3/2020</t>
  </si>
  <si>
    <t>ELOY FEDERAL CONTRACT FACILITY</t>
  </si>
  <si>
    <t>1705 EAST HANNA RD.</t>
  </si>
  <si>
    <t>2/5/2021</t>
  </si>
  <si>
    <t>LA PALMA CORRECTION CENTER - APSO</t>
  </si>
  <si>
    <t>N/A</t>
  </si>
  <si>
    <t>New Facility</t>
  </si>
  <si>
    <t>PORT ISABEL</t>
  </si>
  <si>
    <t>27991 BUENA VISTA BOULEVARD</t>
  </si>
  <si>
    <t>LOS FRESNOS</t>
  </si>
  <si>
    <t>SPC</t>
  </si>
  <si>
    <t>1/27/2021</t>
  </si>
  <si>
    <t>WINN CORRECTIONAL CENTER</t>
  </si>
  <si>
    <t>560 GUM SPRING ROAD</t>
  </si>
  <si>
    <t>WINNFIELD</t>
  </si>
  <si>
    <t>10/23/2020</t>
  </si>
  <si>
    <t>BLUEBONNET DETENTION FACILITY</t>
  </si>
  <si>
    <t>400 2ND STREET</t>
  </si>
  <si>
    <t>ANSON</t>
  </si>
  <si>
    <t>DAL</t>
  </si>
  <si>
    <t>IGSA</t>
  </si>
  <si>
    <t>Special Review - Pre-Occupancy</t>
  </si>
  <si>
    <t>OTAY MESA DETENTION CENTER (SAN DIEGO CDF)</t>
  </si>
  <si>
    <t>7488 CALZADA DE LA FUENTE</t>
  </si>
  <si>
    <t>SAN DIEGO</t>
  </si>
  <si>
    <t>CA</t>
  </si>
  <si>
    <t>SND</t>
  </si>
  <si>
    <t>2/3/2021</t>
  </si>
  <si>
    <t>SOUTH TEXAS FAMILY RESIDENTIAL CENTER</t>
  </si>
  <si>
    <t>300 EL RANCHO WAY</t>
  </si>
  <si>
    <t>DILLEY</t>
  </si>
  <si>
    <t>FAMILY</t>
  </si>
  <si>
    <t>JFRMU Family</t>
  </si>
  <si>
    <t>1/29/2021</t>
  </si>
  <si>
    <t>EL VALLE DETENTION FACILITY</t>
  </si>
  <si>
    <t>1800 INDUSTRIAL DRIVE</t>
  </si>
  <si>
    <t>RAYMONDVILLE</t>
  </si>
  <si>
    <t>12/10/2020</t>
  </si>
  <si>
    <t>MONTGOMERY ICE PROCESSING CENTER</t>
  </si>
  <si>
    <t>806 HILBIG RD</t>
  </si>
  <si>
    <t>CONROE</t>
  </si>
  <si>
    <t>HOU</t>
  </si>
  <si>
    <t>12/16/2020</t>
  </si>
  <si>
    <t>PA</t>
  </si>
  <si>
    <t>PHI</t>
  </si>
  <si>
    <t>PBNDS 2008</t>
  </si>
  <si>
    <t>12/11/2020</t>
  </si>
  <si>
    <t>ADELANTO ICE PROCESSING CENTER</t>
  </si>
  <si>
    <t>10250 RANCHO ROAD</t>
  </si>
  <si>
    <t>ADELANTO</t>
  </si>
  <si>
    <t>LOS</t>
  </si>
  <si>
    <t>11/20/2020</t>
  </si>
  <si>
    <t>BROWARD TRANSITIONAL CENTER</t>
  </si>
  <si>
    <t>3900 NORTH POWERLINE ROAD</t>
  </si>
  <si>
    <t>POMPANO BEACH</t>
  </si>
  <si>
    <t>FL</t>
  </si>
  <si>
    <t>MIA</t>
  </si>
  <si>
    <t>IMPERIAL REGIONAL DETENTION FACILITY</t>
  </si>
  <si>
    <t>1572 GATEWAY</t>
  </si>
  <si>
    <t>CALEXICO</t>
  </si>
  <si>
    <t>1/13/2021</t>
  </si>
  <si>
    <t>EL PASO SERVICE PROCESSING CENTER</t>
  </si>
  <si>
    <t>8915 MONTANA AVE.</t>
  </si>
  <si>
    <t>EL PASO</t>
  </si>
  <si>
    <t>ELP</t>
  </si>
  <si>
    <t>TACOMA ICE PROCESSING CENTER (NORTHWEST DET CTR)</t>
  </si>
  <si>
    <t>1623 E. J STREET</t>
  </si>
  <si>
    <t>TACOMA</t>
  </si>
  <si>
    <t>WA</t>
  </si>
  <si>
    <t>SEA</t>
  </si>
  <si>
    <t>12/17/2020</t>
  </si>
  <si>
    <t>KROME NORTH SERVICE PROCESSING CENTER</t>
  </si>
  <si>
    <t>18201 SOUTHWEST 12TH STREET</t>
  </si>
  <si>
    <t>MIAMI</t>
  </si>
  <si>
    <t>Does Not Meet Standards</t>
  </si>
  <si>
    <t>2/10/2021</t>
  </si>
  <si>
    <t>PRAIRIELAND DETENTION FACILITY</t>
  </si>
  <si>
    <t>1209 SUNFLOWER LN</t>
  </si>
  <si>
    <t>ALVARADO</t>
  </si>
  <si>
    <t>BUFFALO (BATAVIA) SERVICE PROCESSING CENTER</t>
  </si>
  <si>
    <t>4250 FEDERAL DRIVE</t>
  </si>
  <si>
    <t>BATAVIA</t>
  </si>
  <si>
    <t>NY</t>
  </si>
  <si>
    <t>BUF</t>
  </si>
  <si>
    <t>DENVER CONTRACT DETENTION FACILITY</t>
  </si>
  <si>
    <t>3130 N. OAKLAND ST.</t>
  </si>
  <si>
    <t>AURORA</t>
  </si>
  <si>
    <t>CO</t>
  </si>
  <si>
    <t>DEN</t>
  </si>
  <si>
    <t>GLADES COUNTY DETENTION CENTER</t>
  </si>
  <si>
    <t>1297 EAST SR 78</t>
  </si>
  <si>
    <t>MOORE HAVEN</t>
  </si>
  <si>
    <t>NDS 2019</t>
  </si>
  <si>
    <t>Acceptable</t>
  </si>
  <si>
    <t>2/24/2021</t>
  </si>
  <si>
    <t>NDS</t>
  </si>
  <si>
    <t>PINE PRAIRIE ICE PROCESSING CENTER</t>
  </si>
  <si>
    <t>1133 HAMPTON DUPRE ROAD</t>
  </si>
  <si>
    <t>PINE PRAIRIE</t>
  </si>
  <si>
    <t>4/21/2021</t>
  </si>
  <si>
    <t>NJ</t>
  </si>
  <si>
    <t>NEW</t>
  </si>
  <si>
    <t>10/9/2020</t>
  </si>
  <si>
    <t>HOUSTON CONTRACT DETENTION FACILITY</t>
  </si>
  <si>
    <t>15850 EXPORT PLAZA DRIVE</t>
  </si>
  <si>
    <t>HOUSTON</t>
  </si>
  <si>
    <t>1/6/2021</t>
  </si>
  <si>
    <t>OTERO COUNTY PROCESSING CENTER</t>
  </si>
  <si>
    <t>26 MCGREGOR RANGE ROAD</t>
  </si>
  <si>
    <t>CHAPARRAL</t>
  </si>
  <si>
    <t>NM</t>
  </si>
  <si>
    <t>JACKSON PARISH CORRECTIONAL CENTER</t>
  </si>
  <si>
    <t>327 INDUSTRIAL DRIVE</t>
  </si>
  <si>
    <t>JONESBORO</t>
  </si>
  <si>
    <t>CAROLINE DETENTION FACILITY</t>
  </si>
  <si>
    <t>11093 S.W. LEWIS MEMORIAL DRIVE</t>
  </si>
  <si>
    <t>BOWLING GREEN</t>
  </si>
  <si>
    <t>VA</t>
  </si>
  <si>
    <t>WAS</t>
  </si>
  <si>
    <t>9/17/2020</t>
  </si>
  <si>
    <t>RICHWOOD CORRECTIONAL CENTER</t>
  </si>
  <si>
    <t>180 PINE BAYOU CIRCLE</t>
  </si>
  <si>
    <t>RICHWOOD</t>
  </si>
  <si>
    <t>10/21/2020</t>
  </si>
  <si>
    <t>BERGEN COUNTY JAIL</t>
  </si>
  <si>
    <t>160 SOUTH RIVER STREET</t>
  </si>
  <si>
    <t>HACKENSACK</t>
  </si>
  <si>
    <t>NYC</t>
  </si>
  <si>
    <t>USMS IGA</t>
  </si>
  <si>
    <t>BAKER COUNTY SHERIFF'S OFFICE</t>
  </si>
  <si>
    <t>1 SHERIFF OFFICE DRIVE</t>
  </si>
  <si>
    <t>MACCLENNY</t>
  </si>
  <si>
    <t>RIO GRANDE DETENTION CENTER</t>
  </si>
  <si>
    <t>1001 SAN RIO BOULEVARD</t>
  </si>
  <si>
    <t>LAREDO</t>
  </si>
  <si>
    <t>USMS CDF</t>
  </si>
  <si>
    <t>3/10/2021</t>
  </si>
  <si>
    <t>RIVER CORRECTIONAL CENTER</t>
  </si>
  <si>
    <t>26362 HIGHWAY 15</t>
  </si>
  <si>
    <t>FERRIDAY</t>
  </si>
  <si>
    <t>3/17/2021</t>
  </si>
  <si>
    <t>LIMESTONE COUNTY DETENTION CENTER</t>
  </si>
  <si>
    <t>910 NORTH TYUS STREET</t>
  </si>
  <si>
    <t>GROESBECK</t>
  </si>
  <si>
    <t>10/1/2020</t>
  </si>
  <si>
    <t>SOUTH LOUISIANA DETENTION CENTER</t>
  </si>
  <si>
    <t>3843 STAGG AVENUE</t>
  </si>
  <si>
    <t>BASILE</t>
  </si>
  <si>
    <t>FOLKSTON MAIN IPC</t>
  </si>
  <si>
    <t>3026 HWY 252 EAST</t>
  </si>
  <si>
    <t>FOLKSTON</t>
  </si>
  <si>
    <t>ALEXANDRIA STAGING FACILITY</t>
  </si>
  <si>
    <t>96 GEORGE THOMPSON DRIVE</t>
  </si>
  <si>
    <t>ALEXANDRIA</t>
  </si>
  <si>
    <t>STAGING</t>
  </si>
  <si>
    <t>KARNES COUNTY RESIDENTIAL CENTER</t>
  </si>
  <si>
    <t>409 FM 1144</t>
  </si>
  <si>
    <t>KARNES CITY</t>
  </si>
  <si>
    <t>HENDERSON DETENTION CENTER</t>
  </si>
  <si>
    <t>18 E BASIC ROAD</t>
  </si>
  <si>
    <t>HENDERSON</t>
  </si>
  <si>
    <t>NV</t>
  </si>
  <si>
    <t>SLC</t>
  </si>
  <si>
    <t>LAREDO PROCESSING CENTER</t>
  </si>
  <si>
    <t>4702 EAST SAUNDERS STREET</t>
  </si>
  <si>
    <t>MCHENRY COUNTY CORRECTIONAL FACILITY</t>
  </si>
  <si>
    <t>2200 NORTH SEMINARY AVENUE</t>
  </si>
  <si>
    <t>WOODSTOCK</t>
  </si>
  <si>
    <t>IL</t>
  </si>
  <si>
    <t>CHI</t>
  </si>
  <si>
    <t>IAH SECURE ADULT DETENTION FACILITY (POLK)</t>
  </si>
  <si>
    <t>3400 FM 350 SOUTH</t>
  </si>
  <si>
    <t>LIVINGSTON</t>
  </si>
  <si>
    <t>CALHOUN COUNTY CORRECTIONAL CENTER</t>
  </si>
  <si>
    <t>185 EAST MICHIGAN AVENUE</t>
  </si>
  <si>
    <t>BATTLE CREEK</t>
  </si>
  <si>
    <t>MI</t>
  </si>
  <si>
    <t>DET</t>
  </si>
  <si>
    <t>3/3/2021</t>
  </si>
  <si>
    <t>ELIZABETH CONTRACT DETENTION FACILITY</t>
  </si>
  <si>
    <t>625 EVANS STREET</t>
  </si>
  <si>
    <t>ELIZABETH</t>
  </si>
  <si>
    <t>WEBB COUNTY DETENTION CENTER (CCA)</t>
  </si>
  <si>
    <t>9998 SOUTH HIGHWAY 83</t>
  </si>
  <si>
    <t>CCA, FLORENCE CORRECTIONAL CENTER</t>
  </si>
  <si>
    <t>1100 BOWLING ROAD</t>
  </si>
  <si>
    <t>FLORENCE</t>
  </si>
  <si>
    <t>11/6/2020</t>
  </si>
  <si>
    <t>IMMIGRATION CENTERS OF AMERICA FARMVILLE</t>
  </si>
  <si>
    <t>508 WATERWORKS ROAD</t>
  </si>
  <si>
    <t>FARMVILLE</t>
  </si>
  <si>
    <t>ETOWAH COUNTY JAIL (ALABAMA)</t>
  </si>
  <si>
    <t>827 FORREST AVENUE</t>
  </si>
  <si>
    <t>GADSDEN</t>
  </si>
  <si>
    <t>AL</t>
  </si>
  <si>
    <t>EDEN DETENTION CENTER</t>
  </si>
  <si>
    <t>702 E BROADWAY ST</t>
  </si>
  <si>
    <t>EDEN</t>
  </si>
  <si>
    <t>OH</t>
  </si>
  <si>
    <t>1/21/2021</t>
  </si>
  <si>
    <t>GOLDEN STATE ANNEX</t>
  </si>
  <si>
    <t>611 FRONTAGE RD</t>
  </si>
  <si>
    <t>MCFARLAND</t>
  </si>
  <si>
    <t>SFR</t>
  </si>
  <si>
    <t>NEVADA SOUTHERN DETENTION CENTER</t>
  </si>
  <si>
    <t>2190 EAST MESQUITE AVENUE</t>
  </si>
  <si>
    <t>PAHRUMP</t>
  </si>
  <si>
    <t>T. DON HUTTO DETENTION CENTER</t>
  </si>
  <si>
    <t>1001 WELCH STREET</t>
  </si>
  <si>
    <t>TAYLOR</t>
  </si>
  <si>
    <t>Female</t>
  </si>
  <si>
    <t>3/31/2021</t>
  </si>
  <si>
    <t>Pending</t>
  </si>
  <si>
    <t>OKMULGEE COUNTY JAIL</t>
  </si>
  <si>
    <t>314 W. 7TH STREET</t>
  </si>
  <si>
    <t>OKMULGEE</t>
  </si>
  <si>
    <t>OK</t>
  </si>
  <si>
    <t>CLINTON COUNTY CORRECTIONAL FACILITY</t>
  </si>
  <si>
    <t>419 SHOEMAKER ROAD</t>
  </si>
  <si>
    <t>LOCK HAVEN</t>
  </si>
  <si>
    <t>11/25/2020</t>
  </si>
  <si>
    <t>PLYMOUTH COUNTY CORRECTIONAL FACILITY</t>
  </si>
  <si>
    <t>26 LONG POND ROAD</t>
  </si>
  <si>
    <t>PLYMOUTH</t>
  </si>
  <si>
    <t>MA</t>
  </si>
  <si>
    <t>BOS</t>
  </si>
  <si>
    <t>12/30/2020</t>
  </si>
  <si>
    <t>FLORENCE SERVICE PROCESSING CENTER</t>
  </si>
  <si>
    <t>3250 NORTH PINAL PARKWAY</t>
  </si>
  <si>
    <t>4/8/2021</t>
  </si>
  <si>
    <t>DODGE COUNTY JAIL</t>
  </si>
  <si>
    <t>215 WEST CENTRAL STREET</t>
  </si>
  <si>
    <t>JUNEAU</t>
  </si>
  <si>
    <t>WI</t>
  </si>
  <si>
    <t>4/16/2021</t>
  </si>
  <si>
    <t>ORANGE COUNTY JAIL</t>
  </si>
  <si>
    <t>110 WELLS FARM ROAD</t>
  </si>
  <si>
    <t>GOSHEN</t>
  </si>
  <si>
    <t>4/14/2021</t>
  </si>
  <si>
    <t>HUDSON COUNTY CORRECTIONAL CENTER</t>
  </si>
  <si>
    <t>30-35 HACKENSACK AVE.</t>
  </si>
  <si>
    <t>KEARNY</t>
  </si>
  <si>
    <t>KANDIYOHI COUNTY JAIL</t>
  </si>
  <si>
    <t>2201 23RD ST NE</t>
  </si>
  <si>
    <t>WILLMAR</t>
  </si>
  <si>
    <t>MN</t>
  </si>
  <si>
    <t>SPM</t>
  </si>
  <si>
    <t>NYE COUNTY DETENTION CENTER, SOUTHERN (PAHRUMP)</t>
  </si>
  <si>
    <t>1520 E. BASIN ROAD</t>
  </si>
  <si>
    <t>STRAFFORD COUNTY CORRECTIONS</t>
  </si>
  <si>
    <t>266 COUNTY FARM ROAD</t>
  </si>
  <si>
    <t>DOVER</t>
  </si>
  <si>
    <t>NH</t>
  </si>
  <si>
    <t>SHERBURNE COUNTY JAIL</t>
  </si>
  <si>
    <t>13880 BUSINESS CENTER DRIVE</t>
  </si>
  <si>
    <t>ELK RIVER</t>
  </si>
  <si>
    <t>ALLEN PARISH PUBLIC SAFETY COMPLEX</t>
  </si>
  <si>
    <t>7340 HIGHWAY 26 WEST</t>
  </si>
  <si>
    <t>OBERLIN</t>
  </si>
  <si>
    <t>12/9/2020</t>
  </si>
  <si>
    <t>BOONE COUNTY JAIL</t>
  </si>
  <si>
    <t>3020 CONRAD LANE</t>
  </si>
  <si>
    <t>BURLINGTON</t>
  </si>
  <si>
    <t>KY</t>
  </si>
  <si>
    <t>CHASE COUNTY DETENTION FACILITY</t>
  </si>
  <si>
    <t>301 SOUTH WALNUT STREET</t>
  </si>
  <si>
    <t>COTTONWOOD FALLS</t>
  </si>
  <si>
    <t>KS</t>
  </si>
  <si>
    <t>CLAY COUNTY JAIL</t>
  </si>
  <si>
    <t>611 EAST JACKSON STREET</t>
  </si>
  <si>
    <t>BRAZIL</t>
  </si>
  <si>
    <t>IN</t>
  </si>
  <si>
    <t>10/15/2020</t>
  </si>
  <si>
    <t>KAY COUNTY JUSTICE FACILITY</t>
  </si>
  <si>
    <t>1101 WEST DRY ROAD</t>
  </si>
  <si>
    <t>NEWKIRK</t>
  </si>
  <si>
    <t>SAN LUIS REGIONAL DETENTION CENTER</t>
  </si>
  <si>
    <t>406 NORTH AVENUE D</t>
  </si>
  <si>
    <t>SAN LUIS</t>
  </si>
  <si>
    <t>FREEBORN COUNTY ADULT DETENTION CENTER</t>
  </si>
  <si>
    <t>411 SOUTH BROADWAY AVENUE</t>
  </si>
  <si>
    <t>ALBERT LEA</t>
  </si>
  <si>
    <t>MESA VERDE ICE PROCESSING CENTER</t>
  </si>
  <si>
    <t>425 GOLDEN STATE AVE</t>
  </si>
  <si>
    <t>BAKERSFIELD</t>
  </si>
  <si>
    <t>PIKE COUNTY CORRECTIONAL FACILITY</t>
  </si>
  <si>
    <t>175 PIKE COUNTY BOULEVARD</t>
  </si>
  <si>
    <t>LORDS VALLEY</t>
  </si>
  <si>
    <t>DENVER CONTRACT DETENTION FACILITY (CDF) II</t>
  </si>
  <si>
    <t>11901 E. 30th AVE</t>
  </si>
  <si>
    <t>KANKAKEE COUNTY JAIL (JEROME COMBS DET CTR)</t>
  </si>
  <si>
    <t>3050 JUSTICE WAY</t>
  </si>
  <si>
    <t>KANKAKEE</t>
  </si>
  <si>
    <t>4/7/2021</t>
  </si>
  <si>
    <t>FLORENCE STAGING FACILITY</t>
  </si>
  <si>
    <t>IA</t>
  </si>
  <si>
    <t>ROLLING PLAINS DETENTION CENTER</t>
  </si>
  <si>
    <t>118 COUNTY ROAD 206</t>
  </si>
  <si>
    <t>HASKELL</t>
  </si>
  <si>
    <t>WYATT DETENTION CENTER</t>
  </si>
  <si>
    <t>950 HIGH STREET</t>
  </si>
  <si>
    <t>CENTRAL FALLS</t>
  </si>
  <si>
    <t>RI</t>
  </si>
  <si>
    <t>JOE CORLEY PROCESSING CTR</t>
  </si>
  <si>
    <t>500 HILBIG RD</t>
  </si>
  <si>
    <t>12/18/2020</t>
  </si>
  <si>
    <t>SAINT CLAIR COUNTY JAIL</t>
  </si>
  <si>
    <t>1170 MICHIGAN ROAD</t>
  </si>
  <si>
    <t>PORT HURON</t>
  </si>
  <si>
    <t>SENECA COUNTY JAIL</t>
  </si>
  <si>
    <t>3040 SOUTH STATE HIGHWAY 100</t>
  </si>
  <si>
    <t>TIFFIN</t>
  </si>
  <si>
    <t>TAR Assigned</t>
  </si>
  <si>
    <t>POLK COUNTY JAIL</t>
  </si>
  <si>
    <t>1985 NE 51ST PLACE</t>
  </si>
  <si>
    <t>DES MOINES</t>
  </si>
  <si>
    <t>TORRANCE COUNTY DETENTION FACILITY</t>
  </si>
  <si>
    <t>209 COUNTY ROAD 49</t>
  </si>
  <si>
    <t>ESTANCIA</t>
  </si>
  <si>
    <t>GEAUGA COUNTY JAIL</t>
  </si>
  <si>
    <t>12450 MERRITT DR</t>
  </si>
  <si>
    <t>CHARDON</t>
  </si>
  <si>
    <t xml:space="preserve">DEPARTMENT OF CORRECTIONS HAGATNA </t>
  </si>
  <si>
    <t>203 ASPINALL AVENUE</t>
  </si>
  <si>
    <t>HAGATNA</t>
  </si>
  <si>
    <t>GU</t>
  </si>
  <si>
    <t>HALL COUNTY DEPARTMENT OF CORRECTIONS</t>
  </si>
  <si>
    <t>110 PUBLIC SAFETY DRIVE</t>
  </si>
  <si>
    <t>GRAND ISLAND</t>
  </si>
  <si>
    <t>NE</t>
  </si>
  <si>
    <t>WORCESTER COUNTY JAIL</t>
  </si>
  <si>
    <t>5022 JOYNER ROAD</t>
  </si>
  <si>
    <t>SNOW HILL</t>
  </si>
  <si>
    <t>MD</t>
  </si>
  <si>
    <t>BAL</t>
  </si>
  <si>
    <t>YUBA COUNTY JAIL</t>
  </si>
  <si>
    <t>215 5TH STREET</t>
  </si>
  <si>
    <t>MARYSVILLE</t>
  </si>
  <si>
    <t>HONOLULU FEDERAL DETENTION CENTER</t>
  </si>
  <si>
    <t>351 ELLIOTT ST.</t>
  </si>
  <si>
    <t>HONOLULU</t>
  </si>
  <si>
    <t>HI</t>
  </si>
  <si>
    <t>BOP</t>
  </si>
  <si>
    <t>DESERT VIEW</t>
  </si>
  <si>
    <t>10450 RANCHO ROAD</t>
  </si>
  <si>
    <t>3/24/2021</t>
  </si>
  <si>
    <t>DOUGLAS COUNTY DEPARTMENT OF CORRECTIONS</t>
  </si>
  <si>
    <t>710 SOUTH 17TH ST</t>
  </si>
  <si>
    <t>OMAHA</t>
  </si>
  <si>
    <t>10/24/2019</t>
  </si>
  <si>
    <t>PHELPS COUNTY JAIL</t>
  </si>
  <si>
    <t>715 5TH AVENUE</t>
  </si>
  <si>
    <t>HOLDREGE</t>
  </si>
  <si>
    <t>ORSA</t>
  </si>
  <si>
    <t>ROBERT A. DEYTON DETENTION FACILITY</t>
  </si>
  <si>
    <t>11866 HASTINGS BRIDGE RD</t>
  </si>
  <si>
    <t>LOVEJOY</t>
  </si>
  <si>
    <t>WASHOE COUNTY JAIL</t>
  </si>
  <si>
    <t>911 PARR BOULEVARD</t>
  </si>
  <si>
    <t>RENO</t>
  </si>
  <si>
    <t>15221 S  50TH ST</t>
  </si>
  <si>
    <t>PHOENIX</t>
  </si>
  <si>
    <t>CHIPPEWA COUNTY SSM</t>
  </si>
  <si>
    <t>325 COURT STREET</t>
  </si>
  <si>
    <t>SAULT SAINTE MARIE</t>
  </si>
  <si>
    <t>MONROE COUNTY DETENTION-DORM</t>
  </si>
  <si>
    <t>7000 EAST DUNBAR ROAD</t>
  </si>
  <si>
    <t>MONROE</t>
  </si>
  <si>
    <t>POTTAWATTAMIE COUNTY JAIL</t>
  </si>
  <si>
    <t>1400 BIG LAKE ROAD</t>
  </si>
  <si>
    <t>COUNCIL BLUFFS</t>
  </si>
  <si>
    <t>4/12/2018</t>
  </si>
  <si>
    <t>RENSSELAER COUNTY CORRECTIONAL FACILITY</t>
  </si>
  <si>
    <t>4000 MAIN STREET</t>
  </si>
  <si>
    <t>TROY</t>
  </si>
  <si>
    <t>EULESS CITY JAIL</t>
  </si>
  <si>
    <t>1102 W. EULESS BLVD.</t>
  </si>
  <si>
    <t>EULESS</t>
  </si>
  <si>
    <t>10/11/2017</t>
  </si>
  <si>
    <t>CLINTON COUNTY JAIL</t>
  </si>
  <si>
    <t>25 MCCARTHY DRIVE</t>
  </si>
  <si>
    <t>PLATTSBURGH</t>
  </si>
  <si>
    <t>10/25/2018</t>
  </si>
  <si>
    <t>6655 GATEWAY BLVD W.</t>
  </si>
  <si>
    <t>ALAMANCE COUNTY DETENTION FACILITY</t>
  </si>
  <si>
    <t>109 SOUTH MAPLE STREET</t>
  </si>
  <si>
    <t>GRAHAM</t>
  </si>
  <si>
    <t>NC</t>
  </si>
  <si>
    <t>SAIPAN DEPARTMENT OF CORRECTIONS (SUSUPE)</t>
  </si>
  <si>
    <t>TEKKEN ST., SUSUPE VILLAGE</t>
  </si>
  <si>
    <t>SAIPAN</t>
  </si>
  <si>
    <t>MP</t>
  </si>
  <si>
    <t>DALLAS COUNTY JAIL - LEW STERRETT JUSTICE CENTER</t>
  </si>
  <si>
    <t>111 WEST COMMERCE STREET</t>
  </si>
  <si>
    <t>DALLAS</t>
  </si>
  <si>
    <t>10/20/2017</t>
  </si>
  <si>
    <t>1940 AIRWAY BLVD</t>
  </si>
  <si>
    <t>WASHINGTON COUNTY JAIL (PURGATORY CORRECTIONAL FAC</t>
  </si>
  <si>
    <t>750 SOUTH 5300 WEST</t>
  </si>
  <si>
    <t>HURRICANE</t>
  </si>
  <si>
    <t>UT</t>
  </si>
  <si>
    <t>9/15/2018</t>
  </si>
  <si>
    <t>GUAYNABO MDC (SAN JUAN)</t>
  </si>
  <si>
    <t>HWY 28 INTSECT OF ROAD 165</t>
  </si>
  <si>
    <t>SAN JUAN</t>
  </si>
  <si>
    <t>PR</t>
  </si>
  <si>
    <t>Superior</t>
  </si>
  <si>
    <t>5/8/2008</t>
  </si>
  <si>
    <t>LINN COUNTY JAIL</t>
  </si>
  <si>
    <t>53 3RD AVENUE BRIDGE</t>
  </si>
  <si>
    <t>CEDAR RAPIDS</t>
  </si>
  <si>
    <t>6/20/2019</t>
  </si>
  <si>
    <t>EAST HIDALGO DETENTION CENTER</t>
  </si>
  <si>
    <t>1330 HIGHWAY 107</t>
  </si>
  <si>
    <t>LA VILLA</t>
  </si>
  <si>
    <t>MINICASSIA DETENTION CENTER</t>
  </si>
  <si>
    <t>1415 ALBION AVENUE</t>
  </si>
  <si>
    <t>BURLEY</t>
  </si>
  <si>
    <t>ID</t>
  </si>
  <si>
    <t>9/17/2018</t>
  </si>
  <si>
    <t>VAL VERDE CORRECTIONAL FACILITY</t>
  </si>
  <si>
    <t>253 FARM TO MARKET 2523</t>
  </si>
  <si>
    <t>DEL RIO</t>
  </si>
  <si>
    <t>9/19/2019</t>
  </si>
  <si>
    <t>SWEETWATER COUNTY JAIL</t>
  </si>
  <si>
    <t>50140 UNITED STATES HIGHWAY 191 SOUTH</t>
  </si>
  <si>
    <t>ROCK SPRINGS</t>
  </si>
  <si>
    <t>WY</t>
  </si>
  <si>
    <t>6/14/2014</t>
  </si>
  <si>
    <t>LEXINGTON</t>
  </si>
  <si>
    <t>PINELLAS COUNTY JAIL</t>
  </si>
  <si>
    <t>14400 49TH STREET NORTH</t>
  </si>
  <si>
    <t>CLEARWATER</t>
  </si>
  <si>
    <t>9/21/2018</t>
  </si>
  <si>
    <t>BURNET COUNTY JAIL</t>
  </si>
  <si>
    <t>JAIL ADMINISTRATOR</t>
  </si>
  <si>
    <t>BURNET</t>
  </si>
  <si>
    <t>10/1/2018</t>
  </si>
  <si>
    <t>OLDHAM COUNTY JAIL</t>
  </si>
  <si>
    <t>100 W MAIN STREET</t>
  </si>
  <si>
    <t>LA GRANGE</t>
  </si>
  <si>
    <t>8/16/2018</t>
  </si>
  <si>
    <t>COBB COUNTY JAIL</t>
  </si>
  <si>
    <t>1825 COUNTY SERVICES PARKWAY</t>
  </si>
  <si>
    <t>MARIETTA</t>
  </si>
  <si>
    <t>10/16/2018</t>
  </si>
  <si>
    <t>DORCHESTER COUNTY DETENTION CENTER</t>
  </si>
  <si>
    <t>829 FIELDCREST ROAD</t>
  </si>
  <si>
    <t>CAMBRIDGE</t>
  </si>
  <si>
    <t>OGLE COUNTY JAIL</t>
  </si>
  <si>
    <t>103 JEFFERSON STREET</t>
  </si>
  <si>
    <t>OREGON</t>
  </si>
  <si>
    <t>FY 2021 YTD</t>
  </si>
  <si>
    <t>County</t>
  </si>
  <si>
    <t>Currently Detained with Final Order</t>
  </si>
  <si>
    <t>Currently Detained without Final Order</t>
  </si>
  <si>
    <t>Currently Detained Location/Area of Responsibility Total</t>
  </si>
  <si>
    <t xml:space="preserve">* Data are based on an individuals self-identification as transgender and are subject to change daily, depending on the number of individuals booked in and out of ICE custody.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</si>
  <si>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</si>
  <si>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</si>
  <si>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</si>
  <si>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</si>
  <si>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</si>
  <si>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</si>
  <si>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</si>
  <si>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</si>
  <si>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</si>
  <si>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</si>
  <si>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</si>
  <si>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</si>
  <si>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</si>
  <si>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</si>
  <si>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</si>
  <si>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</si>
  <si>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</si>
  <si>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</si>
  <si>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</si>
  <si>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</si>
  <si>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</si>
  <si>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</si>
  <si>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</si>
  <si>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</si>
  <si>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</si>
  <si>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</si>
  <si>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</si>
  <si>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</si>
  <si>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</si>
  <si>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Non-U.S. citizen child or children under the age of 18, accompanied by his/her/their parent(s) or legal guardian(s).
As of 02/26/2021, Berks County Family Shelter is no longer being used as a FRC, however, detentions on or before 02/26 are included in the FRC ALOS</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</si>
  <si>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</si>
  <si>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</si>
  <si>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</si>
  <si>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</si>
  <si>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</si>
  <si>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</si>
  <si>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</si>
  <si>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</si>
  <si>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</si>
  <si>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</si>
  <si>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</si>
  <si>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</si>
  <si>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</si>
  <si>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</si>
  <si>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</si>
  <si>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</si>
  <si>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</si>
  <si>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</si>
  <si>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</si>
  <si>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</si>
  <si>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</si>
  <si>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</si>
  <si>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</si>
  <si>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</si>
  <si>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</si>
  <si>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</si>
  <si>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</si>
  <si>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</si>
  <si>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</si>
  <si>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</si>
  <si>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</si>
  <si>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</si>
  <si>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</si>
  <si>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</si>
  <si>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</si>
  <si>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</si>
  <si>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</si>
  <si>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</si>
  <si>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</si>
  <si>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</si>
  <si>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</si>
  <si>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FY2021 YTD ICE Average Daily Population and ICE Average Length of Stay</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</si>
  <si>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</si>
  <si>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</si>
  <si>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</si>
  <si>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</si>
  <si>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</si>
  <si>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</si>
  <si>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</si>
  <si>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</si>
  <si>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FRCs are Family Residential Centers and include the following ICE facilities:  Berks County Family Shelter, Karnes County Residential Center, and South Texas Family Residential Center.</t>
  </si>
  <si>
    <t>FY2021 ICE Final Releases</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</si>
  <si>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</si>
  <si>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</si>
  <si>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</si>
  <si>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</si>
  <si>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FY2021 YTD ICE Removals</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</si>
  <si>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</si>
  <si>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</si>
  <si>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</si>
  <si>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FRCs are Family Residential Centers and include the following ICE facilities: Berks County Family Shelter, Karnes County Residential Center, and South Texas Family Residential Center.</t>
  </si>
  <si>
    <t>FY2021 YTD ICE Initial Book-Ins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</si>
  <si>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</si>
  <si>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</si>
  <si>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</si>
  <si>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</si>
  <si>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FRCs are Family Residential Centers and include the following ICE facilities: Karnes County Residential Center and South Texas Family Residential Center.</t>
  </si>
  <si>
    <t>USCIS Average Time from USCIS Fear Decision Service Date to ICE Release (In Days) &amp; Aliens with USCIS-Established Fear Decisions in an ICE Detention Facility</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</si>
  <si>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</si>
  <si>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</si>
  <si>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ICE Average Length of Stay Adult Facility Type by Month and Arresting Agency: FY2021 YTD</t>
  </si>
  <si>
    <t>Arresting Agency</t>
  </si>
  <si>
    <t>Removals with a FRC Detention</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</si>
  <si>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</si>
  <si>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</si>
  <si>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</si>
  <si>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</si>
  <si>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</si>
  <si>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</si>
  <si>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</si>
  <si>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</si>
  <si>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</si>
  <si>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</si>
  <si>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</si>
  <si>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</si>
  <si>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</si>
  <si>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</si>
  <si>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</si>
  <si>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</si>
  <si>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FRC Facility Individuals</t>
  </si>
  <si>
    <t>Post-Determination for Adult Facility Individuals with Postive Fear Claim</t>
  </si>
  <si>
    <t>Post-Determination for FRC Facility Individuals with Positive Fear Claim</t>
  </si>
  <si>
    <t>Detainees</t>
  </si>
  <si>
    <t>0-180 Days</t>
  </si>
  <si>
    <t>181-365 Days</t>
  </si>
  <si>
    <t>366-730 Days</t>
  </si>
  <si>
    <t>More than 730 Days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</si>
  <si>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</si>
  <si>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</si>
  <si>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Processing dispositions of Other may include, but are not limited to, Non Citizens processed under Administrative Removal, Visa Waiver Program Removal, Stowaway or Crewmember.</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</si>
  <si>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</si>
  <si>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Non Citizens Currently in ICE Detention Facilities and the Average Time from USCIS Fear Decision Service Date to ICE Release include detentions not associated with a removal case.</t>
  </si>
  <si>
    <t xml:space="preserve">ICLOS is the average In Custody Length of Stay and is a calculation of how long a detainee has been in custody at a particular point in time and the formula used for this calculation is Date – Book In Date </t>
  </si>
  <si>
    <r>
      <t xml:space="preserve">The four categories the ICLOS and Detainees tab is broken out by are 
•	</t>
    </r>
    <r>
      <rPr>
        <b/>
        <sz val="12"/>
        <rFont val="Times New Roman"/>
        <family val="1"/>
      </rPr>
      <t>Adult Facility Individuals</t>
    </r>
    <r>
      <rPr>
        <sz val="12"/>
        <rFont val="Times New Roman"/>
        <family val="1"/>
      </rPr>
      <t xml:space="preserve">
o	Anyone who is in an adult facility and does not have a post determined positive fear claim at the date of the snapshot 
•	</t>
    </r>
    <r>
      <rPr>
        <b/>
        <sz val="12"/>
        <rFont val="Times New Roman"/>
        <family val="1"/>
      </rPr>
      <t>FRC Facility Individuals</t>
    </r>
    <r>
      <rPr>
        <sz val="12"/>
        <rFont val="Times New Roman"/>
        <family val="1"/>
      </rPr>
      <t xml:space="preserve">
o	Anyone who is in a family facility and does not have a post determined positive fear claim at the date of the snapshot 
•	</t>
    </r>
    <r>
      <rPr>
        <b/>
        <sz val="12"/>
        <rFont val="Times New Roman"/>
        <family val="1"/>
      </rPr>
      <t>Post-Determination for Adult Facility Individuals with Postive Fear Claim</t>
    </r>
    <r>
      <rPr>
        <sz val="12"/>
        <rFont val="Times New Roman"/>
        <family val="1"/>
      </rPr>
      <t xml:space="preserve">
o	Anyone who is in an adult facility and has a post determined positive fear claim at the date of the snapshot 
•	</t>
    </r>
    <r>
      <rPr>
        <b/>
        <sz val="12"/>
        <rFont val="Times New Roman"/>
        <family val="1"/>
      </rPr>
      <t>Post-Determination for FRC Facility Individuals with Positive Fear Claim</t>
    </r>
    <r>
      <rPr>
        <sz val="12"/>
        <rFont val="Times New Roman"/>
        <family val="1"/>
      </rPr>
      <t xml:space="preserve">
o	Anyone who is in a family facility and has a post determined positive fear claim at the date of the snapshot</t>
    </r>
  </si>
  <si>
    <t xml:space="preserve">The mid for each month corresponds to the 15th of the month and end corresponds to the last day of the month. </t>
  </si>
  <si>
    <r>
      <t>It was assumed that if a</t>
    </r>
    <r>
      <rPr>
        <b/>
        <sz val="12"/>
        <color theme="1"/>
        <rFont val="Times New Roman"/>
        <family val="1"/>
      </rPr>
      <t xml:space="preserve"> positive</t>
    </r>
    <r>
      <rPr>
        <sz val="12"/>
        <color theme="1"/>
        <rFont val="Times New Roman"/>
        <family val="1"/>
      </rPr>
      <t xml:space="preserve"> fear </t>
    </r>
    <r>
      <rPr>
        <b/>
        <sz val="12"/>
        <color theme="1"/>
        <rFont val="Times New Roman"/>
        <family val="1"/>
      </rPr>
      <t xml:space="preserve">claim </t>
    </r>
    <r>
      <rPr>
        <sz val="12"/>
        <color theme="1"/>
        <rFont val="Times New Roman"/>
        <family val="1"/>
      </rPr>
      <t>happened within five days of the initial book in that it was related to the detention stay. This was to account for the 72-hour transfer period from CBP to a detention facility and to account for additional time due to coronavirus.</t>
    </r>
  </si>
  <si>
    <t xml:space="preserve">ICLOS and Detainees </t>
  </si>
  <si>
    <t>FRC facilities refers to Family facilities</t>
  </si>
  <si>
    <t>FY2021 YTD ICE Detention data are updated through 09/11/2021 (IIDS v.1.34 run date 09/13/2021; EID as of 09/11/2021).</t>
  </si>
  <si>
    <t>FY2021 YTD ICE Final Releases data are updated through 09/11/2021 (IIDS v.1.34 run date 09/13/2021; EID as of 09/11/2021).</t>
  </si>
  <si>
    <t>FY2021 YTD ICE Removals data are updated through 09/11/2021 (IIDS v.1.34 run date 09/13/2021; EID as of 09/11/2021).</t>
  </si>
  <si>
    <t>ICE National Docket data are a snapshot as of 09/11/2021 (IIDS v.1.34 run date 09/13/2021; EID as of 09/11/2021).</t>
  </si>
  <si>
    <t>Non Citizens Currently in ICE Detention Facilities data are a snapshot as of 09/11/2021 (IIDS v.1.34 run date 09/13/2021; EID as of 09/11/2021).</t>
  </si>
  <si>
    <t>FY2021 YTD ICE Releases data are updated through 09/11/2021 (IIDS v.1.34 run date 09/13/2021; EID as of 09/11/2021).</t>
  </si>
  <si>
    <t>USCIS provided data containing APSO (Asylum Pre Screening Officer) cases clocked during FY2019 - FY2021 YTD.  Data were received on 09/13/2021.</t>
  </si>
  <si>
    <t>ICE ICLSO and Detainees Data are updated through 8/15/2021, as of 09/11/2021 (IIDS v.1.34 run date 09/13/2021; EID as of 09/11/2021).</t>
  </si>
  <si>
    <t>Of the 218,229 records in the USCIS provided data the breakdown of the fear screening determinations is as follows; 120,115 positive fear screening determinations, 53,204 negative fear screening determinations and 44,910 without an identified determination. Of the 120,115 with positive fear screening determinations; 82,602 have Persecution Claim Established and 37,513 have Torture Claim Established.</t>
  </si>
  <si>
    <t>The data provided by USCIS contains multiple records for some Alien File Numbers. There are 218,229 unique fear determinations and 2,599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</si>
  <si>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Active ATD Participants and Average Length in Program, FY21,  as of 9/11/2021, by AOR and Technology</t>
  </si>
  <si>
    <t>Data from OBP Report, 08.31.2021</t>
  </si>
  <si>
    <t>Data from BI Inc. Participants Report, 09.11.2021</t>
  </si>
  <si>
    <t>7/13/2015</t>
  </si>
  <si>
    <t>POMONA</t>
  </si>
  <si>
    <t>490 WEST MISSION BOULEVARD</t>
  </si>
  <si>
    <t>POMONA CITY JAIL</t>
  </si>
  <si>
    <t>RIVERSIDE</t>
  </si>
  <si>
    <t>4095 LEMON STREET</t>
  </si>
  <si>
    <t>RIVERSIDE COUNTY SHERIFF</t>
  </si>
  <si>
    <t>PHARR</t>
  </si>
  <si>
    <t>1900 SOUTH US 281</t>
  </si>
  <si>
    <t>PHARR POLICE DEPT</t>
  </si>
  <si>
    <t>9/4/2013</t>
  </si>
  <si>
    <t>MIDLAND</t>
  </si>
  <si>
    <t>400 S MAIN STREET</t>
  </si>
  <si>
    <t>MIDLAND COUNTY DETENTION CENTER</t>
  </si>
  <si>
    <t>9/24/2018</t>
  </si>
  <si>
    <t>SD</t>
  </si>
  <si>
    <t>RAPID CITY</t>
  </si>
  <si>
    <t>307 SAINT JOSEPH STREET</t>
  </si>
  <si>
    <t>PENNINGTON COUNTY JAIL (SOUTH DAKOTA)</t>
  </si>
  <si>
    <t>ELK POINT</t>
  </si>
  <si>
    <t>BOX 117</t>
  </si>
  <si>
    <t>UNION COUNTY JAIL</t>
  </si>
  <si>
    <t>FT. WAYNE</t>
  </si>
  <si>
    <t>417 S. CALHOUN</t>
  </si>
  <si>
    <t>ALLEN COUNTY JAIL</t>
  </si>
  <si>
    <t>9/18/2017</t>
  </si>
  <si>
    <t>ALIQUIPPA</t>
  </si>
  <si>
    <t>6000 WOODLAWN BOULEVARD</t>
  </si>
  <si>
    <t>BEAVER COUNTY JAIL</t>
  </si>
  <si>
    <t>SAN YSIDRO</t>
  </si>
  <si>
    <t>720 E SAN YSIDRO BLVD</t>
  </si>
  <si>
    <t>CBP SAN YSIDRO POE</t>
  </si>
  <si>
    <t>Deficient</t>
  </si>
  <si>
    <t>11/8/2018</t>
  </si>
  <si>
    <t>LOGAN</t>
  </si>
  <si>
    <t>50 WEST 200 NORTH</t>
  </si>
  <si>
    <t>CACHE COUNTY JAIL</t>
  </si>
  <si>
    <t>HLG</t>
  </si>
  <si>
    <t>9/15/2017</t>
  </si>
  <si>
    <t>SC</t>
  </si>
  <si>
    <t>521 GIBSON ROAD</t>
  </si>
  <si>
    <t>LEXINGTON COUNTY JAIL</t>
  </si>
  <si>
    <t>8/19/2021</t>
  </si>
  <si>
    <t>DIVIDE</t>
  </si>
  <si>
    <t>288 WEAVERVILLE ROAD</t>
  </si>
  <si>
    <t>TELLER COUNTY JAIL</t>
  </si>
  <si>
    <t>1/9/2020</t>
  </si>
  <si>
    <t>ROBSTOWN</t>
  </si>
  <si>
    <t>4909 FM (FARM TO MARKET) 2826</t>
  </si>
  <si>
    <t>COASTAL BEND DETENTION FACILITY</t>
  </si>
  <si>
    <t>6/17/2021</t>
  </si>
  <si>
    <t>7/15/2021</t>
  </si>
  <si>
    <t>8/12/2021</t>
  </si>
  <si>
    <t>5/6/2021</t>
  </si>
  <si>
    <t>MILAN</t>
  </si>
  <si>
    <t>2000 CIBOLA LOOP</t>
  </si>
  <si>
    <t>CIBOLA COUNTY CORRECTIONAL CENTER</t>
  </si>
  <si>
    <t>8/11/2021</t>
  </si>
  <si>
    <t>FAMILY STAGING</t>
  </si>
  <si>
    <t>YUMA</t>
  </si>
  <si>
    <t>1760 S SUNRIDGE DR</t>
  </si>
  <si>
    <t>WINGATE-WYNDHAM CASA ESPERANZA</t>
  </si>
  <si>
    <t>7/29/2021</t>
  </si>
  <si>
    <t>7/14/2021</t>
  </si>
  <si>
    <t>170 MEDICAL DR.</t>
  </si>
  <si>
    <t>LA QUINTA-WYNDHAM-CASA DE PAZ</t>
  </si>
  <si>
    <t>5/18/2021</t>
  </si>
  <si>
    <t>COMFORT SUITES-CASA CONSUELO</t>
  </si>
  <si>
    <t>SCOTTSDALE</t>
  </si>
  <si>
    <t>9880 N. SCOTTSDALE RD.</t>
  </si>
  <si>
    <t>SUITES ON SCOTTSDALE-CASA DE ALEGRÍA</t>
  </si>
  <si>
    <t>8/5/2021</t>
  </si>
  <si>
    <t>5/17/2021</t>
  </si>
  <si>
    <t>BEST WESTERN-CASA DE ESTRELLA</t>
  </si>
  <si>
    <t>6/24/2021</t>
  </si>
  <si>
    <t>4/28/2021</t>
  </si>
  <si>
    <t>HOLIDAY INN EXPRESS-CASA DE LA LUZ</t>
  </si>
  <si>
    <t>5/20/2021</t>
  </si>
  <si>
    <t>7/1/2021</t>
  </si>
  <si>
    <t>6/10/2021</t>
  </si>
  <si>
    <t>7/30/2021</t>
  </si>
  <si>
    <t>3424 HIGHWAY 252 EAST</t>
  </si>
  <si>
    <t>ANNEX - FOLKSTON IPC</t>
  </si>
  <si>
    <t>7/22/2021</t>
  </si>
  <si>
    <t>5/27/2021</t>
  </si>
  <si>
    <t>6/11/2021</t>
  </si>
  <si>
    <t>8/26/2021</t>
  </si>
  <si>
    <t>5/13/2021</t>
  </si>
  <si>
    <t>3/26/2021</t>
  </si>
  <si>
    <t>Source: ICE Integrated Decision Support (IIDS), 09/06/2021</t>
  </si>
  <si>
    <t>Currently Detained</t>
  </si>
  <si>
    <t>Total Book-Ins</t>
  </si>
  <si>
    <t>ICE Transgender* Detainee Population FY 2021 YTD:  as of 9/13/2021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</si>
</sst>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_);\(#,##0.0\)"/>
    <numFmt numFmtId="170" formatCode="_(* #,##0.0_);_(* \(#,##0.0\);_(* &quot;-&quot;?_);_(@_)"/>
    <numFmt numFmtId="171" formatCode="0.0;[Red]0.0"/>
  </numFmts>
  <fonts count="43"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
      <sz val="12"/>
      <color theme="1"/>
      <name val="Symbol"/>
      <family val="1"/>
      <charset val="2"/>
    </font>
    <font>
      <sz val="12"/>
      <color theme="1"/>
      <name val="Courier New"/>
      <family val="3"/>
    </font>
  </fonts>
  <fills count="13">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auto="1"/>
      </left>
      <right style="thin">
        <color auto="1"/>
      </right>
      <top style="thin">
        <color auto="1"/>
      </top>
      <bottom style="medium">
        <color auto="1"/>
      </bottom>
      <diagonal/>
    </border>
    <border>
      <left/>
      <right style="thin">
        <color indexed="64"/>
      </right>
      <top style="thin">
        <color indexed="64"/>
      </top>
      <bottom style="medium">
        <color auto="1"/>
      </bottom>
      <diagonal/>
    </border>
    <border>
      <left/>
      <right/>
      <top style="thin">
        <color indexed="64"/>
      </top>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31">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164" fontId="2" fillId="2" borderId="1" xfId="1" applyNumberFormat="1" applyFont="1" applyFill="1" applyBorder="1" applyAlignment="1">
      <alignment horizontal="center"/>
    </xf>
    <xf numFmtId="164" fontId="2" fillId="0" borderId="4" xfId="1" applyNumberFormat="1" applyFont="1" applyFill="1" applyBorder="1"/>
    <xf numFmtId="164" fontId="2" fillId="5" borderId="3" xfId="1" applyNumberFormat="1" applyFont="1" applyFill="1" applyBorder="1" applyAlignment="1">
      <alignment horizontal="lef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0" fontId="0" fillId="0" borderId="1" xfId="0" applyBorder="1"/>
    <xf numFmtId="0" fontId="35" fillId="0" borderId="1" xfId="0" applyFont="1" applyBorder="1" applyAlignment="1">
      <alignment horizontal="right"/>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8" fontId="8" fillId="0" borderId="1" xfId="0" applyNumberFormat="1" applyFont="1" applyBorder="1"/>
    <xf numFmtId="168" fontId="32" fillId="9" borderId="1" xfId="0" applyNumberFormat="1" applyFont="1" applyFill="1" applyBorder="1" applyAlignment="1">
      <alignment vertical="center"/>
    </xf>
    <xf numFmtId="3" fontId="32" fillId="9" borderId="1" xfId="0" applyNumberFormat="1" applyFont="1" applyFill="1" applyBorder="1" applyAlignment="1">
      <alignment vertical="center"/>
    </xf>
    <xf numFmtId="0" fontId="32" fillId="9" borderId="1" xfId="0" applyFont="1" applyFill="1" applyBorder="1" applyAlignment="1">
      <alignment vertical="center"/>
    </xf>
    <xf numFmtId="167" fontId="33" fillId="4" borderId="4" xfId="0" applyNumberFormat="1" applyFont="1" applyFill="1" applyBorder="1" applyAlignment="1">
      <alignment horizontal="center"/>
    </xf>
    <xf numFmtId="41" fontId="33" fillId="4" borderId="4" xfId="0" applyNumberFormat="1" applyFont="1" applyFill="1" applyBorder="1" applyAlignment="1">
      <alignment horizontal="center"/>
    </xf>
    <xf numFmtId="0" fontId="32" fillId="4" borderId="25" xfId="0" applyFont="1" applyFill="1" applyBorder="1"/>
    <xf numFmtId="4" fontId="0" fillId="0" borderId="0" xfId="0" applyNumberFormat="1"/>
    <xf numFmtId="16" fontId="0" fillId="0" borderId="0" xfId="0" applyNumberFormat="1"/>
    <xf numFmtId="0" fontId="2" fillId="0" borderId="8" xfId="0" applyFont="1" applyBorder="1"/>
    <xf numFmtId="4" fontId="2" fillId="2" borderId="0" xfId="0" applyNumberFormat="1" applyFont="1" applyFill="1"/>
    <xf numFmtId="16" fontId="2" fillId="2" borderId="0" xfId="0" applyNumberFormat="1" applyFont="1" applyFill="1"/>
    <xf numFmtId="4" fontId="2" fillId="2" borderId="8" xfId="0" applyNumberFormat="1" applyFont="1" applyFill="1" applyBorder="1"/>
    <xf numFmtId="16" fontId="2" fillId="0" borderId="0" xfId="0" applyNumberFormat="1" applyFont="1"/>
    <xf numFmtId="16" fontId="11" fillId="2" borderId="8" xfId="0" applyNumberFormat="1" applyFont="1" applyFill="1" applyBorder="1" applyAlignment="1">
      <alignment horizontal="center"/>
    </xf>
    <xf numFmtId="16" fontId="11" fillId="2" borderId="0" xfId="0" applyNumberFormat="1" applyFont="1" applyFill="1" applyAlignment="1">
      <alignment horizontal="center"/>
    </xf>
    <xf numFmtId="4" fontId="2" fillId="0" borderId="0" xfId="0" applyNumberFormat="1" applyFont="1"/>
    <xf numFmtId="4"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2" fillId="0" borderId="0" xfId="0" applyNumberFormat="1" applyFont="1" applyAlignment="1">
      <alignment horizontal="center" wrapText="1"/>
    </xf>
    <xf numFmtId="3" fontId="11" fillId="2" borderId="0" xfId="0" applyNumberFormat="1" applyFont="1" applyFill="1" applyAlignment="1">
      <alignment horizontal="center"/>
    </xf>
    <xf numFmtId="3" fontId="2" fillId="0" borderId="0" xfId="0" applyNumberFormat="1" applyFont="1"/>
    <xf numFmtId="4" fontId="11" fillId="0" borderId="0" xfId="0" applyNumberFormat="1" applyFont="1"/>
    <xf numFmtId="16" fontId="11" fillId="0" borderId="0" xfId="0" applyNumberFormat="1" applyFont="1" applyAlignment="1">
      <alignment horizontal="center"/>
    </xf>
    <xf numFmtId="4" fontId="11" fillId="0" borderId="0" xfId="0" applyNumberFormat="1" applyFont="1" applyAlignment="1">
      <alignment horizontal="center"/>
    </xf>
    <xf numFmtId="0" fontId="11" fillId="2" borderId="39" xfId="0" applyFont="1" applyFill="1" applyBorder="1" applyAlignment="1">
      <alignment horizontal="center"/>
    </xf>
    <xf numFmtId="3" fontId="2" fillId="2" borderId="0" xfId="0" applyNumberFormat="1" applyFont="1" applyFill="1"/>
    <xf numFmtId="0" fontId="2" fillId="2" borderId="8" xfId="0" applyFont="1" applyFill="1" applyBorder="1"/>
    <xf numFmtId="3" fontId="11" fillId="0" borderId="0" xfId="0" applyNumberFormat="1" applyFont="1" applyAlignment="1">
      <alignment horizontal="center"/>
    </xf>
    <xf numFmtId="164" fontId="2" fillId="10" borderId="1" xfId="1" applyNumberFormat="1" applyFont="1" applyFill="1" applyBorder="1" applyAlignment="1">
      <alignment horizontal="center"/>
    </xf>
    <xf numFmtId="164" fontId="2" fillId="10" borderId="1" xfId="1" applyNumberFormat="1" applyFont="1" applyFill="1" applyBorder="1" applyAlignment="1">
      <alignment horizontal="left"/>
    </xf>
    <xf numFmtId="164" fontId="11" fillId="10" borderId="1" xfId="1" applyNumberFormat="1" applyFont="1" applyFill="1" applyBorder="1" applyAlignment="1">
      <alignment horizontal="left"/>
    </xf>
    <xf numFmtId="3" fontId="2" fillId="2" borderId="8" xfId="0" applyNumberFormat="1" applyFont="1" applyFill="1" applyBorder="1"/>
    <xf numFmtId="164" fontId="30" fillId="2" borderId="1" xfId="1" applyNumberFormat="1" applyFont="1" applyFill="1" applyBorder="1" applyAlignment="1">
      <alignment horizontal="center"/>
    </xf>
    <xf numFmtId="164" fontId="30" fillId="10" borderId="1" xfId="1" applyNumberFormat="1" applyFont="1" applyFill="1" applyBorder="1" applyAlignment="1">
      <alignment horizontal="center"/>
    </xf>
    <xf numFmtId="164" fontId="36" fillId="10" borderId="1" xfId="1" applyNumberFormat="1" applyFont="1" applyFill="1" applyBorder="1" applyAlignment="1">
      <alignment horizontal="right"/>
    </xf>
    <xf numFmtId="164" fontId="2" fillId="10" borderId="1" xfId="1" applyNumberFormat="1" applyFont="1" applyFill="1" applyBorder="1" applyAlignment="1"/>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0" fontId="11" fillId="5" borderId="25" xfId="0" applyFont="1" applyFill="1" applyBorder="1"/>
    <xf numFmtId="0" fontId="11" fillId="2" borderId="41" xfId="0" applyFont="1" applyFill="1" applyBorder="1" applyAlignment="1">
      <alignment horizontal="center"/>
    </xf>
    <xf numFmtId="3" fontId="11" fillId="0" borderId="8" xfId="0" applyNumberFormat="1" applyFont="1" applyBorder="1" applyAlignment="1">
      <alignment horizontal="center"/>
    </xf>
    <xf numFmtId="0" fontId="11" fillId="2" borderId="0" xfId="0" applyFont="1" applyFill="1"/>
    <xf numFmtId="0" fontId="11" fillId="2" borderId="8" xfId="0" applyFont="1" applyFill="1" applyBorder="1"/>
    <xf numFmtId="0" fontId="11" fillId="2" borderId="0" xfId="0" applyFont="1" applyFill="1" applyAlignment="1">
      <alignment vertical="center" wrapText="1"/>
    </xf>
    <xf numFmtId="41" fontId="2" fillId="2" borderId="38" xfId="1" applyNumberFormat="1" applyFont="1" applyFill="1" applyBorder="1" applyAlignment="1">
      <alignment horizontal="left"/>
    </xf>
    <xf numFmtId="0" fontId="11" fillId="2" borderId="0" xfId="0" applyFont="1" applyFill="1" applyAlignment="1">
      <alignment horizontal="center" vertical="center"/>
    </xf>
    <xf numFmtId="3" fontId="11" fillId="2" borderId="8" xfId="0" applyNumberFormat="1" applyFont="1" applyFill="1" applyBorder="1" applyAlignment="1">
      <alignment horizontal="center"/>
    </xf>
    <xf numFmtId="0" fontId="2" fillId="2" borderId="0" xfId="0" applyFont="1" applyFill="1"/>
    <xf numFmtId="3" fontId="2" fillId="2" borderId="0" xfId="0" applyNumberFormat="1" applyFont="1" applyFill="1" applyAlignment="1">
      <alignment horizontal="left"/>
    </xf>
    <xf numFmtId="0" fontId="11" fillId="2" borderId="0" xfId="0" applyFont="1" applyFill="1" applyAlignment="1">
      <alignment horizontal="left" vertical="center"/>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3" fillId="2" borderId="0" xfId="0" applyFont="1" applyFill="1" applyAlignment="1">
      <alignment horizontal="center"/>
    </xf>
    <xf numFmtId="0" fontId="4" fillId="2" borderId="0" xfId="0" applyFont="1" applyFill="1"/>
    <xf numFmtId="0" fontId="8" fillId="0" borderId="1" xfId="0" applyFont="1" applyBorder="1"/>
    <xf numFmtId="0" fontId="13" fillId="0" borderId="0" xfId="4" applyFont="1" applyAlignment="1">
      <alignment horizontal="left"/>
    </xf>
    <xf numFmtId="0" fontId="9" fillId="3" borderId="0" xfId="4" applyFont="1" applyFill="1" applyAlignment="1">
      <alignment vertical="top" wrapText="1"/>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0" fontId="8" fillId="0" borderId="38" xfId="0" applyFont="1"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8" fillId="0" borderId="10" xfId="0" applyFont="1" applyBorder="1" applyAlignment="1">
      <alignment horizontal="left" vertical="top"/>
    </xf>
    <xf numFmtId="0" fontId="8" fillId="2" borderId="38" xfId="0" applyFont="1" applyFill="1" applyBorder="1" applyAlignment="1">
      <alignment horizontal="left" vertical="top" wrapText="1"/>
    </xf>
    <xf numFmtId="0" fontId="8" fillId="0" borderId="2" xfId="0" applyFont="1" applyBorder="1" applyAlignment="1">
      <alignment horizontal="left" vertical="top"/>
    </xf>
    <xf numFmtId="0" fontId="8" fillId="0" borderId="7" xfId="0" applyFont="1" applyBorder="1" applyAlignment="1">
      <alignment horizontal="left" vertical="top" wrapText="1"/>
    </xf>
    <xf numFmtId="0" fontId="8" fillId="0" borderId="5" xfId="0" applyFont="1" applyBorder="1" applyAlignment="1">
      <alignment horizontal="left" vertical="top" wrapText="1"/>
    </xf>
    <xf numFmtId="0" fontId="10" fillId="3" borderId="27" xfId="0" applyFont="1" applyFill="1" applyBorder="1" applyAlignment="1">
      <alignment horizontal="left" vertical="top" wrapText="1"/>
    </xf>
    <xf numFmtId="0" fontId="10" fillId="3" borderId="23" xfId="0" applyFont="1" applyFill="1" applyBorder="1" applyAlignment="1">
      <alignment horizontal="left" vertical="top" wrapText="1"/>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7" fontId="2" fillId="2" borderId="0" xfId="1" applyNumberFormat="1" applyFont="1" applyFill="1" applyBorder="1" applyAlignment="1">
      <alignment horizontal="left"/>
    </xf>
    <xf numFmtId="169" fontId="2" fillId="5" borderId="4" xfId="0" applyNumberFormat="1" applyFont="1" applyFill="1" applyBorder="1" applyAlignment="1">
      <alignment horizontal="right"/>
    </xf>
    <xf numFmtId="169" fontId="2" fillId="2" borderId="3" xfId="1" applyNumberFormat="1" applyFont="1" applyFill="1" applyBorder="1" applyAlignment="1">
      <alignment horizontal="right"/>
    </xf>
    <xf numFmtId="169" fontId="2" fillId="2" borderId="1" xfId="1" applyNumberFormat="1" applyFont="1" applyFill="1" applyBorder="1" applyAlignment="1">
      <alignment horizontal="right"/>
    </xf>
    <xf numFmtId="170" fontId="2" fillId="5" borderId="4" xfId="0" applyNumberFormat="1" applyFont="1" applyFill="1" applyBorder="1"/>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164" fontId="2" fillId="2" borderId="0" xfId="0" applyNumberFormat="1" applyFont="1" applyFill="1"/>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0" borderId="0" xfId="0" applyFont="1" applyFill="1" applyBorder="1" applyAlignment="1">
      <alignment horizontal="center" vertical="center" wrapText="1"/>
    </xf>
    <xf numFmtId="4" fontId="0" fillId="0" borderId="0" xfId="0" applyNumberFormat="1" applyFill="1" applyBorder="1"/>
    <xf numFmtId="0" fontId="0" fillId="0" borderId="0" xfId="0" applyFill="1" applyBorder="1"/>
    <xf numFmtId="164" fontId="2" fillId="0" borderId="0" xfId="1" applyNumberFormat="1" applyFont="1" applyFill="1" applyBorder="1" applyAlignment="1">
      <alignment horizontal="left"/>
    </xf>
    <xf numFmtId="16" fontId="0" fillId="0" borderId="0" xfId="0" applyNumberFormat="1" applyFill="1" applyBorder="1"/>
    <xf numFmtId="41" fontId="11" fillId="2" borderId="0" xfId="0" applyNumberFormat="1" applyFont="1" applyFill="1" applyAlignment="1">
      <alignment horizontal="center"/>
    </xf>
    <xf numFmtId="0" fontId="32" fillId="0" borderId="0" xfId="0" applyFont="1"/>
    <xf numFmtId="0" fontId="8" fillId="0" borderId="0" xfId="0" applyFont="1"/>
    <xf numFmtId="0" fontId="39" fillId="11" borderId="12" xfId="0" applyFont="1" applyFill="1" applyBorder="1"/>
    <xf numFmtId="0" fontId="39" fillId="11" borderId="13" xfId="0" applyFont="1" applyFill="1" applyBorder="1"/>
    <xf numFmtId="0" fontId="39" fillId="11" borderId="40" xfId="0" applyFont="1" applyFill="1" applyBorder="1"/>
    <xf numFmtId="0" fontId="39" fillId="12" borderId="12" xfId="0" applyFont="1" applyFill="1" applyBorder="1"/>
    <xf numFmtId="0" fontId="39" fillId="12" borderId="13" xfId="0" applyFont="1" applyFill="1" applyBorder="1"/>
    <xf numFmtId="0" fontId="39" fillId="12" borderId="40" xfId="0" applyFont="1" applyFill="1" applyBorder="1"/>
    <xf numFmtId="0" fontId="39" fillId="11" borderId="1" xfId="0" applyFont="1" applyFill="1" applyBorder="1" applyAlignment="1">
      <alignment horizontal="center"/>
    </xf>
    <xf numFmtId="0" fontId="39" fillId="12" borderId="1" xfId="0" applyFont="1" applyFill="1" applyBorder="1" applyAlignment="1">
      <alignment horizontal="center"/>
    </xf>
    <xf numFmtId="0" fontId="39" fillId="0" borderId="1" xfId="0" applyFont="1" applyBorder="1"/>
    <xf numFmtId="169" fontId="40" fillId="2" borderId="1" xfId="1" applyNumberFormat="1" applyFont="1" applyFill="1" applyBorder="1" applyAlignment="1">
      <alignment horizontal="left"/>
    </xf>
    <xf numFmtId="164" fontId="40" fillId="2" borderId="1" xfId="1" applyNumberFormat="1" applyFont="1" applyFill="1" applyBorder="1" applyAlignment="1">
      <alignment horizontal="left"/>
    </xf>
    <xf numFmtId="0" fontId="39" fillId="0" borderId="44" xfId="0" applyFont="1" applyBorder="1"/>
    <xf numFmtId="169" fontId="40" fillId="2" borderId="44" xfId="1" applyNumberFormat="1" applyFont="1" applyFill="1" applyBorder="1" applyAlignment="1">
      <alignment horizontal="left"/>
    </xf>
    <xf numFmtId="164" fontId="40" fillId="2" borderId="44" xfId="1" applyNumberFormat="1" applyFont="1" applyFill="1" applyBorder="1" applyAlignment="1">
      <alignment horizontal="left"/>
    </xf>
    <xf numFmtId="0" fontId="38" fillId="5" borderId="3" xfId="0" applyFont="1" applyFill="1" applyBorder="1"/>
    <xf numFmtId="169" fontId="40" fillId="2" borderId="3" xfId="1" applyNumberFormat="1" applyFont="1" applyFill="1" applyBorder="1" applyAlignment="1">
      <alignment horizontal="left"/>
    </xf>
    <xf numFmtId="164" fontId="40" fillId="2" borderId="3" xfId="1" applyNumberFormat="1" applyFont="1" applyFill="1" applyBorder="1" applyAlignment="1">
      <alignment horizontal="left"/>
    </xf>
    <xf numFmtId="0" fontId="37" fillId="0" borderId="0" xfId="0" applyFont="1"/>
    <xf numFmtId="0" fontId="38" fillId="5" borderId="0" xfId="0" applyFont="1" applyFill="1"/>
    <xf numFmtId="0" fontId="39" fillId="5" borderId="0" xfId="0" applyFont="1" applyFill="1"/>
    <xf numFmtId="164" fontId="2" fillId="2" borderId="3" xfId="1" applyNumberFormat="1" applyFont="1" applyFill="1" applyBorder="1" applyAlignment="1">
      <alignment horizontal="left"/>
    </xf>
    <xf numFmtId="16" fontId="19" fillId="0" borderId="0" xfId="0" applyNumberFormat="1" applyFont="1" applyFill="1" applyBorder="1" applyAlignment="1">
      <alignment horizontal="center" vertical="center" wrapText="1"/>
    </xf>
    <xf numFmtId="49" fontId="34" fillId="0" borderId="1" xfId="0" applyNumberFormat="1" applyFont="1" applyBorder="1" applyAlignment="1">
      <alignment vertical="top" wrapText="1"/>
    </xf>
    <xf numFmtId="49" fontId="34" fillId="0" borderId="44" xfId="0" applyNumberFormat="1" applyFont="1" applyBorder="1" applyAlignment="1">
      <alignment vertical="top" wrapText="1"/>
    </xf>
    <xf numFmtId="0" fontId="32" fillId="0" borderId="0" xfId="0" applyFont="1" applyAlignment="1">
      <alignment vertical="center"/>
    </xf>
    <xf numFmtId="0" fontId="41" fillId="0" borderId="0" xfId="0" applyFont="1" applyAlignment="1">
      <alignment horizontal="left" vertical="center" indent="5"/>
    </xf>
    <xf numFmtId="0" fontId="42" fillId="0" borderId="0" xfId="0" applyFont="1" applyAlignment="1">
      <alignment horizontal="left" vertical="center" indent="10"/>
    </xf>
    <xf numFmtId="49" fontId="34" fillId="0" borderId="1" xfId="0" applyNumberFormat="1" applyFont="1" applyBorder="1" applyAlignment="1">
      <alignment horizontal="left" vertical="top" wrapText="1"/>
    </xf>
    <xf numFmtId="0" fontId="8" fillId="0" borderId="1" xfId="0" applyFont="1" applyBorder="1" applyAlignment="1">
      <alignment vertical="center" wrapText="1"/>
    </xf>
    <xf numFmtId="16" fontId="2" fillId="0" borderId="8" xfId="0" applyNumberFormat="1" applyFont="1" applyBorder="1"/>
    <xf numFmtId="14" fontId="8" fillId="0" borderId="0" xfId="0" applyNumberFormat="1" applyFont="1"/>
    <xf numFmtId="3" fontId="8" fillId="0" borderId="0" xfId="0" applyNumberFormat="1" applyFont="1"/>
    <xf numFmtId="164" fontId="2" fillId="2" borderId="3" xfId="1" applyNumberFormat="1" applyFont="1" applyFill="1" applyBorder="1" applyAlignment="1">
      <alignment horizontal="left"/>
    </xf>
    <xf numFmtId="0" fontId="19"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16" fontId="11" fillId="2" borderId="0" xfId="0" applyNumberFormat="1" applyFont="1" applyFill="1"/>
    <xf numFmtId="41" fontId="2" fillId="2" borderId="1" xfId="1" applyNumberFormat="1" applyFont="1" applyFill="1" applyBorder="1" applyAlignment="1">
      <alignment horizontal="right"/>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25" fillId="2" borderId="0" xfId="0" applyFont="1" applyFill="1" applyAlignment="1">
      <alignment horizontal="left" vertical="center"/>
    </xf>
    <xf numFmtId="0" fontId="11" fillId="0" borderId="0" xfId="0" applyFont="1" applyFill="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40" xfId="1" applyNumberFormat="1" applyFont="1" applyFill="1" applyBorder="1" applyAlignment="1">
      <alignment horizontal="center"/>
    </xf>
    <xf numFmtId="0" fontId="11" fillId="0" borderId="7" xfId="0" applyFont="1" applyBorder="1" applyAlignment="1">
      <alignment horizontal="left" vertical="center"/>
    </xf>
    <xf numFmtId="0" fontId="11" fillId="0" borderId="0" xfId="0" applyFont="1" applyAlignment="1">
      <alignment horizontal="left"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40" xfId="0" applyFont="1" applyFill="1" applyBorder="1" applyAlignment="1">
      <alignment horizontal="center" vertical="center"/>
    </xf>
    <xf numFmtId="164" fontId="2" fillId="2" borderId="3" xfId="1" applyNumberFormat="1" applyFont="1" applyFill="1" applyBorder="1" applyAlignment="1">
      <alignment horizontal="left"/>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1" xfId="1" applyNumberFormat="1" applyFont="1" applyFill="1" applyBorder="1" applyAlignment="1">
      <alignment horizontal="left"/>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2" xfId="0" applyFont="1" applyFill="1" applyBorder="1" applyAlignment="1">
      <alignment horizontal="center" vertical="center" wrapText="1"/>
    </xf>
    <xf numFmtId="0" fontId="19" fillId="3" borderId="40" xfId="0" applyFont="1" applyFill="1" applyBorder="1" applyAlignment="1">
      <alignment horizontal="center" vertical="center" wrapText="1"/>
    </xf>
    <xf numFmtId="0" fontId="2" fillId="2" borderId="46" xfId="0" applyFont="1" applyFill="1" applyBorder="1" applyAlignment="1"/>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40" xfId="1" applyNumberFormat="1" applyFont="1" applyFill="1" applyBorder="1" applyAlignment="1">
      <alignment horizontal="right"/>
    </xf>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19" fillId="3" borderId="1" xfId="0" applyFont="1" applyFill="1" applyBorder="1" applyAlignment="1">
      <alignment horizontal="center" vertical="center" wrapText="1"/>
    </xf>
    <xf numFmtId="0" fontId="2" fillId="5" borderId="4" xfId="0" applyFont="1" applyFill="1" applyBorder="1" applyAlignment="1">
      <alignment horizontal="left"/>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8" xfId="0" applyFont="1" applyFill="1" applyBorder="1" applyAlignment="1">
      <alignment horizontal="left" vertical="center"/>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0" fontId="39" fillId="12" borderId="12" xfId="0" applyFont="1" applyFill="1" applyBorder="1" applyAlignment="1">
      <alignment horizontal="center"/>
    </xf>
    <xf numFmtId="0" fontId="39" fillId="12" borderId="40" xfId="0" applyFont="1" applyFill="1" applyBorder="1" applyAlignment="1">
      <alignment horizontal="center"/>
    </xf>
    <xf numFmtId="0" fontId="38" fillId="5" borderId="1" xfId="0" applyFont="1" applyFill="1" applyBorder="1" applyAlignment="1">
      <alignment horizontal="center" vertical="center"/>
    </xf>
    <xf numFmtId="0" fontId="39" fillId="11" borderId="12" xfId="0" applyFont="1" applyFill="1" applyBorder="1" applyAlignment="1">
      <alignment horizontal="center"/>
    </xf>
    <xf numFmtId="0" fontId="39" fillId="11" borderId="40" xfId="0" applyFont="1" applyFill="1" applyBorder="1" applyAlignment="1">
      <alignment horizontal="center"/>
    </xf>
    <xf numFmtId="0" fontId="38" fillId="4" borderId="1"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28" fillId="2" borderId="0" xfId="2" applyFont="1" applyFill="1" applyAlignment="1">
      <alignment horizontal="left" vertical="top"/>
    </xf>
    <xf numFmtId="0" fontId="8" fillId="2" borderId="40" xfId="0" applyFont="1" applyFill="1" applyBorder="1" applyAlignment="1">
      <alignment horizontal="center" vertical="top" wrapText="1"/>
    </xf>
    <xf numFmtId="0" fontId="8" fillId="2" borderId="45" xfId="0" applyFont="1" applyFill="1" applyBorder="1" applyAlignment="1">
      <alignment horizontal="center" vertical="top" wrapText="1"/>
    </xf>
    <xf numFmtId="0" fontId="8" fillId="0" borderId="37"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37"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0" borderId="43" xfId="0" applyFont="1" applyBorder="1" applyAlignment="1">
      <alignment horizontal="left" vertical="top" wrapText="1"/>
    </xf>
    <xf numFmtId="0" fontId="8" fillId="0" borderId="7" xfId="0" applyFont="1" applyBorder="1" applyAlignment="1">
      <alignment horizontal="left" vertical="top" wrapText="1"/>
    </xf>
    <xf numFmtId="0" fontId="8" fillId="0" borderId="42" xfId="0" applyFont="1" applyBorder="1" applyAlignment="1">
      <alignment horizontal="left" vertical="top" wrapText="1"/>
    </xf>
    <xf numFmtId="171" fontId="16" fillId="7" borderId="1" xfId="0" applyNumberFormat="1" applyFont="1" applyFill="1" applyBorder="1" applyAlignment="1">
      <alignment vertical="center"/>
    </xf>
    <xf numFmtId="171" fontId="17" fillId="0" borderId="1" xfId="0" applyNumberFormat="1" applyFont="1" applyBorder="1" applyAlignment="1">
      <alignment vertical="center"/>
    </xf>
    <xf numFmtId="0" fontId="2" fillId="0" borderId="1" xfId="0" applyFont="1" applyBorder="1"/>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57DBA0-F1B5-4270-8C3D-C7AE24949F12}" name="Table_Facility_List_Staging_8_26_2013.accdb_114" displayName="Table_Facility_List_Staging_8_26_2013.accdb_114" ref="A7:AE144" headerRowDxfId="64" dataDxfId="63" headerRowBorderDxfId="61" tableBorderDxfId="62">
  <tableColumns count="31">
    <tableColumn id="2" xr3:uid="{2B5CC94D-88CE-4F85-94CC-94A42677ACDF}" name="Name" dataDxfId="59" totalsRowDxfId="60"/>
    <tableColumn id="3" xr3:uid="{0A19A713-7BB6-4675-9814-D18C4ACFCF97}" name="Address" dataDxfId="57" totalsRowDxfId="58"/>
    <tableColumn id="4" xr3:uid="{49C56B07-2BD5-4957-A0C3-D89C03BB2966}" name="City" dataDxfId="55" totalsRowDxfId="56"/>
    <tableColumn id="6" xr3:uid="{2FE7A18E-529F-4D1D-903D-808C4E76E9E4}" name="State" dataDxfId="54"/>
    <tableColumn id="7" xr3:uid="{0483D3E4-4239-475B-9F95-A305ADB05063}" name="Zip" dataDxfId="52" totalsRowDxfId="53"/>
    <tableColumn id="9" xr3:uid="{D1B4CEBB-2698-4B88-9C22-2D660A99D9F9}" name="AOR" dataDxfId="50" totalsRowDxfId="51"/>
    <tableColumn id="12" xr3:uid="{1F5C309F-5874-4FF5-999C-4E8234CFB098}" name="Type Detailed" dataDxfId="48" totalsRowDxfId="49"/>
    <tableColumn id="81" xr3:uid="{645BCFBD-786A-4269-91E7-CE2CA304248E}" name="Male/Female" dataDxfId="46" totalsRowDxfId="47"/>
    <tableColumn id="43" xr3:uid="{F0778459-675A-4A57-986C-14E8C1C9429D}" name="FY21 ALOS" dataDxfId="44" totalsRowDxfId="45" dataCellStyle="Comma"/>
    <tableColumn id="67" xr3:uid="{DA2B89B1-40F0-4F1C-B482-35BEFC2EC750}" name="Level A" dataDxfId="42" totalsRowDxfId="43"/>
    <tableColumn id="68" xr3:uid="{FC43B44B-C7E6-4B47-877E-448B53EF76F6}" name="Level B" dataDxfId="40" totalsRowDxfId="41"/>
    <tableColumn id="69" xr3:uid="{C999AF14-8CAC-4635-8918-3D1437E525EF}" name="Level C" dataDxfId="38" totalsRowDxfId="39"/>
    <tableColumn id="70" xr3:uid="{B8F149EE-B7F9-483F-94CB-7F72C4ED294B}" name="Level D" dataDxfId="36" totalsRowDxfId="37"/>
    <tableColumn id="71" xr3:uid="{73179F6E-488E-4872-896F-6C16195F9B07}" name="Male Crim" dataDxfId="34" totalsRowDxfId="35"/>
    <tableColumn id="72" xr3:uid="{A27464F7-8E4C-4CF3-A5E9-E56D9F6D5B14}" name="Male Non-Crim" dataDxfId="32" totalsRowDxfId="33"/>
    <tableColumn id="73" xr3:uid="{02F95490-58D8-41FB-A67C-E0D5ACEA3723}" name="Female Crim" dataDxfId="30" totalsRowDxfId="31"/>
    <tableColumn id="74" xr3:uid="{6D472F32-C15B-4ACA-9D63-14D2F2F155E2}" name="Female Non-Crim" dataDxfId="28" totalsRowDxfId="29"/>
    <tableColumn id="75" xr3:uid="{CF3F9E35-CC8D-486E-90B0-9F1D31664813}" name="ICE Threat Level 1" dataDxfId="26" totalsRowDxfId="27"/>
    <tableColumn id="76" xr3:uid="{1415C0E3-5290-4FD0-9382-C8A9A302DCC0}" name="ICE Threat Level 2" dataDxfId="24" totalsRowDxfId="25"/>
    <tableColumn id="77" xr3:uid="{C5695B0C-74B5-4268-9829-B9852AA7337B}" name="ICE Threat Level 3" dataDxfId="22" totalsRowDxfId="23"/>
    <tableColumn id="78" xr3:uid="{FD0F3E65-5B78-42F4-8303-31F75816A0A0}" name="No ICE Threat Level" dataDxfId="20" totalsRowDxfId="21"/>
    <tableColumn id="79" xr3:uid="{3F4E68F3-5B14-487E-88DD-5F15A6508880}" name="Mandatory" dataDxfId="18" totalsRowDxfId="19"/>
    <tableColumn id="86" xr3:uid="{B1724AA7-1D4F-4686-B244-2B02F6A97BB2}" name="Guaranteed Minimum" dataDxfId="16" totalsRowDxfId="17"/>
    <tableColumn id="124" xr3:uid="{529A8BA2-6158-41D1-BD12-987072A4B7C2}" name="Last Inspection Type" dataDxfId="14" totalsRowDxfId="15"/>
    <tableColumn id="129" xr3:uid="{3ADBF4B2-02C6-4582-BD88-CF01D50A3181}" name="Last Inspection Standard" dataDxfId="12" totalsRowDxfId="13"/>
    <tableColumn id="93" xr3:uid="{5CD1CA99-5A59-420E-BE9B-4BA0B5B14BB9}" name="Last Inspection Rating - Final" dataDxfId="11"/>
    <tableColumn id="95" xr3:uid="{65B7C266-C0CE-4412-8728-3D3431E258F0}" name="Last Inspection Date" dataDxfId="9" totalsRowDxfId="10"/>
    <tableColumn id="125" xr3:uid="{5398B45B-3E6C-4B6C-B3DA-DEC1FAC86E65}" name="Second to Last Inspection Type" dataDxfId="7" totalsRowDxfId="8"/>
    <tableColumn id="131" xr3:uid="{65FFF464-056E-4795-8F48-240BBB529696}" name="Second to Last Inspection Standard" dataDxfId="5" totalsRowDxfId="6"/>
    <tableColumn id="5" xr3:uid="{9DC3F256-F7A1-4546-9BF1-5FA67668F7CE}" name="Second to Last Inspection Rating" dataDxfId="3" totalsRowDxfId="4"/>
    <tableColumn id="97" xr3:uid="{CDD4B7EA-81C7-4F34-BAEC-8A7814CAEAD2}"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3" sqref="A3"/>
    </sheetView>
  </sheetViews>
  <sheetFormatPr defaultColWidth="0" defaultRowHeight="15" zeroHeight="1" x14ac:dyDescent="0.25"/>
  <cols>
    <col min="1" max="1" width="110.42578125" customWidth="1"/>
    <col min="2" max="16384" width="8.85546875" hidden="1"/>
  </cols>
  <sheetData>
    <row r="1" spans="1:1" ht="119.1" customHeight="1" x14ac:dyDescent="0.25">
      <c r="A1" s="51" t="s">
        <v>0</v>
      </c>
    </row>
    <row r="2" spans="1:1" ht="51.75" customHeight="1" x14ac:dyDescent="0.25">
      <c r="A2" s="50" t="s">
        <v>1</v>
      </c>
    </row>
    <row r="3" spans="1:1" ht="76.349999999999994" customHeight="1" x14ac:dyDescent="0.25">
      <c r="A3" s="50" t="s">
        <v>2</v>
      </c>
    </row>
    <row r="4" spans="1:1" ht="22.5" customHeight="1" x14ac:dyDescent="0.25">
      <c r="A4" s="50" t="s">
        <v>3</v>
      </c>
    </row>
    <row r="5" spans="1:1" ht="36.75" customHeight="1" x14ac:dyDescent="0.25">
      <c r="A5" s="50" t="s">
        <v>4</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E2D6-F197-4BB9-B5E8-93AC32BB5B3B}">
  <sheetPr>
    <tabColor theme="0"/>
  </sheetPr>
  <dimension ref="A1:BD116"/>
  <sheetViews>
    <sheetView topLeftCell="A7" zoomScaleNormal="100" workbookViewId="0">
      <selection activeCell="E32" sqref="E32"/>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27"/>
  </cols>
  <sheetData>
    <row r="1" spans="1:56" ht="55.35" customHeight="1" x14ac:dyDescent="0.25">
      <c r="A1" s="242" t="s">
        <v>5</v>
      </c>
      <c r="B1" s="242"/>
      <c r="C1" s="242"/>
      <c r="D1" s="242"/>
      <c r="E1" s="27"/>
      <c r="F1" s="27"/>
      <c r="G1" s="27"/>
      <c r="H1" s="27"/>
      <c r="I1" s="27"/>
      <c r="J1" s="27"/>
      <c r="K1" s="27"/>
      <c r="L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row>
    <row r="2" spans="1:56" ht="55.35" customHeight="1" x14ac:dyDescent="0.25">
      <c r="A2" s="243" t="s">
        <v>1</v>
      </c>
      <c r="B2" s="243"/>
      <c r="C2" s="243"/>
      <c r="D2" s="243"/>
      <c r="E2" s="27"/>
      <c r="F2" s="27"/>
      <c r="G2" s="27"/>
      <c r="H2" s="27"/>
      <c r="I2" s="27"/>
      <c r="J2" s="27"/>
      <c r="K2" s="27"/>
      <c r="L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row>
    <row r="3" spans="1:56" ht="13.35" customHeight="1" x14ac:dyDescent="0.25">
      <c r="A3" s="27"/>
      <c r="B3" s="27"/>
      <c r="C3" s="27"/>
      <c r="D3" s="27"/>
      <c r="E3" s="27"/>
      <c r="F3" s="27"/>
      <c r="G3" s="33"/>
      <c r="H3" s="27"/>
      <c r="I3" s="27"/>
      <c r="J3" s="27"/>
      <c r="K3" s="27"/>
      <c r="L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6" ht="55.35" customHeight="1" x14ac:dyDescent="0.25">
      <c r="A4" s="241" t="s">
        <v>6</v>
      </c>
      <c r="B4" s="241"/>
      <c r="C4" s="241"/>
      <c r="D4" s="241"/>
      <c r="E4" s="61"/>
      <c r="F4" s="61"/>
      <c r="G4" s="61"/>
      <c r="H4" s="61"/>
      <c r="I4" s="61"/>
      <c r="J4" s="27"/>
      <c r="K4" s="27"/>
      <c r="L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6" ht="50.1" customHeight="1" x14ac:dyDescent="0.25">
      <c r="A5" s="244" t="s">
        <v>7</v>
      </c>
      <c r="B5" s="244"/>
      <c r="C5" s="244"/>
      <c r="D5" s="44"/>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spans="1:56" x14ac:dyDescent="0.25">
      <c r="A6" s="49" t="s">
        <v>8</v>
      </c>
      <c r="B6" s="49" t="s">
        <v>9</v>
      </c>
      <c r="C6" s="49" t="s">
        <v>10</v>
      </c>
      <c r="D6" s="27"/>
      <c r="E6" s="27"/>
      <c r="F6" s="27"/>
      <c r="G6" s="27"/>
      <c r="H6" s="27"/>
      <c r="I6" s="27"/>
      <c r="J6" s="27"/>
      <c r="K6" s="27"/>
      <c r="L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spans="1:56" x14ac:dyDescent="0.25">
      <c r="A7" s="45" t="s">
        <v>11</v>
      </c>
      <c r="B7" s="47">
        <v>69021</v>
      </c>
      <c r="C7" s="329">
        <v>591.04652207299227</v>
      </c>
      <c r="D7" s="27"/>
      <c r="E7" s="27"/>
      <c r="F7" s="27"/>
      <c r="G7" s="27"/>
      <c r="H7" s="27"/>
      <c r="I7" s="27"/>
      <c r="J7" s="27"/>
      <c r="K7" s="27"/>
      <c r="L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spans="1:56" x14ac:dyDescent="0.25">
      <c r="A8" s="45" t="s">
        <v>12</v>
      </c>
      <c r="B8" s="47">
        <v>873</v>
      </c>
      <c r="C8" s="329">
        <v>898.31042382588771</v>
      </c>
      <c r="D8" s="27"/>
      <c r="E8" s="27"/>
      <c r="F8" s="27"/>
      <c r="G8" s="27"/>
      <c r="H8" s="27"/>
      <c r="I8" s="27"/>
      <c r="J8" s="27"/>
      <c r="K8" s="27"/>
      <c r="L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spans="1:56" x14ac:dyDescent="0.25">
      <c r="A9" s="45" t="s">
        <v>13</v>
      </c>
      <c r="B9" s="47">
        <v>54436</v>
      </c>
      <c r="C9" s="329">
        <v>730.69966566242931</v>
      </c>
      <c r="D9" s="27"/>
      <c r="E9" s="27"/>
      <c r="F9" s="27"/>
      <c r="G9" s="27"/>
      <c r="H9" s="27"/>
      <c r="I9" s="27"/>
      <c r="J9" s="27"/>
      <c r="K9" s="27"/>
      <c r="L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spans="1:56" x14ac:dyDescent="0.25">
      <c r="A10" s="45" t="s">
        <v>14</v>
      </c>
      <c r="B10" s="47">
        <v>669</v>
      </c>
      <c r="C10" s="329">
        <v>854.51420029895371</v>
      </c>
      <c r="D10" s="44"/>
      <c r="E10" s="27"/>
      <c r="F10" s="27"/>
      <c r="G10" s="27"/>
      <c r="H10" s="27"/>
      <c r="I10" s="27"/>
      <c r="J10" s="27"/>
      <c r="K10" s="27"/>
      <c r="L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spans="1:56" x14ac:dyDescent="0.25">
      <c r="A11" s="46" t="s">
        <v>15</v>
      </c>
      <c r="B11" s="48">
        <v>124999</v>
      </c>
      <c r="C11" s="328">
        <v>655.42031536252296</v>
      </c>
      <c r="D11" s="27"/>
      <c r="E11" s="27"/>
      <c r="F11" s="27"/>
      <c r="G11" s="27"/>
      <c r="H11" s="27"/>
      <c r="I11" s="27"/>
      <c r="J11" s="27"/>
      <c r="K11" s="27"/>
      <c r="L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spans="1:56" ht="15.75" customHeight="1" x14ac:dyDescent="0.25">
      <c r="A12" s="245" t="s">
        <v>789</v>
      </c>
      <c r="B12" s="245"/>
      <c r="C12" s="245"/>
      <c r="D12" s="27"/>
      <c r="E12" s="27"/>
      <c r="F12" s="27"/>
      <c r="G12" s="27"/>
      <c r="H12" s="27"/>
      <c r="I12" s="27"/>
      <c r="J12" s="27"/>
      <c r="K12" s="27"/>
      <c r="L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row>
    <row r="13" spans="1:56" ht="15.95" customHeight="1" x14ac:dyDescent="0.25">
      <c r="A13" s="245" t="s">
        <v>788</v>
      </c>
      <c r="B13" s="245"/>
      <c r="C13" s="245"/>
      <c r="D13" s="27"/>
      <c r="E13" s="27"/>
      <c r="F13" s="27"/>
      <c r="G13" s="27"/>
      <c r="H13" s="27"/>
      <c r="I13" s="27"/>
      <c r="J13" s="27"/>
      <c r="K13" s="27"/>
      <c r="L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spans="1:56" ht="14.45" customHeight="1" x14ac:dyDescent="0.25">
      <c r="A14" s="240"/>
      <c r="B14" s="240"/>
      <c r="C14" s="240"/>
      <c r="D14" s="27"/>
      <c r="E14" s="27"/>
      <c r="F14" s="27"/>
      <c r="G14" s="27"/>
      <c r="H14" s="27"/>
      <c r="I14" s="27"/>
      <c r="J14" s="27"/>
      <c r="K14" s="27"/>
      <c r="L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spans="1:56" ht="15.95" customHeight="1" x14ac:dyDescent="0.25">
      <c r="A15" s="240"/>
      <c r="B15" s="240"/>
      <c r="C15" s="240"/>
      <c r="D15" s="27"/>
      <c r="E15" s="27"/>
      <c r="F15" s="27"/>
      <c r="G15" s="27"/>
      <c r="H15" s="27"/>
      <c r="I15" s="27"/>
      <c r="J15" s="27"/>
      <c r="K15" s="27"/>
      <c r="L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spans="1:56" ht="34.35" customHeight="1" thickBot="1" x14ac:dyDescent="0.3">
      <c r="A16" s="240" t="s">
        <v>787</v>
      </c>
      <c r="B16" s="240"/>
      <c r="C16" s="240"/>
      <c r="D16" s="27"/>
      <c r="E16" s="27"/>
      <c r="F16" s="27"/>
      <c r="G16" s="27"/>
      <c r="H16" s="27"/>
      <c r="I16" s="27"/>
      <c r="J16" s="27"/>
      <c r="K16" s="27"/>
      <c r="L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spans="1:56" ht="31.5" x14ac:dyDescent="0.25">
      <c r="A17" s="57" t="s">
        <v>16</v>
      </c>
      <c r="B17" s="58" t="s">
        <v>9</v>
      </c>
      <c r="C17" s="58" t="s">
        <v>17</v>
      </c>
      <c r="D17" s="27"/>
      <c r="E17" s="27"/>
      <c r="F17" s="27"/>
      <c r="G17" s="27"/>
      <c r="H17" s="27"/>
      <c r="I17" s="27"/>
      <c r="J17" s="27"/>
      <c r="K17" s="27"/>
      <c r="L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row>
    <row r="18" spans="1:56" ht="16.5" thickBot="1" x14ac:dyDescent="0.3">
      <c r="A18" s="115" t="s">
        <v>15</v>
      </c>
      <c r="B18" s="114">
        <v>124999</v>
      </c>
      <c r="C18" s="113">
        <v>655.42031536252296</v>
      </c>
      <c r="D18" s="27"/>
      <c r="E18" s="27"/>
      <c r="F18" s="27"/>
      <c r="G18" s="27"/>
      <c r="H18" s="27"/>
      <c r="I18" s="27"/>
      <c r="J18" s="27"/>
      <c r="K18" s="27"/>
      <c r="L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row>
    <row r="19" spans="1:56" ht="16.5" thickTop="1" x14ac:dyDescent="0.25">
      <c r="A19" s="112" t="s">
        <v>18</v>
      </c>
      <c r="B19" s="111">
        <v>3991</v>
      </c>
      <c r="C19" s="110">
        <v>686.39338511651215</v>
      </c>
      <c r="D19" s="27"/>
      <c r="E19" s="27"/>
      <c r="F19" s="27"/>
      <c r="G19" s="27"/>
      <c r="H19" s="27"/>
      <c r="I19" s="27"/>
      <c r="J19" s="27"/>
      <c r="K19" s="27"/>
      <c r="L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row>
    <row r="20" spans="1:56" x14ac:dyDescent="0.25">
      <c r="A20" s="59" t="s">
        <v>19</v>
      </c>
      <c r="B20" s="60">
        <v>573</v>
      </c>
      <c r="C20" s="109">
        <v>315.39790575916231</v>
      </c>
      <c r="D20" s="27"/>
      <c r="E20" s="27"/>
      <c r="F20" s="27"/>
      <c r="G20" s="27"/>
      <c r="H20" s="27"/>
      <c r="I20" s="27"/>
      <c r="J20" s="27"/>
      <c r="K20" s="27"/>
      <c r="L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row>
    <row r="21" spans="1:56" x14ac:dyDescent="0.25">
      <c r="A21" s="59" t="s">
        <v>20</v>
      </c>
      <c r="B21" s="60">
        <v>2162</v>
      </c>
      <c r="C21" s="109">
        <v>415.84736355226642</v>
      </c>
      <c r="D21" s="27"/>
      <c r="E21" s="27"/>
      <c r="F21" s="27"/>
      <c r="G21" s="27"/>
      <c r="H21" s="27"/>
      <c r="I21" s="27"/>
      <c r="J21" s="27"/>
      <c r="K21" s="27"/>
      <c r="L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row>
    <row r="22" spans="1:56" x14ac:dyDescent="0.25">
      <c r="A22" s="59" t="s">
        <v>21</v>
      </c>
      <c r="B22" s="60">
        <v>1256</v>
      </c>
      <c r="C22" s="109">
        <v>1321.3463375796177</v>
      </c>
      <c r="D22" s="27"/>
      <c r="E22" s="27"/>
      <c r="F22" s="27"/>
      <c r="G22" s="27"/>
      <c r="H22" s="27"/>
      <c r="I22" s="27"/>
      <c r="J22" s="27"/>
      <c r="K22" s="27"/>
      <c r="L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row>
    <row r="23" spans="1:56" x14ac:dyDescent="0.25">
      <c r="A23" s="112" t="s">
        <v>22</v>
      </c>
      <c r="B23" s="111">
        <v>1988</v>
      </c>
      <c r="C23" s="110">
        <v>695.8415492957746</v>
      </c>
      <c r="D23" s="27"/>
      <c r="E23" s="27"/>
      <c r="F23" s="27"/>
      <c r="G23" s="27"/>
      <c r="H23" s="27"/>
      <c r="I23" s="27"/>
      <c r="J23" s="27"/>
      <c r="K23" s="27"/>
      <c r="L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row>
    <row r="24" spans="1:56" x14ac:dyDescent="0.25">
      <c r="A24" s="59" t="s">
        <v>19</v>
      </c>
      <c r="B24" s="60">
        <v>457</v>
      </c>
      <c r="C24" s="109">
        <v>390.05032822757113</v>
      </c>
      <c r="D24" s="27"/>
      <c r="E24" s="27"/>
      <c r="F24" s="27"/>
      <c r="G24" s="27"/>
      <c r="H24" s="27"/>
      <c r="I24" s="27"/>
      <c r="J24" s="27"/>
      <c r="K24" s="27"/>
      <c r="L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row>
    <row r="25" spans="1:56" x14ac:dyDescent="0.25">
      <c r="A25" s="59" t="s">
        <v>20</v>
      </c>
      <c r="B25" s="60">
        <v>1088</v>
      </c>
      <c r="C25" s="109">
        <v>653.80514705882354</v>
      </c>
      <c r="D25" s="27"/>
      <c r="E25" s="27"/>
      <c r="F25" s="27"/>
      <c r="G25" s="27"/>
      <c r="H25" s="27"/>
      <c r="I25" s="27"/>
      <c r="J25" s="27"/>
      <c r="K25" s="27"/>
      <c r="L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row>
    <row r="26" spans="1:56" x14ac:dyDescent="0.25">
      <c r="A26" s="59" t="s">
        <v>21</v>
      </c>
      <c r="B26" s="60">
        <v>443</v>
      </c>
      <c r="C26" s="109">
        <v>1114.5372460496615</v>
      </c>
      <c r="D26" s="27"/>
      <c r="E26" s="27"/>
      <c r="F26" s="27"/>
      <c r="G26" s="27"/>
      <c r="H26" s="27"/>
      <c r="I26" s="27"/>
      <c r="J26" s="27"/>
      <c r="K26" s="27"/>
      <c r="L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row>
    <row r="27" spans="1:56" x14ac:dyDescent="0.25">
      <c r="A27" s="112" t="s">
        <v>23</v>
      </c>
      <c r="B27" s="111">
        <v>3043</v>
      </c>
      <c r="C27" s="110">
        <v>164.77029247453171</v>
      </c>
      <c r="D27" s="27"/>
      <c r="E27" s="27"/>
      <c r="F27" s="27"/>
      <c r="G27" s="27"/>
      <c r="H27" s="27"/>
      <c r="I27" s="27"/>
      <c r="J27" s="27"/>
      <c r="K27" s="27"/>
      <c r="L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row>
    <row r="28" spans="1:56" x14ac:dyDescent="0.25">
      <c r="A28" s="59" t="s">
        <v>19</v>
      </c>
      <c r="B28" s="60">
        <v>1090</v>
      </c>
      <c r="C28" s="109">
        <v>94.959633027522941</v>
      </c>
      <c r="D28" s="27"/>
      <c r="E28" s="27"/>
      <c r="F28" s="27"/>
      <c r="G28" s="27"/>
      <c r="H28" s="27"/>
      <c r="I28" s="27"/>
      <c r="J28" s="27"/>
      <c r="K28" s="27"/>
      <c r="L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row>
    <row r="29" spans="1:56" x14ac:dyDescent="0.25">
      <c r="A29" s="59" t="s">
        <v>20</v>
      </c>
      <c r="B29" s="60">
        <v>1842</v>
      </c>
      <c r="C29" s="109">
        <v>164.07926167209556</v>
      </c>
      <c r="D29" s="27"/>
      <c r="E29" s="27"/>
      <c r="F29" s="27"/>
      <c r="G29" s="27"/>
      <c r="H29" s="27"/>
      <c r="I29" s="27"/>
      <c r="J29" s="27"/>
      <c r="K29" s="27"/>
      <c r="L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row>
    <row r="30" spans="1:56" x14ac:dyDescent="0.25">
      <c r="A30" s="59" t="s">
        <v>21</v>
      </c>
      <c r="B30" s="60">
        <v>111</v>
      </c>
      <c r="C30" s="109">
        <v>861.76576576576576</v>
      </c>
      <c r="D30" s="27"/>
      <c r="E30" s="27"/>
      <c r="F30" s="27"/>
      <c r="G30" s="27"/>
      <c r="H30" s="27"/>
      <c r="I30" s="27"/>
      <c r="J30" s="27"/>
      <c r="K30" s="27"/>
      <c r="L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row>
    <row r="31" spans="1:56" x14ac:dyDescent="0.25">
      <c r="A31" s="112" t="s">
        <v>24</v>
      </c>
      <c r="B31" s="111">
        <v>506</v>
      </c>
      <c r="C31" s="110">
        <v>1213.794466403162</v>
      </c>
      <c r="D31" s="27"/>
      <c r="E31" s="27"/>
      <c r="F31" s="27"/>
      <c r="G31" s="27"/>
      <c r="H31" s="27"/>
      <c r="I31" s="27"/>
      <c r="J31" s="27"/>
      <c r="K31" s="27"/>
      <c r="L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spans="1:56" x14ac:dyDescent="0.25">
      <c r="A32" s="59" t="s">
        <v>19</v>
      </c>
      <c r="B32" s="60">
        <v>36</v>
      </c>
      <c r="C32" s="109">
        <v>193.80555555555554</v>
      </c>
      <c r="D32" s="27"/>
      <c r="E32" s="27"/>
      <c r="F32" s="27"/>
      <c r="G32" s="27"/>
      <c r="H32" s="27"/>
      <c r="I32" s="27"/>
      <c r="J32" s="27"/>
      <c r="K32" s="27"/>
      <c r="L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row>
    <row r="33" spans="1:56" x14ac:dyDescent="0.25">
      <c r="A33" s="59" t="s">
        <v>20</v>
      </c>
      <c r="B33" s="60">
        <v>47</v>
      </c>
      <c r="C33" s="109">
        <v>407.65957446808511</v>
      </c>
      <c r="D33" s="27"/>
      <c r="E33" s="27"/>
      <c r="F33" s="27"/>
      <c r="G33" s="27"/>
      <c r="H33" s="27"/>
      <c r="I33" s="27"/>
      <c r="J33" s="27"/>
      <c r="K33" s="27"/>
      <c r="L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row>
    <row r="34" spans="1:56" x14ac:dyDescent="0.25">
      <c r="A34" s="59" t="s">
        <v>21</v>
      </c>
      <c r="B34" s="60">
        <v>423</v>
      </c>
      <c r="C34" s="109">
        <v>1390.1725768321512</v>
      </c>
      <c r="D34" s="27"/>
      <c r="E34" s="27"/>
      <c r="F34" s="27"/>
      <c r="G34" s="27"/>
      <c r="H34" s="27"/>
      <c r="I34" s="27"/>
      <c r="J34" s="27"/>
      <c r="K34" s="27"/>
      <c r="L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row>
    <row r="35" spans="1:56" x14ac:dyDescent="0.25">
      <c r="A35" s="112" t="s">
        <v>25</v>
      </c>
      <c r="B35" s="111">
        <v>8030</v>
      </c>
      <c r="C35" s="110">
        <v>932.63599003735987</v>
      </c>
      <c r="D35" s="27"/>
      <c r="E35" s="27"/>
      <c r="F35" s="27"/>
      <c r="G35" s="27"/>
      <c r="H35" s="27"/>
      <c r="I35" s="27"/>
      <c r="J35" s="27"/>
      <c r="K35" s="27"/>
      <c r="L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row>
    <row r="36" spans="1:56" x14ac:dyDescent="0.25">
      <c r="A36" s="59" t="s">
        <v>19</v>
      </c>
      <c r="B36" s="60">
        <v>1147</v>
      </c>
      <c r="C36" s="109">
        <v>427.12292938099392</v>
      </c>
      <c r="D36" s="27"/>
      <c r="E36" s="27"/>
      <c r="F36" s="27"/>
      <c r="G36" s="27"/>
      <c r="H36" s="27"/>
      <c r="I36" s="27"/>
      <c r="J36" s="27"/>
      <c r="K36" s="27"/>
      <c r="L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row>
    <row r="37" spans="1:56" x14ac:dyDescent="0.25">
      <c r="A37" s="59" t="s">
        <v>20</v>
      </c>
      <c r="B37" s="60">
        <v>4541</v>
      </c>
      <c r="C37" s="109">
        <v>739.22550099097111</v>
      </c>
      <c r="D37" s="27"/>
      <c r="E37" s="27"/>
      <c r="F37" s="27"/>
      <c r="G37" s="27"/>
      <c r="H37" s="27"/>
      <c r="I37" s="27"/>
      <c r="J37" s="27"/>
      <c r="K37" s="27"/>
      <c r="L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row>
    <row r="38" spans="1:56" x14ac:dyDescent="0.25">
      <c r="A38" s="59" t="s">
        <v>21</v>
      </c>
      <c r="B38" s="60">
        <v>2342</v>
      </c>
      <c r="C38" s="109">
        <v>1555.2237403928266</v>
      </c>
      <c r="D38" s="27"/>
      <c r="E38" s="27"/>
      <c r="F38" s="27"/>
      <c r="G38" s="27"/>
      <c r="H38" s="27"/>
      <c r="I38" s="27"/>
      <c r="J38" s="27"/>
      <c r="K38" s="27"/>
      <c r="L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row>
    <row r="39" spans="1:56" x14ac:dyDescent="0.25">
      <c r="A39" s="112" t="s">
        <v>26</v>
      </c>
      <c r="B39" s="111">
        <v>1734</v>
      </c>
      <c r="C39" s="110">
        <v>364.95444059976933</v>
      </c>
      <c r="D39" s="27"/>
      <c r="E39" s="27"/>
      <c r="F39" s="27"/>
      <c r="G39" s="27"/>
      <c r="H39" s="27"/>
      <c r="I39" s="27"/>
      <c r="J39" s="27"/>
      <c r="K39" s="27"/>
      <c r="L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0" spans="1:56" x14ac:dyDescent="0.25">
      <c r="A40" s="59" t="s">
        <v>19</v>
      </c>
      <c r="B40" s="60">
        <v>646</v>
      </c>
      <c r="C40" s="109">
        <v>213.91021671826624</v>
      </c>
      <c r="D40" s="27"/>
      <c r="E40" s="27"/>
      <c r="F40" s="27"/>
      <c r="G40" s="27"/>
      <c r="H40" s="27"/>
      <c r="I40" s="27"/>
      <c r="J40" s="27"/>
      <c r="K40" s="27"/>
      <c r="L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row>
    <row r="41" spans="1:56" x14ac:dyDescent="0.25">
      <c r="A41" s="59" t="s">
        <v>20</v>
      </c>
      <c r="B41" s="60">
        <v>935</v>
      </c>
      <c r="C41" s="109">
        <v>372.05989304812834</v>
      </c>
      <c r="D41" s="27"/>
      <c r="E41" s="27"/>
      <c r="F41" s="27"/>
      <c r="G41" s="27"/>
      <c r="H41" s="27"/>
      <c r="I41" s="27"/>
      <c r="J41" s="27"/>
      <c r="K41" s="27"/>
      <c r="L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row>
    <row r="42" spans="1:56" x14ac:dyDescent="0.25">
      <c r="A42" s="59" t="s">
        <v>21</v>
      </c>
      <c r="B42" s="60">
        <v>153</v>
      </c>
      <c r="C42" s="109">
        <v>959.27450980392155</v>
      </c>
      <c r="D42" s="27"/>
      <c r="E42" s="27"/>
      <c r="F42" s="27"/>
      <c r="G42" s="27"/>
      <c r="H42" s="27"/>
      <c r="I42" s="27"/>
      <c r="J42" s="27"/>
      <c r="K42" s="27"/>
      <c r="L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row>
    <row r="43" spans="1:56" x14ac:dyDescent="0.25">
      <c r="A43" s="112" t="s">
        <v>27</v>
      </c>
      <c r="B43" s="111">
        <v>2117</v>
      </c>
      <c r="C43" s="110">
        <v>982.04818138875771</v>
      </c>
      <c r="D43" s="27"/>
      <c r="E43" s="27"/>
      <c r="F43" s="27"/>
      <c r="G43" s="27"/>
      <c r="H43" s="27"/>
      <c r="I43" s="27"/>
      <c r="J43" s="27"/>
      <c r="K43" s="27"/>
      <c r="L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spans="1:56" x14ac:dyDescent="0.25">
      <c r="A44" s="59" t="s">
        <v>19</v>
      </c>
      <c r="B44" s="60">
        <v>15</v>
      </c>
      <c r="C44" s="109">
        <v>140.53333333333333</v>
      </c>
      <c r="D44" s="27"/>
      <c r="E44" s="27"/>
      <c r="F44" s="27"/>
      <c r="G44" s="27"/>
      <c r="H44" s="27"/>
      <c r="I44" s="27"/>
      <c r="J44" s="27"/>
      <c r="K44" s="27"/>
      <c r="L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spans="1:56" x14ac:dyDescent="0.25">
      <c r="A45" s="59" t="s">
        <v>20</v>
      </c>
      <c r="B45" s="60">
        <v>1494</v>
      </c>
      <c r="C45" s="109">
        <v>654.10709504685406</v>
      </c>
      <c r="D45" s="27"/>
      <c r="E45" s="27"/>
      <c r="F45" s="27"/>
      <c r="G45" s="27"/>
      <c r="H45" s="27"/>
      <c r="I45" s="27"/>
      <c r="J45" s="27"/>
      <c r="K45" s="27"/>
      <c r="L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spans="1:56" x14ac:dyDescent="0.25">
      <c r="A46" s="59" t="s">
        <v>21</v>
      </c>
      <c r="B46" s="60">
        <v>608</v>
      </c>
      <c r="C46" s="109">
        <v>1808.6381578947369</v>
      </c>
      <c r="D46" s="27"/>
      <c r="E46" s="27"/>
      <c r="F46" s="27"/>
      <c r="G46" s="27"/>
      <c r="H46" s="27"/>
      <c r="I46" s="27"/>
      <c r="J46" s="27"/>
      <c r="K46" s="27"/>
      <c r="L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spans="1:56" x14ac:dyDescent="0.25">
      <c r="A47" s="112" t="s">
        <v>28</v>
      </c>
      <c r="B47" s="111">
        <v>8016</v>
      </c>
      <c r="C47" s="110">
        <v>1022.8249750499002</v>
      </c>
      <c r="D47" s="27"/>
      <c r="E47" s="27"/>
      <c r="F47" s="27"/>
      <c r="G47" s="27"/>
      <c r="H47" s="27"/>
      <c r="I47" s="27"/>
      <c r="J47" s="27"/>
      <c r="K47" s="27"/>
      <c r="L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spans="1:56" x14ac:dyDescent="0.25">
      <c r="A48" s="59" t="s">
        <v>19</v>
      </c>
      <c r="B48" s="60">
        <v>168</v>
      </c>
      <c r="C48" s="109">
        <v>479.125</v>
      </c>
      <c r="D48" s="27"/>
      <c r="E48" s="27"/>
      <c r="F48" s="27"/>
      <c r="G48" s="27"/>
      <c r="H48" s="27"/>
      <c r="I48" s="27"/>
      <c r="J48" s="27"/>
      <c r="K48" s="27"/>
      <c r="L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spans="1:56" x14ac:dyDescent="0.25">
      <c r="A49" s="59" t="s">
        <v>20</v>
      </c>
      <c r="B49" s="60">
        <v>5971</v>
      </c>
      <c r="C49" s="109">
        <v>838.72617651984592</v>
      </c>
      <c r="D49" s="27"/>
      <c r="E49" s="27"/>
      <c r="F49" s="27"/>
      <c r="G49" s="27"/>
      <c r="H49" s="27"/>
      <c r="I49" s="27"/>
      <c r="J49" s="27"/>
      <c r="K49" s="27"/>
      <c r="L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row r="50" spans="1:56" x14ac:dyDescent="0.25">
      <c r="A50" s="59" t="s">
        <v>21</v>
      </c>
      <c r="B50" s="60">
        <v>1877</v>
      </c>
      <c r="C50" s="109">
        <v>1657.1326584976025</v>
      </c>
      <c r="D50" s="27"/>
      <c r="E50" s="27"/>
      <c r="F50" s="27"/>
      <c r="G50" s="27"/>
      <c r="H50" s="27"/>
      <c r="I50" s="27"/>
      <c r="J50" s="27"/>
      <c r="K50" s="27"/>
      <c r="L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row>
    <row r="51" spans="1:56" x14ac:dyDescent="0.25">
      <c r="A51" s="112" t="s">
        <v>29</v>
      </c>
      <c r="B51" s="111">
        <v>4829</v>
      </c>
      <c r="C51" s="110">
        <v>254.21329467798716</v>
      </c>
      <c r="D51" s="27"/>
      <c r="E51" s="27"/>
      <c r="F51" s="27"/>
      <c r="G51" s="27"/>
      <c r="H51" s="27"/>
      <c r="I51" s="27"/>
      <c r="J51" s="27"/>
      <c r="K51" s="27"/>
      <c r="L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row>
    <row r="52" spans="1:56" x14ac:dyDescent="0.25">
      <c r="A52" s="59" t="s">
        <v>19</v>
      </c>
      <c r="B52" s="60">
        <v>2145</v>
      </c>
      <c r="C52" s="109">
        <v>52.027505827505827</v>
      </c>
      <c r="D52" s="27"/>
      <c r="E52" s="27"/>
      <c r="F52" s="27"/>
      <c r="G52" s="27"/>
      <c r="H52" s="27"/>
      <c r="I52" s="27"/>
      <c r="J52" s="27"/>
      <c r="K52" s="27"/>
      <c r="L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row>
    <row r="53" spans="1:56" x14ac:dyDescent="0.25">
      <c r="A53" s="59" t="s">
        <v>20</v>
      </c>
      <c r="B53" s="60">
        <v>1982</v>
      </c>
      <c r="C53" s="109">
        <v>120.94803229061554</v>
      </c>
      <c r="D53" s="27"/>
      <c r="E53" s="27"/>
      <c r="F53" s="27"/>
      <c r="G53" s="27"/>
      <c r="H53" s="27"/>
      <c r="I53" s="27"/>
      <c r="J53" s="27"/>
      <c r="K53" s="27"/>
      <c r="L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row>
    <row r="54" spans="1:56" x14ac:dyDescent="0.25">
      <c r="A54" s="59" t="s">
        <v>21</v>
      </c>
      <c r="B54" s="60">
        <v>702</v>
      </c>
      <c r="C54" s="109">
        <v>1248.2592592592594</v>
      </c>
      <c r="D54" s="27"/>
      <c r="E54" s="27"/>
      <c r="F54" s="27"/>
      <c r="G54" s="27"/>
      <c r="H54" s="27"/>
      <c r="I54" s="27"/>
      <c r="J54" s="27"/>
      <c r="K54" s="27"/>
      <c r="L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row>
    <row r="55" spans="1:56" x14ac:dyDescent="0.25">
      <c r="A55" s="112" t="s">
        <v>30</v>
      </c>
      <c r="B55" s="111">
        <v>3127</v>
      </c>
      <c r="C55" s="110">
        <v>302.53086024944037</v>
      </c>
      <c r="D55" s="27"/>
      <c r="E55" s="27"/>
      <c r="F55" s="27"/>
      <c r="G55" s="27"/>
      <c r="H55" s="27"/>
      <c r="I55" s="27"/>
      <c r="J55" s="27"/>
      <c r="K55" s="27"/>
      <c r="L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row>
    <row r="56" spans="1:56" x14ac:dyDescent="0.25">
      <c r="A56" s="59" t="s">
        <v>19</v>
      </c>
      <c r="B56" s="60">
        <v>1512</v>
      </c>
      <c r="C56" s="109">
        <v>254.49801587301587</v>
      </c>
      <c r="D56" s="27"/>
      <c r="E56" s="27"/>
      <c r="F56" s="27"/>
      <c r="G56" s="27"/>
      <c r="H56" s="27"/>
      <c r="I56" s="27"/>
      <c r="J56" s="27"/>
      <c r="K56" s="27"/>
      <c r="L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row>
    <row r="57" spans="1:56" x14ac:dyDescent="0.25">
      <c r="A57" s="59" t="s">
        <v>20</v>
      </c>
      <c r="B57" s="60">
        <v>1595</v>
      </c>
      <c r="C57" s="109">
        <v>341.39122257053293</v>
      </c>
      <c r="D57" s="27"/>
      <c r="E57" s="27"/>
      <c r="F57" s="27"/>
      <c r="G57" s="27"/>
      <c r="H57" s="27"/>
      <c r="I57" s="27"/>
      <c r="J57" s="27"/>
      <c r="K57" s="27"/>
      <c r="L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row>
    <row r="58" spans="1:56" x14ac:dyDescent="0.25">
      <c r="A58" s="59" t="s">
        <v>21</v>
      </c>
      <c r="B58" s="60">
        <v>20</v>
      </c>
      <c r="C58" s="109">
        <v>834.7</v>
      </c>
      <c r="D58" s="27"/>
      <c r="E58" s="27"/>
      <c r="F58" s="27"/>
      <c r="G58" s="27"/>
      <c r="H58" s="27"/>
      <c r="I58" s="27"/>
      <c r="J58" s="27"/>
      <c r="K58" s="27"/>
      <c r="L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x14ac:dyDescent="0.25">
      <c r="A59" s="112" t="s">
        <v>31</v>
      </c>
      <c r="B59" s="111">
        <v>11099</v>
      </c>
      <c r="C59" s="110">
        <v>953.19596360032438</v>
      </c>
      <c r="D59" s="27"/>
      <c r="E59" s="27"/>
      <c r="F59" s="27"/>
      <c r="G59" s="27"/>
      <c r="H59" s="27"/>
      <c r="I59" s="27"/>
      <c r="J59" s="27"/>
      <c r="K59" s="27"/>
      <c r="L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row>
    <row r="60" spans="1:56" x14ac:dyDescent="0.25">
      <c r="A60" s="59" t="s">
        <v>19</v>
      </c>
      <c r="B60" s="60">
        <v>2272</v>
      </c>
      <c r="C60" s="109">
        <v>436.77904929577466</v>
      </c>
      <c r="D60" s="27"/>
      <c r="E60" s="27"/>
      <c r="F60" s="27"/>
      <c r="G60" s="27"/>
      <c r="H60" s="27"/>
      <c r="I60" s="27"/>
      <c r="J60" s="27"/>
      <c r="K60" s="27"/>
      <c r="L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row>
    <row r="61" spans="1:56" x14ac:dyDescent="0.25">
      <c r="A61" s="59" t="s">
        <v>20</v>
      </c>
      <c r="B61" s="60">
        <v>3049</v>
      </c>
      <c r="C61" s="109">
        <v>743.92390947851754</v>
      </c>
      <c r="D61" s="27"/>
      <c r="E61" s="27"/>
      <c r="F61" s="27"/>
      <c r="G61" s="27"/>
      <c r="H61" s="27"/>
      <c r="I61" s="27"/>
      <c r="J61" s="27"/>
      <c r="K61" s="27"/>
      <c r="L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row>
    <row r="62" spans="1:56" x14ac:dyDescent="0.25">
      <c r="A62" s="59" t="s">
        <v>21</v>
      </c>
      <c r="B62" s="60">
        <v>5778</v>
      </c>
      <c r="C62" s="109">
        <v>1266.6902042229144</v>
      </c>
      <c r="D62" s="27"/>
      <c r="E62" s="27"/>
      <c r="F62" s="27"/>
      <c r="G62" s="27"/>
      <c r="H62" s="27"/>
      <c r="I62" s="27"/>
      <c r="J62" s="27"/>
      <c r="K62" s="27"/>
      <c r="L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row>
    <row r="63" spans="1:56" x14ac:dyDescent="0.25">
      <c r="A63" s="112" t="s">
        <v>32</v>
      </c>
      <c r="B63" s="111">
        <v>8612</v>
      </c>
      <c r="C63" s="110">
        <v>296.45715281003254</v>
      </c>
      <c r="D63" s="27"/>
      <c r="E63" s="27"/>
      <c r="F63" s="27"/>
      <c r="G63" s="27"/>
      <c r="H63" s="27"/>
      <c r="I63" s="27"/>
      <c r="J63" s="27"/>
      <c r="K63" s="27"/>
      <c r="L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row>
    <row r="64" spans="1:56" x14ac:dyDescent="0.25">
      <c r="A64" s="59" t="s">
        <v>19</v>
      </c>
      <c r="B64" s="60">
        <v>2890</v>
      </c>
      <c r="C64" s="109">
        <v>174.35570934256054</v>
      </c>
      <c r="D64" s="27"/>
      <c r="E64" s="27"/>
      <c r="F64" s="27"/>
      <c r="G64" s="27"/>
      <c r="H64" s="27"/>
      <c r="I64" s="27"/>
      <c r="J64" s="27"/>
      <c r="K64" s="27"/>
      <c r="L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row>
    <row r="65" spans="1:56" x14ac:dyDescent="0.25">
      <c r="A65" s="59" t="s">
        <v>20</v>
      </c>
      <c r="B65" s="60">
        <v>5577</v>
      </c>
      <c r="C65" s="109">
        <v>353.3121750044827</v>
      </c>
      <c r="D65" s="27"/>
      <c r="E65" s="27"/>
      <c r="F65" s="27"/>
      <c r="G65" s="27"/>
      <c r="H65" s="27"/>
      <c r="I65" s="27"/>
      <c r="J65" s="27"/>
      <c r="K65" s="27"/>
      <c r="L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row>
    <row r="66" spans="1:56" x14ac:dyDescent="0.25">
      <c r="A66" s="59" t="s">
        <v>21</v>
      </c>
      <c r="B66" s="60">
        <v>145</v>
      </c>
      <c r="C66" s="109">
        <v>543.30344827586202</v>
      </c>
      <c r="D66" s="27"/>
      <c r="E66" s="27"/>
      <c r="F66" s="27"/>
      <c r="G66" s="27"/>
      <c r="H66" s="27"/>
      <c r="I66" s="27"/>
      <c r="J66" s="27"/>
      <c r="K66" s="27"/>
      <c r="L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row>
    <row r="67" spans="1:56" x14ac:dyDescent="0.25">
      <c r="A67" s="112" t="s">
        <v>33</v>
      </c>
      <c r="B67" s="111">
        <v>3057</v>
      </c>
      <c r="C67" s="110">
        <v>694.94210009813548</v>
      </c>
      <c r="D67" s="27"/>
      <c r="E67" s="27"/>
      <c r="F67" s="27"/>
      <c r="G67" s="27"/>
      <c r="H67" s="27"/>
      <c r="I67" s="27"/>
      <c r="J67" s="27"/>
      <c r="K67" s="27"/>
      <c r="L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row>
    <row r="68" spans="1:56" x14ac:dyDescent="0.25">
      <c r="A68" s="59" t="s">
        <v>19</v>
      </c>
      <c r="B68" s="60">
        <v>385</v>
      </c>
      <c r="C68" s="109">
        <v>454.12987012987014</v>
      </c>
      <c r="D68" s="27"/>
      <c r="E68" s="27"/>
      <c r="F68" s="27"/>
      <c r="G68" s="27"/>
      <c r="H68" s="27"/>
      <c r="I68" s="27"/>
      <c r="J68" s="27"/>
      <c r="K68" s="27"/>
      <c r="L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row>
    <row r="69" spans="1:56" x14ac:dyDescent="0.25">
      <c r="A69" s="59" t="s">
        <v>20</v>
      </c>
      <c r="B69" s="60">
        <v>2288</v>
      </c>
      <c r="C69" s="109">
        <v>663.34222027972032</v>
      </c>
      <c r="D69" s="27"/>
      <c r="E69" s="27"/>
      <c r="F69" s="27"/>
      <c r="G69" s="27"/>
      <c r="H69" s="27"/>
      <c r="I69" s="27"/>
      <c r="J69" s="27"/>
      <c r="K69" s="27"/>
      <c r="L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row>
    <row r="70" spans="1:56" x14ac:dyDescent="0.25">
      <c r="A70" s="59" t="s">
        <v>21</v>
      </c>
      <c r="B70" s="60">
        <v>384</v>
      </c>
      <c r="C70" s="109">
        <v>1124.6640625</v>
      </c>
      <c r="D70" s="27"/>
      <c r="E70" s="27"/>
      <c r="F70" s="27"/>
      <c r="G70" s="27"/>
      <c r="H70" s="27"/>
      <c r="I70" s="27"/>
      <c r="J70" s="27"/>
      <c r="K70" s="27"/>
      <c r="L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row>
    <row r="71" spans="1:56" x14ac:dyDescent="0.25">
      <c r="A71" s="112" t="s">
        <v>34</v>
      </c>
      <c r="B71" s="111">
        <v>5240</v>
      </c>
      <c r="C71" s="110">
        <v>443.30839694656487</v>
      </c>
      <c r="D71" s="27"/>
      <c r="E71" s="27"/>
      <c r="F71" s="27"/>
      <c r="G71" s="27"/>
      <c r="H71" s="27"/>
      <c r="I71" s="27"/>
      <c r="J71" s="27"/>
      <c r="K71" s="27"/>
      <c r="L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row>
    <row r="72" spans="1:56" x14ac:dyDescent="0.25">
      <c r="A72" s="59" t="s">
        <v>19</v>
      </c>
      <c r="B72" s="60">
        <v>1600</v>
      </c>
      <c r="C72" s="109">
        <v>176.81625</v>
      </c>
      <c r="D72" s="27"/>
      <c r="E72" s="27"/>
      <c r="F72" s="27"/>
      <c r="G72" s="27"/>
      <c r="H72" s="27"/>
      <c r="I72" s="27"/>
      <c r="J72" s="27"/>
      <c r="K72" s="27"/>
      <c r="L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row>
    <row r="73" spans="1:56" x14ac:dyDescent="0.25">
      <c r="A73" s="59" t="s">
        <v>20</v>
      </c>
      <c r="B73" s="60">
        <v>2511</v>
      </c>
      <c r="C73" s="109">
        <v>299.50298685782559</v>
      </c>
      <c r="D73" s="27"/>
      <c r="E73" s="27"/>
      <c r="F73" s="27"/>
      <c r="G73" s="27"/>
      <c r="H73" s="27"/>
      <c r="I73" s="27"/>
      <c r="J73" s="27"/>
      <c r="K73" s="27"/>
      <c r="L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row>
    <row r="74" spans="1:56" x14ac:dyDescent="0.25">
      <c r="A74" s="59" t="s">
        <v>21</v>
      </c>
      <c r="B74" s="60">
        <v>1129</v>
      </c>
      <c r="C74" s="109">
        <v>1140.8131089459698</v>
      </c>
      <c r="D74" s="27"/>
      <c r="E74" s="27"/>
      <c r="F74" s="27"/>
      <c r="G74" s="27"/>
      <c r="H74" s="27"/>
      <c r="I74" s="27"/>
      <c r="J74" s="27"/>
      <c r="K74" s="27"/>
      <c r="L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row>
    <row r="75" spans="1:56" x14ac:dyDescent="0.25">
      <c r="A75" s="112" t="s">
        <v>35</v>
      </c>
      <c r="B75" s="111">
        <v>9611</v>
      </c>
      <c r="C75" s="110">
        <v>880.63677036728745</v>
      </c>
      <c r="D75" s="27"/>
      <c r="E75" s="27"/>
      <c r="F75" s="27"/>
      <c r="G75" s="27"/>
      <c r="H75" s="27"/>
      <c r="I75" s="27"/>
      <c r="J75" s="27"/>
      <c r="K75" s="27"/>
      <c r="L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row>
    <row r="76" spans="1:56" x14ac:dyDescent="0.25">
      <c r="A76" s="59" t="s">
        <v>19</v>
      </c>
      <c r="B76" s="60">
        <v>1404</v>
      </c>
      <c r="C76" s="109">
        <v>201.50712250712252</v>
      </c>
      <c r="D76" s="27"/>
      <c r="E76" s="27"/>
      <c r="F76" s="27"/>
      <c r="G76" s="27"/>
      <c r="H76" s="27"/>
      <c r="I76" s="27"/>
      <c r="J76" s="27"/>
      <c r="K76" s="27"/>
      <c r="L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row>
    <row r="77" spans="1:56" x14ac:dyDescent="0.25">
      <c r="A77" s="59" t="s">
        <v>20</v>
      </c>
      <c r="B77" s="60">
        <v>6148</v>
      </c>
      <c r="C77" s="109">
        <v>759.68022121014963</v>
      </c>
      <c r="D77" s="27"/>
      <c r="E77" s="27"/>
      <c r="F77" s="27"/>
      <c r="G77" s="27"/>
      <c r="H77" s="27"/>
      <c r="I77" s="27"/>
      <c r="J77" s="27"/>
      <c r="K77" s="27"/>
      <c r="L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row>
    <row r="78" spans="1:56" x14ac:dyDescent="0.25">
      <c r="A78" s="59" t="s">
        <v>21</v>
      </c>
      <c r="B78" s="60">
        <v>2059</v>
      </c>
      <c r="C78" s="109">
        <v>1704.8907236522584</v>
      </c>
      <c r="D78" s="27"/>
      <c r="E78" s="27"/>
      <c r="F78" s="27"/>
      <c r="G78" s="27"/>
      <c r="H78" s="27"/>
      <c r="I78" s="27"/>
      <c r="J78" s="27"/>
      <c r="K78" s="27"/>
      <c r="L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row>
    <row r="79" spans="1:56" x14ac:dyDescent="0.25">
      <c r="A79" s="112" t="s">
        <v>36</v>
      </c>
      <c r="B79" s="111">
        <v>2568</v>
      </c>
      <c r="C79" s="110">
        <v>517.47001557632393</v>
      </c>
      <c r="D79" s="27"/>
      <c r="E79" s="27"/>
      <c r="F79" s="27"/>
      <c r="G79" s="27"/>
      <c r="H79" s="27"/>
      <c r="I79" s="27"/>
      <c r="J79" s="27"/>
      <c r="K79" s="27"/>
      <c r="L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row>
    <row r="80" spans="1:56" x14ac:dyDescent="0.25">
      <c r="A80" s="59" t="s">
        <v>19</v>
      </c>
      <c r="B80" s="60">
        <v>127</v>
      </c>
      <c r="C80" s="109">
        <v>220.46456692913387</v>
      </c>
      <c r="D80" s="27"/>
      <c r="E80" s="27"/>
      <c r="F80" s="27"/>
      <c r="G80" s="27"/>
      <c r="H80" s="27"/>
      <c r="I80" s="27"/>
      <c r="J80" s="27"/>
      <c r="K80" s="27"/>
      <c r="L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row>
    <row r="81" spans="1:56" x14ac:dyDescent="0.25">
      <c r="A81" s="59" t="s">
        <v>20</v>
      </c>
      <c r="B81" s="60">
        <v>2163</v>
      </c>
      <c r="C81" s="109">
        <v>473.63337956541841</v>
      </c>
      <c r="D81" s="27"/>
      <c r="E81" s="27"/>
      <c r="F81" s="27"/>
      <c r="G81" s="27"/>
      <c r="H81" s="27"/>
      <c r="I81" s="27"/>
      <c r="J81" s="27"/>
      <c r="K81" s="27"/>
      <c r="L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row>
    <row r="82" spans="1:56" x14ac:dyDescent="0.25">
      <c r="A82" s="59" t="s">
        <v>21</v>
      </c>
      <c r="B82" s="60">
        <v>278</v>
      </c>
      <c r="C82" s="109">
        <v>994.226618705036</v>
      </c>
      <c r="D82" s="27"/>
      <c r="E82" s="27"/>
      <c r="F82" s="27"/>
      <c r="G82" s="27"/>
      <c r="H82" s="27"/>
      <c r="I82" s="27"/>
      <c r="J82" s="27"/>
      <c r="K82" s="27"/>
      <c r="L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row>
    <row r="83" spans="1:56" x14ac:dyDescent="0.25">
      <c r="A83" s="112" t="s">
        <v>37</v>
      </c>
      <c r="B83" s="111">
        <v>4379</v>
      </c>
      <c r="C83" s="110">
        <v>96.16990180406485</v>
      </c>
      <c r="D83" s="27"/>
      <c r="E83" s="27"/>
      <c r="F83" s="27"/>
      <c r="G83" s="27"/>
      <c r="H83" s="27"/>
      <c r="I83" s="27"/>
      <c r="J83" s="27"/>
      <c r="K83" s="27"/>
      <c r="L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row>
    <row r="84" spans="1:56" x14ac:dyDescent="0.25">
      <c r="A84" s="59" t="s">
        <v>19</v>
      </c>
      <c r="B84" s="60">
        <v>1926</v>
      </c>
      <c r="C84" s="109">
        <v>71.806853582554524</v>
      </c>
      <c r="D84" s="27"/>
      <c r="E84" s="27"/>
      <c r="F84" s="27"/>
      <c r="G84" s="27"/>
      <c r="H84" s="27"/>
      <c r="I84" s="27"/>
      <c r="J84" s="27"/>
      <c r="K84" s="27"/>
      <c r="L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row>
    <row r="85" spans="1:56" x14ac:dyDescent="0.25">
      <c r="A85" s="59" t="s">
        <v>20</v>
      </c>
      <c r="B85" s="60">
        <v>2428</v>
      </c>
      <c r="C85" s="109">
        <v>109.84555189456343</v>
      </c>
      <c r="D85" s="27"/>
      <c r="E85" s="27"/>
      <c r="F85" s="27"/>
      <c r="G85" s="27"/>
      <c r="H85" s="27"/>
      <c r="I85" s="27"/>
      <c r="J85" s="27"/>
      <c r="K85" s="27"/>
      <c r="L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row>
    <row r="86" spans="1:56" x14ac:dyDescent="0.25">
      <c r="A86" s="59" t="s">
        <v>21</v>
      </c>
      <c r="B86" s="60">
        <v>25</v>
      </c>
      <c r="C86" s="109">
        <v>644.91999999999996</v>
      </c>
      <c r="D86" s="27"/>
      <c r="E86" s="27"/>
      <c r="F86" s="27"/>
      <c r="G86" s="27"/>
      <c r="H86" s="27"/>
      <c r="I86" s="27"/>
      <c r="J86" s="27"/>
      <c r="K86" s="27"/>
      <c r="L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row>
    <row r="87" spans="1:56" x14ac:dyDescent="0.25">
      <c r="A87" s="112" t="s">
        <v>38</v>
      </c>
      <c r="B87" s="111">
        <v>3441</v>
      </c>
      <c r="C87" s="110">
        <v>967.98430688753274</v>
      </c>
      <c r="D87" s="27"/>
      <c r="E87" s="27"/>
      <c r="F87" s="27"/>
      <c r="G87" s="27"/>
      <c r="H87" s="27"/>
      <c r="I87" s="27"/>
      <c r="J87" s="27"/>
      <c r="K87" s="27"/>
      <c r="L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row>
    <row r="88" spans="1:56" x14ac:dyDescent="0.25">
      <c r="A88" s="59" t="s">
        <v>19</v>
      </c>
      <c r="B88" s="60">
        <v>293</v>
      </c>
      <c r="C88" s="109">
        <v>342.66894197952217</v>
      </c>
      <c r="D88" s="27"/>
      <c r="E88" s="27"/>
      <c r="F88" s="27"/>
      <c r="G88" s="27"/>
      <c r="H88" s="27"/>
      <c r="I88" s="27"/>
      <c r="J88" s="27"/>
      <c r="K88" s="27"/>
      <c r="L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row>
    <row r="89" spans="1:56" x14ac:dyDescent="0.25">
      <c r="A89" s="59" t="s">
        <v>20</v>
      </c>
      <c r="B89" s="60">
        <v>2681</v>
      </c>
      <c r="C89" s="109">
        <v>970.79224170085786</v>
      </c>
      <c r="D89" s="27"/>
      <c r="E89" s="27"/>
      <c r="F89" s="27"/>
      <c r="G89" s="27"/>
      <c r="H89" s="27"/>
      <c r="I89" s="27"/>
      <c r="J89" s="27"/>
      <c r="K89" s="27"/>
      <c r="L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row>
    <row r="90" spans="1:56" x14ac:dyDescent="0.25">
      <c r="A90" s="59" t="s">
        <v>21</v>
      </c>
      <c r="B90" s="60">
        <v>467</v>
      </c>
      <c r="C90" s="109">
        <v>1344.1927194860814</v>
      </c>
      <c r="D90" s="27"/>
      <c r="E90" s="27"/>
      <c r="F90" s="27"/>
      <c r="G90" s="27"/>
      <c r="H90" s="27"/>
      <c r="I90" s="27"/>
      <c r="J90" s="27"/>
      <c r="K90" s="27"/>
      <c r="L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row>
    <row r="91" spans="1:56" x14ac:dyDescent="0.25">
      <c r="A91" s="112" t="s">
        <v>39</v>
      </c>
      <c r="B91" s="111">
        <v>13948</v>
      </c>
      <c r="C91" s="110">
        <v>97.436119873817034</v>
      </c>
      <c r="D91" s="27"/>
      <c r="E91" s="27"/>
      <c r="F91" s="27"/>
      <c r="G91" s="27"/>
      <c r="H91" s="27"/>
      <c r="I91" s="27"/>
      <c r="J91" s="27"/>
      <c r="K91" s="27"/>
      <c r="L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row>
    <row r="92" spans="1:56" x14ac:dyDescent="0.25">
      <c r="A92" s="59" t="s">
        <v>19</v>
      </c>
      <c r="B92" s="60">
        <v>7009</v>
      </c>
      <c r="C92" s="109">
        <v>41.364388643173065</v>
      </c>
      <c r="D92" s="27"/>
      <c r="E92" s="27"/>
      <c r="F92" s="27"/>
      <c r="G92" s="27"/>
      <c r="H92" s="27"/>
      <c r="I92" s="27"/>
      <c r="J92" s="27"/>
      <c r="K92" s="27"/>
      <c r="L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row>
    <row r="93" spans="1:56" x14ac:dyDescent="0.25">
      <c r="A93" s="59" t="s">
        <v>20</v>
      </c>
      <c r="B93" s="60">
        <v>5940</v>
      </c>
      <c r="C93" s="109">
        <v>108.65050505050505</v>
      </c>
      <c r="D93" s="27"/>
      <c r="E93" s="27"/>
      <c r="F93" s="27"/>
      <c r="G93" s="27"/>
      <c r="H93" s="27"/>
      <c r="I93" s="27"/>
      <c r="J93" s="27"/>
      <c r="K93" s="27"/>
      <c r="L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row>
    <row r="94" spans="1:56" x14ac:dyDescent="0.25">
      <c r="A94" s="59" t="s">
        <v>21</v>
      </c>
      <c r="B94" s="60">
        <v>999</v>
      </c>
      <c r="C94" s="109">
        <v>424.15615615615616</v>
      </c>
      <c r="D94" s="27"/>
      <c r="E94" s="27"/>
      <c r="F94" s="27"/>
      <c r="G94" s="27"/>
      <c r="H94" s="27"/>
      <c r="I94" s="27"/>
      <c r="J94" s="27"/>
      <c r="K94" s="27"/>
      <c r="L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row>
    <row r="95" spans="1:56" x14ac:dyDescent="0.25">
      <c r="A95" s="112" t="s">
        <v>40</v>
      </c>
      <c r="B95" s="111">
        <v>5959</v>
      </c>
      <c r="C95" s="110">
        <v>503.10656150360796</v>
      </c>
      <c r="D95" s="27"/>
      <c r="E95" s="27"/>
      <c r="F95" s="27"/>
      <c r="G95" s="27"/>
      <c r="H95" s="27"/>
      <c r="I95" s="27"/>
      <c r="J95" s="27"/>
      <c r="K95" s="27"/>
      <c r="L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row>
    <row r="96" spans="1:56" x14ac:dyDescent="0.25">
      <c r="A96" s="59" t="s">
        <v>19</v>
      </c>
      <c r="B96" s="60">
        <v>2829</v>
      </c>
      <c r="C96" s="109">
        <v>150.31530576175328</v>
      </c>
      <c r="D96" s="27"/>
      <c r="E96" s="27"/>
      <c r="F96" s="27"/>
      <c r="G96" s="27"/>
      <c r="H96" s="27"/>
      <c r="I96" s="27"/>
      <c r="J96" s="27"/>
      <c r="K96" s="27"/>
      <c r="L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row>
    <row r="97" spans="1:56" x14ac:dyDescent="0.25">
      <c r="A97" s="59" t="s">
        <v>20</v>
      </c>
      <c r="B97" s="60">
        <v>2395</v>
      </c>
      <c r="C97" s="109">
        <v>618.17494780793322</v>
      </c>
      <c r="D97" s="27"/>
      <c r="E97" s="27"/>
      <c r="F97" s="27"/>
      <c r="G97" s="27"/>
      <c r="H97" s="27"/>
      <c r="I97" s="27"/>
      <c r="J97" s="27"/>
      <c r="K97" s="27"/>
      <c r="L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row>
    <row r="98" spans="1:56" x14ac:dyDescent="0.25">
      <c r="A98" s="59" t="s">
        <v>21</v>
      </c>
      <c r="B98" s="60">
        <v>735</v>
      </c>
      <c r="C98" s="109">
        <v>1486.0421768707483</v>
      </c>
      <c r="D98" s="27"/>
      <c r="E98" s="27"/>
      <c r="F98" s="27"/>
      <c r="G98" s="27"/>
      <c r="H98" s="27"/>
      <c r="I98" s="27"/>
      <c r="J98" s="27"/>
      <c r="K98" s="27"/>
      <c r="L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row>
    <row r="99" spans="1:56" x14ac:dyDescent="0.25">
      <c r="A99" s="112" t="s">
        <v>41</v>
      </c>
      <c r="B99" s="111">
        <v>11907</v>
      </c>
      <c r="C99" s="110">
        <v>1112.7031997984379</v>
      </c>
      <c r="D99" s="27"/>
      <c r="E99" s="27"/>
      <c r="F99" s="27"/>
      <c r="G99" s="27"/>
      <c r="H99" s="27"/>
      <c r="I99" s="27"/>
      <c r="J99" s="27"/>
      <c r="K99" s="27"/>
      <c r="L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row>
    <row r="100" spans="1:56" x14ac:dyDescent="0.25">
      <c r="A100" s="59" t="s">
        <v>19</v>
      </c>
      <c r="B100" s="60">
        <v>1644</v>
      </c>
      <c r="C100" s="109">
        <v>578.40571776155718</v>
      </c>
      <c r="D100" s="27"/>
      <c r="E100" s="27"/>
      <c r="F100" s="27"/>
      <c r="G100" s="27"/>
      <c r="H100" s="27"/>
      <c r="I100" s="27"/>
      <c r="J100" s="27"/>
      <c r="K100" s="27"/>
      <c r="L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row>
    <row r="101" spans="1:56" x14ac:dyDescent="0.25">
      <c r="A101" s="59" t="s">
        <v>20</v>
      </c>
      <c r="B101" s="60">
        <v>4373</v>
      </c>
      <c r="C101" s="109">
        <v>778.96592728104281</v>
      </c>
      <c r="D101" s="27"/>
      <c r="E101" s="27"/>
      <c r="F101" s="27"/>
      <c r="G101" s="27"/>
      <c r="H101" s="27"/>
      <c r="I101" s="27"/>
      <c r="J101" s="27"/>
      <c r="K101" s="27"/>
      <c r="L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row>
    <row r="102" spans="1:56" x14ac:dyDescent="0.25">
      <c r="A102" s="59" t="s">
        <v>21</v>
      </c>
      <c r="B102" s="60">
        <v>5890</v>
      </c>
      <c r="C102" s="109">
        <v>1509.616298811545</v>
      </c>
      <c r="D102" s="27"/>
      <c r="E102" s="27"/>
      <c r="F102" s="27"/>
      <c r="G102" s="27"/>
      <c r="H102" s="27"/>
      <c r="I102" s="27"/>
      <c r="J102" s="27"/>
      <c r="K102" s="27"/>
      <c r="L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row>
    <row r="103" spans="1:56" x14ac:dyDescent="0.25">
      <c r="A103" s="112" t="s">
        <v>42</v>
      </c>
      <c r="B103" s="111">
        <v>4183</v>
      </c>
      <c r="C103" s="110">
        <v>948.92206550322737</v>
      </c>
      <c r="D103" s="27"/>
      <c r="E103" s="27"/>
      <c r="F103" s="27"/>
      <c r="G103" s="27"/>
      <c r="H103" s="27"/>
      <c r="I103" s="27"/>
      <c r="J103" s="27"/>
      <c r="K103" s="27"/>
      <c r="L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row>
    <row r="104" spans="1:56" x14ac:dyDescent="0.25">
      <c r="A104" s="59" t="s">
        <v>19</v>
      </c>
      <c r="B104" s="60">
        <v>302</v>
      </c>
      <c r="C104" s="109">
        <v>193.28145695364239</v>
      </c>
      <c r="D104" s="27"/>
      <c r="E104" s="27"/>
      <c r="F104" s="27"/>
      <c r="G104" s="27"/>
      <c r="H104" s="27"/>
      <c r="I104" s="27"/>
      <c r="J104" s="27"/>
      <c r="K104" s="27"/>
      <c r="L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row>
    <row r="105" spans="1:56" x14ac:dyDescent="0.25">
      <c r="A105" s="59" t="s">
        <v>20</v>
      </c>
      <c r="B105" s="60">
        <v>2542</v>
      </c>
      <c r="C105" s="109">
        <v>751.04445318646731</v>
      </c>
      <c r="D105" s="27"/>
      <c r="E105" s="27"/>
      <c r="F105" s="27"/>
      <c r="G105" s="27"/>
      <c r="H105" s="27"/>
      <c r="I105" s="27"/>
      <c r="J105" s="27"/>
      <c r="K105" s="27"/>
      <c r="L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row>
    <row r="106" spans="1:56" x14ac:dyDescent="0.25">
      <c r="A106" s="59" t="s">
        <v>21</v>
      </c>
      <c r="B106" s="60">
        <v>1339</v>
      </c>
      <c r="C106" s="109">
        <v>1495.0074682598954</v>
      </c>
      <c r="D106" s="27"/>
      <c r="E106" s="27"/>
      <c r="F106" s="27"/>
      <c r="G106" s="27"/>
      <c r="H106" s="27"/>
      <c r="I106" s="27"/>
      <c r="J106" s="27"/>
      <c r="K106" s="27"/>
      <c r="L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row>
    <row r="107" spans="1:56" x14ac:dyDescent="0.25">
      <c r="A107" s="112" t="s">
        <v>43</v>
      </c>
      <c r="B107" s="111">
        <v>2641</v>
      </c>
      <c r="C107" s="110">
        <v>1105.1995456266566</v>
      </c>
      <c r="D107" s="27"/>
      <c r="E107" s="27"/>
      <c r="F107" s="27"/>
      <c r="G107" s="27"/>
      <c r="H107" s="27"/>
      <c r="I107" s="27"/>
      <c r="J107" s="27"/>
      <c r="K107" s="27"/>
      <c r="L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row>
    <row r="108" spans="1:56" x14ac:dyDescent="0.25">
      <c r="A108" s="59" t="s">
        <v>19</v>
      </c>
      <c r="B108" s="60">
        <v>257</v>
      </c>
      <c r="C108" s="109">
        <v>279.13229571984436</v>
      </c>
      <c r="D108" s="27"/>
      <c r="E108" s="27"/>
      <c r="F108" s="27"/>
      <c r="G108" s="27"/>
      <c r="H108" s="27"/>
      <c r="I108" s="27"/>
      <c r="J108" s="27"/>
      <c r="K108" s="27"/>
      <c r="L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row>
    <row r="109" spans="1:56" x14ac:dyDescent="0.25">
      <c r="A109" s="59" t="s">
        <v>20</v>
      </c>
      <c r="B109" s="60">
        <v>1448</v>
      </c>
      <c r="C109" s="109">
        <v>843.10566298342542</v>
      </c>
      <c r="D109" s="27"/>
      <c r="E109" s="27"/>
      <c r="F109" s="27"/>
      <c r="G109" s="27"/>
      <c r="H109" s="27"/>
      <c r="I109" s="27"/>
      <c r="J109" s="27"/>
      <c r="K109" s="27"/>
      <c r="L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row>
    <row r="110" spans="1:56" x14ac:dyDescent="0.25">
      <c r="A110" s="59" t="s">
        <v>21</v>
      </c>
      <c r="B110" s="60">
        <v>936</v>
      </c>
      <c r="C110" s="109">
        <v>1737.4764957264956</v>
      </c>
      <c r="D110" s="27"/>
      <c r="E110" s="27"/>
      <c r="F110" s="27"/>
      <c r="G110" s="27"/>
      <c r="H110" s="27"/>
      <c r="I110" s="27"/>
      <c r="J110" s="27"/>
      <c r="K110" s="27"/>
      <c r="L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row>
    <row r="111" spans="1:56" x14ac:dyDescent="0.25">
      <c r="A111" s="112" t="s">
        <v>44</v>
      </c>
      <c r="B111" s="111">
        <v>973</v>
      </c>
      <c r="C111" s="110">
        <v>510.09146968139771</v>
      </c>
      <c r="D111" s="27"/>
      <c r="E111" s="27"/>
      <c r="F111" s="27"/>
      <c r="G111" s="27"/>
      <c r="H111" s="27"/>
      <c r="I111" s="27"/>
      <c r="J111" s="27"/>
      <c r="K111" s="27"/>
      <c r="L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spans="1:56" x14ac:dyDescent="0.25">
      <c r="A112" s="59" t="s">
        <v>19</v>
      </c>
      <c r="B112" s="60">
        <v>99</v>
      </c>
      <c r="C112" s="109">
        <v>432.85858585858585</v>
      </c>
      <c r="D112" s="27"/>
      <c r="E112" s="27"/>
      <c r="F112" s="27"/>
      <c r="G112" s="27"/>
      <c r="H112" s="27"/>
      <c r="I112" s="27"/>
      <c r="J112" s="27"/>
      <c r="K112" s="27"/>
      <c r="L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row>
    <row r="113" spans="1:56" x14ac:dyDescent="0.25">
      <c r="A113" s="59" t="s">
        <v>20</v>
      </c>
      <c r="B113" s="60">
        <v>812</v>
      </c>
      <c r="C113" s="109">
        <v>481.70566502463055</v>
      </c>
      <c r="D113" s="27"/>
      <c r="E113" s="27"/>
      <c r="F113" s="27"/>
      <c r="G113" s="27"/>
      <c r="H113" s="27"/>
      <c r="I113" s="27"/>
      <c r="J113" s="27"/>
      <c r="K113" s="27"/>
      <c r="L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row>
    <row r="114" spans="1:56" x14ac:dyDescent="0.25">
      <c r="A114" s="59" t="s">
        <v>21</v>
      </c>
      <c r="B114" s="60">
        <v>62</v>
      </c>
      <c r="C114" s="109">
        <v>1005.1774193548387</v>
      </c>
      <c r="M114"/>
    </row>
    <row r="115" spans="1:56" hidden="1" x14ac:dyDescent="0.25">
      <c r="B115">
        <v>117682</v>
      </c>
      <c r="C115">
        <v>703.85157458234903</v>
      </c>
    </row>
    <row r="116"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3E04-2595-4F1F-9C53-F7A1D50307FD}">
  <dimension ref="A1:AX126"/>
  <sheetViews>
    <sheetView showGridLines="0" zoomScale="70" zoomScaleNormal="70" zoomScaleSheetLayoutView="70" zoomScalePageLayoutView="90" workbookViewId="0">
      <selection sqref="A1:D1"/>
    </sheetView>
  </sheetViews>
  <sheetFormatPr defaultRowHeight="15" x14ac:dyDescent="0.25"/>
  <cols>
    <col min="1" max="1" width="36.42578125" customWidth="1"/>
    <col min="2" max="2" width="20.71093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140625"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5" customFormat="1" ht="27.75" customHeight="1" x14ac:dyDescent="0.2">
      <c r="A1" s="242" t="s">
        <v>5</v>
      </c>
      <c r="B1" s="242"/>
      <c r="C1" s="242"/>
      <c r="D1" s="242"/>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row>
    <row r="2" spans="1:50" s="1" customFormat="1" ht="45.75" customHeight="1" x14ac:dyDescent="0.2">
      <c r="A2" s="243" t="s">
        <v>1</v>
      </c>
      <c r="B2" s="243"/>
      <c r="C2" s="243"/>
      <c r="D2" s="243"/>
      <c r="E2" s="243"/>
      <c r="F2" s="243"/>
      <c r="G2" s="243"/>
      <c r="H2" s="243"/>
      <c r="I2" s="243"/>
      <c r="J2" s="243"/>
      <c r="K2" s="243"/>
      <c r="L2" s="243"/>
      <c r="M2" s="243"/>
      <c r="N2" s="243"/>
      <c r="O2" s="243"/>
      <c r="P2" s="243"/>
      <c r="Q2" s="54"/>
      <c r="R2" s="54"/>
      <c r="S2" s="54"/>
      <c r="T2" s="54"/>
      <c r="U2" s="54"/>
      <c r="V2" s="54"/>
    </row>
    <row r="3" spans="1:50" ht="31.5" customHeight="1" x14ac:dyDescent="0.25">
      <c r="A3" s="241" t="s">
        <v>45</v>
      </c>
      <c r="B3" s="241"/>
      <c r="C3" s="241"/>
      <c r="D3" s="241"/>
      <c r="E3" s="52"/>
      <c r="F3" s="52"/>
      <c r="G3" s="52"/>
      <c r="H3" s="52"/>
      <c r="I3" s="52"/>
      <c r="J3" s="52"/>
      <c r="K3" s="52"/>
      <c r="L3" s="52"/>
      <c r="M3" s="52"/>
      <c r="N3" s="52"/>
      <c r="O3" s="52"/>
      <c r="P3" s="52"/>
      <c r="Q3" s="52"/>
      <c r="R3" s="52"/>
      <c r="S3" s="52"/>
      <c r="T3" s="52"/>
      <c r="U3" s="52"/>
      <c r="V3" s="52"/>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0" s="5" customFormat="1" ht="30.75" customHeight="1" x14ac:dyDescent="0.2">
      <c r="A4" s="246"/>
      <c r="B4" s="246"/>
      <c r="C4" s="246"/>
      <c r="D4" s="246"/>
      <c r="E4" s="246"/>
      <c r="F4" s="246"/>
      <c r="G4" s="246"/>
      <c r="H4" s="246"/>
      <c r="I4" s="246"/>
      <c r="J4" s="246"/>
      <c r="K4" s="246"/>
      <c r="L4" s="246"/>
      <c r="M4" s="246"/>
      <c r="N4" s="246"/>
      <c r="O4" s="246"/>
      <c r="P4" s="246"/>
      <c r="Q4" s="246"/>
      <c r="R4" s="246"/>
      <c r="S4" s="246"/>
      <c r="T4" s="246"/>
      <c r="U4" s="246"/>
      <c r="V4" s="246"/>
      <c r="W4" s="163"/>
      <c r="X4" s="163"/>
      <c r="Y4" s="163"/>
      <c r="Z4" s="163"/>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row>
    <row r="5" spans="1:50" s="1" customFormat="1" ht="7.5" customHeight="1" thickBot="1" x14ac:dyDescent="0.25">
      <c r="A5" s="162"/>
      <c r="B5" s="162"/>
      <c r="C5" s="162"/>
      <c r="D5" s="162"/>
      <c r="E5" s="162"/>
      <c r="F5" s="162"/>
      <c r="G5" s="162"/>
      <c r="H5" s="162"/>
      <c r="I5" s="162"/>
      <c r="J5" s="162"/>
      <c r="K5" s="162"/>
      <c r="L5" s="162"/>
      <c r="M5" s="162"/>
      <c r="N5" s="162"/>
      <c r="O5" s="162"/>
      <c r="P5" s="162"/>
      <c r="Q5" s="162"/>
      <c r="R5" s="162"/>
      <c r="S5" s="162"/>
      <c r="T5" s="162"/>
      <c r="U5" s="162"/>
      <c r="V5" s="162"/>
      <c r="W5" s="2"/>
      <c r="X5" s="2"/>
      <c r="Y5" s="2"/>
      <c r="Z5" s="2"/>
    </row>
    <row r="6" spans="1:50" s="1" customFormat="1" ht="16.5" customHeight="1" x14ac:dyDescent="0.2">
      <c r="A6" s="272"/>
      <c r="B6" s="273"/>
      <c r="C6" s="273"/>
      <c r="D6" s="273"/>
      <c r="E6" s="273"/>
      <c r="F6" s="273"/>
      <c r="G6" s="273"/>
      <c r="H6" s="273"/>
      <c r="I6" s="273"/>
      <c r="J6" s="273"/>
      <c r="K6" s="273"/>
      <c r="L6" s="273"/>
      <c r="M6" s="273"/>
      <c r="N6" s="273"/>
      <c r="O6" s="273"/>
      <c r="P6" s="273"/>
      <c r="Q6" s="273"/>
      <c r="R6" s="273"/>
      <c r="S6" s="273"/>
      <c r="T6" s="273"/>
      <c r="U6" s="273"/>
      <c r="V6" s="274"/>
      <c r="W6" s="2"/>
      <c r="X6" s="2"/>
      <c r="Y6" s="2"/>
      <c r="Z6" s="2"/>
    </row>
    <row r="7" spans="1:50" s="5" customFormat="1" ht="16.5" customHeight="1" x14ac:dyDescent="0.2">
      <c r="A7" s="67"/>
      <c r="B7" s="155"/>
      <c r="C7" s="155"/>
      <c r="D7" s="155"/>
      <c r="E7" s="155"/>
      <c r="F7" s="155"/>
      <c r="G7" s="155"/>
      <c r="H7" s="155"/>
      <c r="I7" s="157"/>
      <c r="J7" s="161"/>
      <c r="K7" s="161"/>
      <c r="L7" s="161"/>
      <c r="M7" s="157"/>
      <c r="N7" s="155"/>
      <c r="O7" s="155"/>
      <c r="P7" s="155"/>
      <c r="Q7" s="155"/>
      <c r="R7" s="155"/>
      <c r="S7" s="155"/>
      <c r="T7" s="155"/>
      <c r="U7" s="155"/>
      <c r="V7" s="34"/>
      <c r="W7" s="35"/>
      <c r="X7" s="35"/>
      <c r="Y7" s="35"/>
      <c r="Z7" s="35"/>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row>
    <row r="8" spans="1:50" s="62" customFormat="1" ht="30.6" customHeight="1" x14ac:dyDescent="0.2">
      <c r="A8" s="258" t="s">
        <v>46</v>
      </c>
      <c r="B8" s="259"/>
      <c r="C8" s="259"/>
      <c r="D8" s="259"/>
      <c r="E8" s="160"/>
      <c r="F8" s="160"/>
      <c r="G8" s="259" t="s">
        <v>47</v>
      </c>
      <c r="H8" s="259"/>
      <c r="I8" s="259"/>
      <c r="J8" s="259"/>
      <c r="K8" s="259"/>
      <c r="M8" s="259" t="s">
        <v>48</v>
      </c>
      <c r="N8" s="259"/>
      <c r="O8" s="259"/>
      <c r="P8" s="259"/>
      <c r="Q8" s="259"/>
      <c r="T8" s="159"/>
      <c r="U8" s="159"/>
      <c r="V8" s="106"/>
      <c r="W8" s="63"/>
      <c r="X8" s="63"/>
      <c r="Y8" s="63"/>
      <c r="Z8" s="63"/>
      <c r="AB8" s="158"/>
      <c r="AC8" s="158"/>
    </row>
    <row r="9" spans="1:50" s="5" customFormat="1" ht="28.35" customHeight="1" x14ac:dyDescent="0.2">
      <c r="A9" s="190" t="s">
        <v>49</v>
      </c>
      <c r="B9" s="105" t="s">
        <v>50</v>
      </c>
      <c r="C9" s="105" t="s">
        <v>51</v>
      </c>
      <c r="D9" s="105" t="s">
        <v>15</v>
      </c>
      <c r="E9" s="155"/>
      <c r="F9" s="155"/>
      <c r="G9" s="278" t="s">
        <v>52</v>
      </c>
      <c r="H9" s="279"/>
      <c r="I9" s="65" t="s">
        <v>50</v>
      </c>
      <c r="J9" s="65" t="s">
        <v>51</v>
      </c>
      <c r="K9" s="65" t="s">
        <v>15</v>
      </c>
      <c r="L9" s="157"/>
      <c r="M9" s="287" t="s">
        <v>53</v>
      </c>
      <c r="N9" s="287"/>
      <c r="O9" s="287" t="s">
        <v>54</v>
      </c>
      <c r="P9" s="287"/>
      <c r="Q9" s="287"/>
      <c r="R9" s="155"/>
      <c r="S9" s="155"/>
      <c r="T9" s="155"/>
      <c r="U9" s="35"/>
      <c r="V9" s="39"/>
      <c r="W9" s="35"/>
      <c r="X9" s="35"/>
      <c r="Y9" s="157"/>
      <c r="Z9" s="157"/>
      <c r="AA9" s="157"/>
      <c r="AB9" s="135"/>
      <c r="AC9" s="135"/>
      <c r="AD9" s="157"/>
      <c r="AE9" s="157"/>
      <c r="AF9" s="157"/>
      <c r="AG9" s="157"/>
      <c r="AH9" s="157"/>
      <c r="AI9" s="157"/>
      <c r="AJ9" s="157"/>
      <c r="AK9" s="157"/>
      <c r="AL9" s="157"/>
      <c r="AM9" s="157"/>
      <c r="AN9" s="157"/>
      <c r="AO9" s="157"/>
      <c r="AP9" s="157"/>
      <c r="AQ9" s="157"/>
      <c r="AR9" s="157"/>
      <c r="AS9" s="157"/>
      <c r="AT9" s="157"/>
      <c r="AU9" s="157"/>
      <c r="AV9" s="157"/>
      <c r="AW9" s="157"/>
      <c r="AX9" s="157"/>
    </row>
    <row r="10" spans="1:50" s="5" customFormat="1" ht="16.5" customHeight="1" thickBot="1" x14ac:dyDescent="0.25">
      <c r="A10" s="68" t="s">
        <v>15</v>
      </c>
      <c r="B10" s="83">
        <v>720</v>
      </c>
      <c r="C10" s="83">
        <v>20846</v>
      </c>
      <c r="D10" s="83">
        <v>21566</v>
      </c>
      <c r="E10" s="155"/>
      <c r="F10" s="155"/>
      <c r="G10" s="275" t="s">
        <v>55</v>
      </c>
      <c r="H10" s="275"/>
      <c r="I10" s="36">
        <v>78.036270000000002</v>
      </c>
      <c r="J10" s="36">
        <v>58.821359999999999</v>
      </c>
      <c r="K10" s="36">
        <v>58.972940000000001</v>
      </c>
      <c r="L10" s="157"/>
      <c r="M10" s="288" t="s">
        <v>15</v>
      </c>
      <c r="N10" s="288"/>
      <c r="O10" s="284">
        <v>2437</v>
      </c>
      <c r="P10" s="285"/>
      <c r="Q10" s="286"/>
      <c r="R10" s="155"/>
      <c r="S10" s="155"/>
      <c r="T10" s="155"/>
      <c r="U10" s="129"/>
      <c r="V10" s="156"/>
      <c r="W10" s="35"/>
      <c r="X10" s="129"/>
      <c r="Y10" s="135"/>
      <c r="Z10" s="135"/>
      <c r="AA10" s="135"/>
      <c r="AB10" s="135"/>
      <c r="AC10" s="135"/>
      <c r="AD10" s="157"/>
      <c r="AE10" s="157"/>
      <c r="AF10" s="157"/>
      <c r="AG10" s="157"/>
      <c r="AH10" s="157"/>
      <c r="AI10" s="157"/>
      <c r="AJ10" s="157"/>
      <c r="AK10" s="157"/>
      <c r="AL10" s="157"/>
      <c r="AM10" s="157"/>
      <c r="AN10" s="157"/>
      <c r="AO10" s="157"/>
      <c r="AP10" s="157"/>
      <c r="AQ10" s="157"/>
      <c r="AR10" s="157"/>
      <c r="AS10" s="157"/>
      <c r="AT10" s="157"/>
      <c r="AU10" s="157"/>
      <c r="AV10" s="157"/>
      <c r="AW10" s="157"/>
      <c r="AX10" s="157"/>
    </row>
    <row r="11" spans="1:50" s="5" customFormat="1" ht="13.35" customHeight="1" thickTop="1" x14ac:dyDescent="0.2">
      <c r="A11" s="69" t="s">
        <v>56</v>
      </c>
      <c r="B11" s="239">
        <v>1</v>
      </c>
      <c r="C11" s="239">
        <v>12008</v>
      </c>
      <c r="D11" s="239">
        <v>12009</v>
      </c>
      <c r="E11" s="155"/>
      <c r="F11" s="155"/>
      <c r="G11" s="280"/>
      <c r="H11" s="280"/>
      <c r="I11" s="64"/>
      <c r="J11" s="64"/>
      <c r="K11" s="64"/>
      <c r="L11" s="157"/>
      <c r="M11" s="265" t="s">
        <v>50</v>
      </c>
      <c r="N11" s="265"/>
      <c r="O11" s="289">
        <v>0</v>
      </c>
      <c r="P11" s="290"/>
      <c r="Q11" s="291"/>
      <c r="R11" s="155"/>
      <c r="S11" s="155"/>
      <c r="T11" s="155"/>
      <c r="U11" s="129"/>
      <c r="V11" s="156"/>
      <c r="W11" s="129"/>
      <c r="X11" s="129"/>
      <c r="Y11" s="135"/>
      <c r="Z11" s="135"/>
      <c r="AA11" s="135"/>
      <c r="AB11" s="135"/>
      <c r="AC11" s="135"/>
      <c r="AD11" s="157"/>
      <c r="AE11" s="157"/>
      <c r="AF11" s="157"/>
      <c r="AG11" s="157"/>
      <c r="AH11" s="157"/>
      <c r="AI11" s="157"/>
      <c r="AJ11" s="157"/>
      <c r="AK11" s="157"/>
      <c r="AL11" s="157"/>
      <c r="AM11" s="157"/>
      <c r="AN11" s="157"/>
      <c r="AO11" s="157"/>
      <c r="AP11" s="157"/>
      <c r="AQ11" s="157"/>
      <c r="AR11" s="157"/>
      <c r="AS11" s="157"/>
      <c r="AT11" s="157"/>
      <c r="AU11" s="157"/>
      <c r="AV11" s="157"/>
      <c r="AW11" s="157"/>
      <c r="AX11" s="157"/>
    </row>
    <row r="12" spans="1:50" s="5" customFormat="1" ht="13.35" customHeight="1" x14ac:dyDescent="0.2">
      <c r="A12" s="70" t="s">
        <v>57</v>
      </c>
      <c r="B12" s="239">
        <v>154</v>
      </c>
      <c r="C12" s="239">
        <v>6868</v>
      </c>
      <c r="D12" s="239">
        <v>7022</v>
      </c>
      <c r="E12" s="155"/>
      <c r="F12" s="155"/>
      <c r="G12" s="157"/>
      <c r="H12" s="157"/>
      <c r="I12" s="157"/>
      <c r="J12" s="157"/>
      <c r="K12" s="157"/>
      <c r="L12" s="157"/>
      <c r="M12" s="271" t="s">
        <v>51</v>
      </c>
      <c r="N12" s="271"/>
      <c r="O12" s="281">
        <v>2437</v>
      </c>
      <c r="P12" s="282"/>
      <c r="Q12" s="283"/>
      <c r="R12" s="155"/>
      <c r="S12" s="155"/>
      <c r="T12" s="155"/>
      <c r="U12" s="129"/>
      <c r="V12" s="156"/>
      <c r="W12" s="129"/>
      <c r="X12" s="129"/>
      <c r="Y12" s="135"/>
      <c r="Z12" s="135"/>
      <c r="AA12" s="135"/>
      <c r="AB12" s="135"/>
      <c r="AC12" s="135"/>
      <c r="AD12" s="157"/>
      <c r="AE12" s="157"/>
      <c r="AF12" s="157"/>
      <c r="AG12" s="157"/>
      <c r="AH12" s="157"/>
      <c r="AI12" s="157"/>
      <c r="AJ12" s="157"/>
      <c r="AK12" s="157"/>
      <c r="AL12" s="157"/>
      <c r="AM12" s="157"/>
      <c r="AN12" s="157"/>
      <c r="AO12" s="157"/>
      <c r="AP12" s="157"/>
      <c r="AQ12" s="157"/>
      <c r="AR12" s="157"/>
      <c r="AS12" s="157"/>
      <c r="AT12" s="157"/>
      <c r="AU12" s="157"/>
      <c r="AV12" s="157"/>
      <c r="AW12" s="157"/>
      <c r="AX12" s="157"/>
    </row>
    <row r="13" spans="1:50" s="5" customFormat="1" ht="13.35" customHeight="1" x14ac:dyDescent="0.2">
      <c r="A13" s="70" t="s">
        <v>58</v>
      </c>
      <c r="B13" s="239">
        <v>4</v>
      </c>
      <c r="C13" s="239">
        <v>1375</v>
      </c>
      <c r="D13" s="239">
        <v>1379</v>
      </c>
      <c r="E13" s="155"/>
      <c r="F13" s="155"/>
      <c r="G13" s="155"/>
      <c r="H13" s="155"/>
      <c r="I13" s="155"/>
      <c r="J13" s="155"/>
      <c r="K13" s="155"/>
      <c r="L13" s="157"/>
      <c r="M13" s="157"/>
      <c r="N13" s="157"/>
      <c r="O13" s="157"/>
      <c r="P13" s="157"/>
      <c r="Q13" s="157"/>
      <c r="R13" s="155"/>
      <c r="S13" s="155"/>
      <c r="T13" s="155"/>
      <c r="U13" s="129"/>
      <c r="V13" s="156"/>
      <c r="W13" s="129"/>
      <c r="X13" s="129"/>
      <c r="Y13" s="135"/>
      <c r="Z13" s="135"/>
      <c r="AA13" s="135"/>
      <c r="AB13" s="135"/>
      <c r="AC13" s="135"/>
      <c r="AD13" s="157"/>
      <c r="AE13" s="157"/>
      <c r="AF13" s="157"/>
      <c r="AG13" s="157"/>
      <c r="AH13" s="157"/>
      <c r="AI13" s="157"/>
      <c r="AJ13" s="157"/>
      <c r="AK13" s="157"/>
      <c r="AL13" s="157"/>
      <c r="AM13" s="157"/>
      <c r="AN13" s="157"/>
      <c r="AO13" s="157"/>
      <c r="AP13" s="157"/>
      <c r="AQ13" s="157"/>
      <c r="AR13" s="157"/>
      <c r="AS13" s="157"/>
      <c r="AT13" s="157"/>
      <c r="AU13" s="157"/>
      <c r="AV13" s="157"/>
      <c r="AW13" s="157"/>
      <c r="AX13" s="157"/>
    </row>
    <row r="14" spans="1:50" s="5" customFormat="1" ht="13.35" customHeight="1" x14ac:dyDescent="0.2">
      <c r="A14" s="70" t="s">
        <v>59</v>
      </c>
      <c r="B14" s="239">
        <v>561</v>
      </c>
      <c r="C14" s="239">
        <v>595</v>
      </c>
      <c r="D14" s="239">
        <v>1156</v>
      </c>
      <c r="E14" s="155"/>
      <c r="F14" s="155"/>
      <c r="G14" s="155"/>
      <c r="H14" s="155"/>
      <c r="I14" s="155"/>
      <c r="J14" s="155"/>
      <c r="K14" s="155"/>
      <c r="L14" s="155"/>
      <c r="M14" s="155"/>
      <c r="N14" s="155"/>
      <c r="O14" s="155"/>
      <c r="P14" s="155"/>
      <c r="Q14" s="155"/>
      <c r="R14" s="155"/>
      <c r="S14" s="155"/>
      <c r="T14" s="155"/>
      <c r="U14" s="129"/>
      <c r="V14" s="156"/>
      <c r="W14" s="129"/>
      <c r="X14" s="129"/>
      <c r="Y14" s="135"/>
      <c r="Z14" s="135"/>
      <c r="AA14" s="135"/>
      <c r="AB14" s="135"/>
      <c r="AC14" s="135"/>
      <c r="AD14" s="157"/>
      <c r="AE14" s="157"/>
      <c r="AF14" s="157"/>
      <c r="AG14" s="157"/>
      <c r="AH14" s="157"/>
      <c r="AI14" s="157"/>
      <c r="AJ14" s="157"/>
      <c r="AK14" s="157"/>
      <c r="AL14" s="157"/>
      <c r="AM14" s="157"/>
      <c r="AN14" s="157"/>
      <c r="AO14" s="157"/>
      <c r="AP14" s="157"/>
      <c r="AQ14" s="157"/>
      <c r="AR14" s="157"/>
      <c r="AS14" s="157"/>
      <c r="AT14" s="157"/>
      <c r="AU14" s="157"/>
      <c r="AV14" s="157"/>
      <c r="AW14" s="157"/>
      <c r="AX14" s="157"/>
    </row>
    <row r="15" spans="1:50" s="5" customFormat="1" ht="16.5" customHeight="1" x14ac:dyDescent="0.2">
      <c r="A15" s="71"/>
      <c r="B15" s="37"/>
      <c r="C15" s="37"/>
      <c r="D15" s="37"/>
      <c r="E15" s="37"/>
      <c r="F15" s="37"/>
      <c r="G15" s="155"/>
      <c r="H15" s="155"/>
      <c r="I15" s="155"/>
      <c r="J15" s="155"/>
      <c r="K15" s="155"/>
      <c r="L15" s="155"/>
      <c r="M15" s="155"/>
      <c r="N15" s="155"/>
      <c r="O15" s="155"/>
      <c r="P15" s="155"/>
      <c r="Q15" s="155"/>
      <c r="R15" s="155"/>
      <c r="S15" s="155"/>
      <c r="T15" s="155"/>
      <c r="U15" s="155"/>
      <c r="V15" s="34"/>
      <c r="W15" s="35"/>
      <c r="X15" s="135"/>
      <c r="Y15" s="129"/>
      <c r="Z15" s="129"/>
      <c r="AA15" s="135"/>
      <c r="AB15" s="135"/>
      <c r="AC15" s="135"/>
      <c r="AD15" s="157"/>
      <c r="AE15" s="157"/>
      <c r="AF15" s="157"/>
      <c r="AG15" s="157"/>
      <c r="AH15" s="157"/>
      <c r="AI15" s="157"/>
      <c r="AJ15" s="157"/>
      <c r="AK15" s="135"/>
      <c r="AL15" s="135"/>
      <c r="AM15" s="157"/>
      <c r="AN15" s="157"/>
      <c r="AO15" s="157"/>
      <c r="AP15" s="157"/>
      <c r="AQ15" s="157"/>
      <c r="AR15" s="157"/>
      <c r="AS15" s="157"/>
      <c r="AT15" s="157"/>
      <c r="AU15" s="157"/>
      <c r="AV15" s="157"/>
      <c r="AW15" s="157"/>
      <c r="AX15" s="157"/>
    </row>
    <row r="16" spans="1:50" s="5" customFormat="1" ht="16.5" customHeight="1" x14ac:dyDescent="0.2">
      <c r="A16" s="266"/>
      <c r="B16" s="267"/>
      <c r="C16" s="267"/>
      <c r="D16" s="267"/>
      <c r="E16" s="267"/>
      <c r="F16" s="267"/>
      <c r="G16" s="267"/>
      <c r="H16" s="267"/>
      <c r="I16" s="267"/>
      <c r="J16" s="267"/>
      <c r="K16" s="267"/>
      <c r="L16" s="267"/>
      <c r="M16" s="267"/>
      <c r="N16" s="267"/>
      <c r="O16" s="267"/>
      <c r="P16" s="267"/>
      <c r="Q16" s="267"/>
      <c r="R16" s="267"/>
      <c r="S16" s="267"/>
      <c r="T16" s="267"/>
      <c r="U16" s="267"/>
      <c r="V16" s="268"/>
      <c r="W16" s="35"/>
      <c r="X16" s="135"/>
      <c r="Y16" s="35"/>
      <c r="Z16" s="35"/>
      <c r="AA16" s="157"/>
      <c r="AB16" s="157"/>
      <c r="AC16" s="157"/>
      <c r="AD16" s="157"/>
      <c r="AE16" s="157"/>
      <c r="AF16" s="157"/>
      <c r="AG16" s="157"/>
      <c r="AH16" s="157"/>
      <c r="AI16" s="157"/>
      <c r="AJ16" s="157"/>
      <c r="AK16" s="135"/>
      <c r="AL16" s="157"/>
      <c r="AM16" s="157"/>
      <c r="AN16" s="157"/>
      <c r="AO16" s="157"/>
      <c r="AP16" s="157"/>
      <c r="AQ16" s="157"/>
      <c r="AR16" s="157"/>
      <c r="AS16" s="157"/>
      <c r="AT16" s="157"/>
      <c r="AU16" s="157"/>
      <c r="AV16" s="157"/>
      <c r="AW16" s="157"/>
      <c r="AX16" s="157"/>
    </row>
    <row r="17" spans="1:38" s="5" customFormat="1" ht="16.5" customHeight="1" x14ac:dyDescent="0.2">
      <c r="A17" s="67"/>
      <c r="B17" s="155"/>
      <c r="C17" s="155"/>
      <c r="D17" s="155"/>
      <c r="E17" s="155"/>
      <c r="F17" s="155"/>
      <c r="G17" s="155"/>
      <c r="H17" s="155"/>
      <c r="I17" s="155"/>
      <c r="J17" s="155"/>
      <c r="K17" s="155"/>
      <c r="L17" s="155"/>
      <c r="M17" s="155"/>
      <c r="N17" s="155"/>
      <c r="O17" s="155"/>
      <c r="P17" s="155"/>
      <c r="Q17" s="155"/>
      <c r="R17" s="155"/>
      <c r="S17" s="155"/>
      <c r="T17" s="155"/>
      <c r="U17" s="155"/>
      <c r="V17" s="34"/>
      <c r="W17" s="35"/>
      <c r="X17" s="35"/>
      <c r="Y17" s="35"/>
      <c r="Z17" s="35"/>
      <c r="AA17" s="157"/>
      <c r="AB17" s="157"/>
      <c r="AC17" s="157"/>
      <c r="AD17" s="157"/>
      <c r="AE17" s="157"/>
      <c r="AF17" s="135"/>
      <c r="AG17" s="157"/>
      <c r="AH17" s="157"/>
      <c r="AI17" s="157"/>
      <c r="AJ17" s="157"/>
      <c r="AK17" s="135"/>
      <c r="AL17" s="157"/>
    </row>
    <row r="18" spans="1:38" s="6" customFormat="1" ht="27.6" customHeight="1" x14ac:dyDescent="0.2">
      <c r="A18" s="258" t="s">
        <v>60</v>
      </c>
      <c r="B18" s="259"/>
      <c r="C18" s="259"/>
      <c r="D18" s="259"/>
      <c r="E18" s="259"/>
      <c r="F18" s="259"/>
      <c r="I18" s="249" t="s">
        <v>61</v>
      </c>
      <c r="J18" s="249"/>
      <c r="K18" s="249"/>
      <c r="L18" s="249"/>
      <c r="M18" s="249"/>
      <c r="N18" s="249"/>
      <c r="O18" s="249"/>
      <c r="P18" s="249"/>
      <c r="Q18" s="249"/>
      <c r="R18" s="249"/>
      <c r="S18" s="249"/>
      <c r="T18" s="249"/>
      <c r="U18" s="249"/>
      <c r="V18" s="297"/>
      <c r="W18" s="38"/>
      <c r="X18" s="38"/>
      <c r="Y18" s="38"/>
      <c r="Z18" s="38"/>
      <c r="AE18" s="157"/>
      <c r="AF18" s="135"/>
      <c r="AG18" s="157"/>
      <c r="AH18" s="157"/>
      <c r="AI18" s="157"/>
      <c r="AJ18" s="157"/>
      <c r="AK18" s="157"/>
      <c r="AL18" s="135"/>
    </row>
    <row r="19" spans="1:38" s="1" customFormat="1" ht="28.7" customHeight="1" x14ac:dyDescent="0.2">
      <c r="A19" s="233" t="s">
        <v>62</v>
      </c>
      <c r="B19" s="105" t="s">
        <v>63</v>
      </c>
      <c r="C19" s="105" t="s">
        <v>64</v>
      </c>
      <c r="D19" s="105" t="s">
        <v>65</v>
      </c>
      <c r="E19" s="105" t="s">
        <v>66</v>
      </c>
      <c r="F19" s="105" t="s">
        <v>15</v>
      </c>
      <c r="I19" s="233" t="s">
        <v>67</v>
      </c>
      <c r="J19" s="105" t="s">
        <v>68</v>
      </c>
      <c r="K19" s="105" t="s">
        <v>69</v>
      </c>
      <c r="L19" s="105" t="s">
        <v>70</v>
      </c>
      <c r="M19" s="105" t="s">
        <v>71</v>
      </c>
      <c r="N19" s="105" t="s">
        <v>72</v>
      </c>
      <c r="O19" s="105" t="s">
        <v>73</v>
      </c>
      <c r="P19" s="105" t="s">
        <v>74</v>
      </c>
      <c r="Q19" s="105" t="s">
        <v>75</v>
      </c>
      <c r="R19" s="105" t="s">
        <v>76</v>
      </c>
      <c r="S19" s="105" t="s">
        <v>77</v>
      </c>
      <c r="T19" s="105" t="s">
        <v>78</v>
      </c>
      <c r="U19" s="105" t="s">
        <v>79</v>
      </c>
      <c r="V19" s="105" t="s">
        <v>15</v>
      </c>
      <c r="W19" s="40"/>
      <c r="X19" s="132"/>
      <c r="Y19" s="132"/>
      <c r="Z19" s="132"/>
      <c r="AA19" s="122"/>
      <c r="AB19" s="122"/>
      <c r="AC19" s="122"/>
      <c r="AD19" s="122"/>
      <c r="AE19" s="130"/>
      <c r="AF19" s="122"/>
      <c r="AG19" s="122"/>
      <c r="AH19" s="122"/>
      <c r="AI19" s="122"/>
    </row>
    <row r="20" spans="1:38" s="1" customFormat="1" ht="18" customHeight="1" thickBot="1" x14ac:dyDescent="0.25">
      <c r="A20" s="68" t="s">
        <v>15</v>
      </c>
      <c r="B20" s="83">
        <v>4623</v>
      </c>
      <c r="C20" s="79">
        <f>B20/F20</f>
        <v>0.21436520448854679</v>
      </c>
      <c r="D20" s="83">
        <v>16943</v>
      </c>
      <c r="E20" s="79">
        <f>D20/F20</f>
        <v>0.78563479551145321</v>
      </c>
      <c r="F20" s="83">
        <v>21566</v>
      </c>
      <c r="I20" s="82" t="s">
        <v>15</v>
      </c>
      <c r="J20" s="88">
        <v>9195</v>
      </c>
      <c r="K20" s="89">
        <v>8062</v>
      </c>
      <c r="L20" s="88">
        <v>8622</v>
      </c>
      <c r="M20" s="89">
        <v>8139</v>
      </c>
      <c r="N20" s="88">
        <v>6905</v>
      </c>
      <c r="O20" s="89">
        <v>12420</v>
      </c>
      <c r="P20" s="88">
        <v>17632</v>
      </c>
      <c r="Q20" s="89">
        <v>22621</v>
      </c>
      <c r="R20" s="88">
        <v>26530</v>
      </c>
      <c r="S20" s="88">
        <v>26060</v>
      </c>
      <c r="T20" s="89">
        <v>33045</v>
      </c>
      <c r="U20" s="88">
        <v>10616</v>
      </c>
      <c r="V20" s="81">
        <v>189847</v>
      </c>
      <c r="W20" s="40"/>
      <c r="X20" s="40"/>
      <c r="Y20" s="132"/>
      <c r="Z20" s="132"/>
      <c r="AA20" s="122"/>
      <c r="AB20" s="122"/>
      <c r="AC20" s="122"/>
      <c r="AD20" s="122"/>
      <c r="AE20" s="130"/>
      <c r="AF20" s="122"/>
      <c r="AG20" s="122"/>
    </row>
    <row r="21" spans="1:38" s="1" customFormat="1" ht="15" customHeight="1" thickTop="1" x14ac:dyDescent="0.2">
      <c r="A21" s="69" t="s">
        <v>80</v>
      </c>
      <c r="B21" s="107">
        <v>3965</v>
      </c>
      <c r="C21" s="77">
        <f>B21/F21</f>
        <v>0.87085438172633434</v>
      </c>
      <c r="D21" s="107">
        <v>588</v>
      </c>
      <c r="E21" s="77">
        <f>D21/F21</f>
        <v>0.12914561827366572</v>
      </c>
      <c r="F21" s="107">
        <v>4553</v>
      </c>
      <c r="I21" s="107" t="s">
        <v>65</v>
      </c>
      <c r="J21" s="90">
        <v>2391</v>
      </c>
      <c r="K21" s="90">
        <v>2084</v>
      </c>
      <c r="L21" s="90">
        <v>2553</v>
      </c>
      <c r="M21" s="90">
        <v>3022</v>
      </c>
      <c r="N21" s="90">
        <v>4924</v>
      </c>
      <c r="O21" s="90">
        <v>10076</v>
      </c>
      <c r="P21" s="90">
        <v>14787</v>
      </c>
      <c r="Q21" s="90">
        <v>19785</v>
      </c>
      <c r="R21" s="90">
        <v>23098</v>
      </c>
      <c r="S21" s="90">
        <v>22738</v>
      </c>
      <c r="T21" s="90">
        <v>29384</v>
      </c>
      <c r="U21" s="90">
        <v>9325</v>
      </c>
      <c r="V21" s="80">
        <v>144167</v>
      </c>
      <c r="W21" s="40"/>
      <c r="X21" s="137"/>
      <c r="Y21" s="137"/>
      <c r="Z21" s="137"/>
      <c r="AA21" s="130"/>
      <c r="AB21" s="130"/>
      <c r="AC21" s="130"/>
      <c r="AD21" s="130"/>
      <c r="AE21" s="130"/>
      <c r="AF21" s="130"/>
      <c r="AG21" s="130"/>
      <c r="AH21" s="130"/>
      <c r="AI21" s="130"/>
      <c r="AJ21" s="130"/>
      <c r="AK21" s="130"/>
      <c r="AL21" s="130"/>
    </row>
    <row r="22" spans="1:38" s="1" customFormat="1" ht="15" customHeight="1" x14ac:dyDescent="0.2">
      <c r="A22" s="70" t="s">
        <v>81</v>
      </c>
      <c r="B22" s="108">
        <v>478</v>
      </c>
      <c r="C22" s="78">
        <f>B22/F22</f>
        <v>0.61997405966277563</v>
      </c>
      <c r="D22" s="108">
        <v>293</v>
      </c>
      <c r="E22" s="78">
        <f>D22/F22</f>
        <v>0.38002594033722437</v>
      </c>
      <c r="F22" s="108">
        <v>771</v>
      </c>
      <c r="I22" s="108" t="s">
        <v>82</v>
      </c>
      <c r="J22" s="91">
        <v>6804</v>
      </c>
      <c r="K22" s="91">
        <v>5978</v>
      </c>
      <c r="L22" s="91">
        <v>6069</v>
      </c>
      <c r="M22" s="91">
        <v>5117</v>
      </c>
      <c r="N22" s="91">
        <v>1981</v>
      </c>
      <c r="O22" s="91">
        <v>2344</v>
      </c>
      <c r="P22" s="91">
        <v>2845</v>
      </c>
      <c r="Q22" s="91">
        <v>2836</v>
      </c>
      <c r="R22" s="91">
        <v>3432</v>
      </c>
      <c r="S22" s="91">
        <v>3322</v>
      </c>
      <c r="T22" s="91">
        <v>3661</v>
      </c>
      <c r="U22" s="91">
        <v>1291</v>
      </c>
      <c r="V22" s="154">
        <v>45680</v>
      </c>
      <c r="W22" s="40"/>
      <c r="X22" s="137"/>
      <c r="Y22" s="137"/>
      <c r="Z22" s="137"/>
      <c r="AA22" s="130"/>
      <c r="AB22" s="130"/>
      <c r="AC22" s="130"/>
      <c r="AD22" s="130"/>
      <c r="AE22" s="130"/>
      <c r="AF22" s="130"/>
      <c r="AG22" s="130"/>
      <c r="AH22" s="130"/>
      <c r="AI22" s="130"/>
      <c r="AJ22" s="130"/>
      <c r="AL22" s="130"/>
    </row>
    <row r="23" spans="1:38" s="1" customFormat="1" ht="15" customHeight="1" x14ac:dyDescent="0.2">
      <c r="A23" s="70" t="s">
        <v>83</v>
      </c>
      <c r="B23" s="108">
        <v>180</v>
      </c>
      <c r="C23" s="78">
        <f>B23/F23</f>
        <v>1.1082379017362394E-2</v>
      </c>
      <c r="D23" s="108">
        <v>16062</v>
      </c>
      <c r="E23" s="78">
        <f>D23/F23</f>
        <v>0.98891762098263758</v>
      </c>
      <c r="F23" s="108">
        <v>16242</v>
      </c>
      <c r="T23" s="35"/>
      <c r="U23" s="35"/>
      <c r="V23" s="39"/>
      <c r="W23" s="40"/>
      <c r="X23" s="137"/>
      <c r="Y23" s="137"/>
      <c r="Z23" s="137"/>
      <c r="AA23" s="130"/>
      <c r="AB23" s="130"/>
      <c r="AC23" s="130"/>
      <c r="AD23" s="130"/>
      <c r="AE23" s="130"/>
      <c r="AF23" s="130"/>
      <c r="AG23" s="130"/>
      <c r="AH23" s="130"/>
      <c r="AI23" s="130"/>
      <c r="AJ23" s="130"/>
      <c r="AL23" s="130"/>
    </row>
    <row r="24" spans="1:38" s="1" customFormat="1" ht="12" x14ac:dyDescent="0.2">
      <c r="A24" s="72"/>
      <c r="T24" s="35"/>
      <c r="U24" s="35"/>
      <c r="V24" s="39"/>
      <c r="W24" s="40"/>
      <c r="X24" s="40"/>
      <c r="Y24" s="137"/>
      <c r="Z24" s="137"/>
      <c r="AA24" s="130"/>
      <c r="AB24" s="130"/>
      <c r="AC24" s="130"/>
      <c r="AD24" s="130"/>
      <c r="AE24" s="130"/>
      <c r="AF24" s="130"/>
      <c r="AG24" s="130"/>
      <c r="AH24" s="130"/>
      <c r="AK24" s="130"/>
      <c r="AL24" s="130"/>
    </row>
    <row r="25" spans="1:38" s="5" customFormat="1" ht="16.5" customHeight="1" x14ac:dyDescent="0.2">
      <c r="A25" s="266"/>
      <c r="B25" s="267"/>
      <c r="C25" s="267"/>
      <c r="D25" s="267"/>
      <c r="E25" s="267"/>
      <c r="F25" s="267"/>
      <c r="G25" s="267"/>
      <c r="H25" s="267"/>
      <c r="I25" s="267"/>
      <c r="J25" s="267"/>
      <c r="K25" s="267"/>
      <c r="L25" s="267"/>
      <c r="M25" s="267"/>
      <c r="N25" s="267"/>
      <c r="O25" s="267"/>
      <c r="P25" s="267"/>
      <c r="Q25" s="267"/>
      <c r="R25" s="267"/>
      <c r="S25" s="267"/>
      <c r="T25" s="267"/>
      <c r="U25" s="267"/>
      <c r="V25" s="268"/>
      <c r="W25" s="35"/>
      <c r="X25" s="35"/>
      <c r="Y25" s="35"/>
      <c r="Z25" s="129"/>
      <c r="AA25" s="135"/>
      <c r="AB25" s="135"/>
      <c r="AC25" s="135"/>
      <c r="AD25" s="135"/>
      <c r="AE25" s="135"/>
      <c r="AF25" s="135"/>
      <c r="AG25" s="135"/>
      <c r="AH25" s="157"/>
      <c r="AI25" s="157"/>
      <c r="AJ25" s="157"/>
      <c r="AK25" s="157"/>
      <c r="AL25" s="157"/>
    </row>
    <row r="26" spans="1:38" s="1" customFormat="1" ht="12" x14ac:dyDescent="0.2">
      <c r="A26" s="72"/>
      <c r="T26" s="35"/>
      <c r="U26" s="35"/>
      <c r="V26" s="39"/>
      <c r="W26" s="40"/>
      <c r="X26" s="40"/>
      <c r="Y26" s="40"/>
      <c r="Z26" s="137"/>
      <c r="AA26" s="130"/>
      <c r="AB26" s="130"/>
      <c r="AC26" s="130"/>
      <c r="AG26" s="130"/>
    </row>
    <row r="27" spans="1:38" s="5" customFormat="1" ht="21.6" customHeight="1" x14ac:dyDescent="0.2">
      <c r="A27" s="276" t="s">
        <v>84</v>
      </c>
      <c r="B27" s="277"/>
      <c r="C27" s="277"/>
      <c r="D27" s="277"/>
      <c r="E27" s="277"/>
      <c r="F27" s="153"/>
      <c r="G27" s="157"/>
      <c r="H27" s="277" t="s">
        <v>85</v>
      </c>
      <c r="I27" s="277"/>
      <c r="J27" s="277"/>
      <c r="K27" s="277"/>
      <c r="L27" s="277"/>
      <c r="M27" s="153"/>
      <c r="N27" s="277" t="s">
        <v>86</v>
      </c>
      <c r="O27" s="277"/>
      <c r="P27" s="277"/>
      <c r="Q27" s="277"/>
      <c r="R27" s="277"/>
      <c r="S27" s="153"/>
      <c r="T27" s="157"/>
      <c r="U27" s="157"/>
      <c r="V27" s="152"/>
      <c r="W27" s="151"/>
      <c r="X27" s="238"/>
      <c r="Y27" s="238"/>
      <c r="Z27" s="238"/>
      <c r="AA27" s="120"/>
      <c r="AB27" s="120"/>
      <c r="AC27" s="120"/>
      <c r="AD27" s="120"/>
      <c r="AE27" s="135"/>
      <c r="AF27" s="135"/>
      <c r="AG27" s="135"/>
      <c r="AH27" s="120"/>
      <c r="AI27" s="120"/>
      <c r="AJ27" s="157"/>
      <c r="AK27" s="157"/>
      <c r="AL27" s="157"/>
    </row>
    <row r="28" spans="1:38" s="1" customFormat="1" ht="37.5" customHeight="1" x14ac:dyDescent="0.2">
      <c r="A28" s="190" t="s">
        <v>87</v>
      </c>
      <c r="B28" s="105" t="s">
        <v>80</v>
      </c>
      <c r="C28" s="105" t="s">
        <v>81</v>
      </c>
      <c r="D28" s="105" t="s">
        <v>83</v>
      </c>
      <c r="E28" s="105" t="s">
        <v>15</v>
      </c>
      <c r="H28" s="287" t="s">
        <v>87</v>
      </c>
      <c r="I28" s="287"/>
      <c r="J28" s="287" t="s">
        <v>15</v>
      </c>
      <c r="K28" s="287"/>
      <c r="L28" s="287"/>
      <c r="M28" s="35"/>
      <c r="N28" s="292"/>
      <c r="O28" s="294"/>
      <c r="P28" s="292" t="s">
        <v>88</v>
      </c>
      <c r="Q28" s="293"/>
      <c r="R28" s="294"/>
      <c r="U28" s="35"/>
      <c r="V28" s="73"/>
      <c r="W28" s="40"/>
      <c r="X28" s="40"/>
      <c r="Y28" s="40"/>
      <c r="Z28" s="130"/>
      <c r="AD28" s="130"/>
      <c r="AE28" s="130"/>
      <c r="AF28" s="130"/>
      <c r="AG28" s="130"/>
    </row>
    <row r="29" spans="1:38" s="1" customFormat="1" ht="15" customHeight="1" thickBot="1" x14ac:dyDescent="0.25">
      <c r="A29" s="68" t="s">
        <v>15</v>
      </c>
      <c r="B29" s="83">
        <v>39049</v>
      </c>
      <c r="C29" s="83">
        <v>10087</v>
      </c>
      <c r="D29" s="83">
        <v>140711</v>
      </c>
      <c r="E29" s="89">
        <v>189847</v>
      </c>
      <c r="H29" s="288" t="s">
        <v>15</v>
      </c>
      <c r="I29" s="288"/>
      <c r="J29" s="301">
        <v>143355</v>
      </c>
      <c r="K29" s="302"/>
      <c r="L29" s="303"/>
      <c r="M29" s="35"/>
      <c r="N29" s="295" t="s">
        <v>15</v>
      </c>
      <c r="O29" s="296"/>
      <c r="P29" s="298">
        <v>55590</v>
      </c>
      <c r="Q29" s="299"/>
      <c r="R29" s="300"/>
      <c r="U29" s="129"/>
      <c r="V29" s="150"/>
      <c r="W29" s="40"/>
      <c r="X29" s="137"/>
      <c r="Y29" s="137"/>
      <c r="Z29" s="130"/>
      <c r="AA29" s="130"/>
      <c r="AB29" s="130"/>
      <c r="AC29" s="130"/>
      <c r="AD29" s="130"/>
      <c r="AE29" s="130"/>
      <c r="AF29" s="130"/>
      <c r="AG29" s="130"/>
      <c r="AH29" s="130"/>
      <c r="AI29" s="130"/>
      <c r="AJ29" s="130"/>
    </row>
    <row r="30" spans="1:38" s="1" customFormat="1" ht="15" customHeight="1" thickTop="1" x14ac:dyDescent="0.2">
      <c r="A30" s="69" t="s">
        <v>50</v>
      </c>
      <c r="B30" s="107">
        <v>48</v>
      </c>
      <c r="C30" s="107">
        <v>94</v>
      </c>
      <c r="D30" s="107">
        <v>11622</v>
      </c>
      <c r="E30" s="107">
        <v>11764</v>
      </c>
      <c r="F30" s="157"/>
      <c r="G30" s="157"/>
      <c r="H30" s="265" t="s">
        <v>50</v>
      </c>
      <c r="I30" s="265"/>
      <c r="J30" s="250">
        <v>26947</v>
      </c>
      <c r="K30" s="251"/>
      <c r="L30" s="252"/>
      <c r="M30" s="35"/>
      <c r="N30" s="269" t="s">
        <v>741</v>
      </c>
      <c r="O30" s="270"/>
      <c r="P30" s="250">
        <v>298</v>
      </c>
      <c r="Q30" s="251"/>
      <c r="R30" s="252"/>
      <c r="U30" s="129"/>
      <c r="V30" s="150"/>
      <c r="W30" s="40"/>
      <c r="X30" s="137"/>
      <c r="Y30" s="137"/>
      <c r="Z30" s="130"/>
      <c r="AA30" s="130"/>
      <c r="AB30" s="130"/>
      <c r="AC30" s="130"/>
      <c r="AD30" s="130"/>
      <c r="AE30" s="130"/>
      <c r="AF30" s="130"/>
      <c r="AG30" s="130"/>
      <c r="AH30" s="130"/>
      <c r="AI30" s="130"/>
      <c r="AJ30" s="130"/>
    </row>
    <row r="31" spans="1:38" s="1" customFormat="1" ht="14.45" customHeight="1" x14ac:dyDescent="0.2">
      <c r="A31" s="70" t="s">
        <v>51</v>
      </c>
      <c r="B31" s="108">
        <v>39001</v>
      </c>
      <c r="C31" s="108">
        <v>9993</v>
      </c>
      <c r="D31" s="108">
        <v>129089</v>
      </c>
      <c r="E31" s="108">
        <v>178083</v>
      </c>
      <c r="F31" s="157"/>
      <c r="G31" s="157"/>
      <c r="H31" s="271" t="s">
        <v>51</v>
      </c>
      <c r="I31" s="271"/>
      <c r="J31" s="253">
        <v>116408</v>
      </c>
      <c r="K31" s="254"/>
      <c r="L31" s="255"/>
      <c r="M31" s="35"/>
      <c r="N31" s="35"/>
      <c r="O31" s="35"/>
      <c r="P31" s="35"/>
      <c r="Q31" s="35"/>
      <c r="R31" s="35"/>
      <c r="U31" s="129"/>
      <c r="V31" s="150"/>
      <c r="W31" s="40"/>
      <c r="X31" s="137"/>
      <c r="Y31" s="137"/>
      <c r="Z31" s="130"/>
      <c r="AA31" s="130"/>
      <c r="AB31" s="130"/>
      <c r="AC31" s="130"/>
      <c r="AD31" s="130"/>
      <c r="AE31" s="130"/>
      <c r="AF31" s="130"/>
      <c r="AG31" s="130"/>
      <c r="AH31" s="130"/>
      <c r="AI31" s="130"/>
      <c r="AJ31" s="130"/>
    </row>
    <row r="32" spans="1:38" s="1" customFormat="1" ht="12" x14ac:dyDescent="0.2">
      <c r="A32" s="72"/>
      <c r="F32" s="157"/>
      <c r="G32" s="157"/>
      <c r="H32" s="157"/>
      <c r="K32" s="157"/>
      <c r="L32" s="35"/>
      <c r="M32" s="35"/>
      <c r="N32" s="35"/>
      <c r="O32" s="35"/>
      <c r="P32" s="35"/>
      <c r="Q32" s="35"/>
      <c r="R32" s="35"/>
      <c r="S32" s="35"/>
      <c r="T32" s="35"/>
      <c r="U32" s="129"/>
      <c r="V32" s="39"/>
      <c r="W32" s="40"/>
      <c r="X32" s="137"/>
      <c r="Y32" s="137"/>
      <c r="Z32" s="137"/>
      <c r="AA32" s="130"/>
      <c r="AB32" s="130"/>
      <c r="AC32" s="130"/>
      <c r="AD32" s="130"/>
      <c r="AE32" s="130"/>
      <c r="AF32" s="130"/>
      <c r="AG32" s="130"/>
    </row>
    <row r="33" spans="1:45" s="5" customFormat="1" ht="16.5" customHeight="1" x14ac:dyDescent="0.2">
      <c r="A33" s="266"/>
      <c r="B33" s="267"/>
      <c r="C33" s="267"/>
      <c r="D33" s="267"/>
      <c r="E33" s="267"/>
      <c r="F33" s="267"/>
      <c r="G33" s="267"/>
      <c r="H33" s="267"/>
      <c r="I33" s="267"/>
      <c r="J33" s="267"/>
      <c r="K33" s="267"/>
      <c r="L33" s="267"/>
      <c r="M33" s="267"/>
      <c r="N33" s="267"/>
      <c r="O33" s="267"/>
      <c r="P33" s="267"/>
      <c r="Q33" s="267"/>
      <c r="R33" s="267"/>
      <c r="S33" s="267"/>
      <c r="T33" s="267"/>
      <c r="U33" s="267"/>
      <c r="V33" s="268"/>
      <c r="W33" s="35"/>
      <c r="X33" s="35"/>
      <c r="Y33" s="35"/>
      <c r="Z33" s="129"/>
      <c r="AA33" s="135"/>
      <c r="AB33" s="135"/>
      <c r="AC33" s="135"/>
      <c r="AD33" s="135"/>
      <c r="AE33" s="135"/>
      <c r="AF33" s="135"/>
      <c r="AG33" s="135"/>
      <c r="AH33" s="157"/>
      <c r="AI33" s="157"/>
      <c r="AJ33" s="157"/>
      <c r="AK33" s="157"/>
      <c r="AL33" s="157"/>
      <c r="AM33" s="157"/>
      <c r="AN33" s="157"/>
      <c r="AO33" s="157"/>
      <c r="AP33" s="157"/>
      <c r="AQ33" s="157"/>
      <c r="AR33" s="157"/>
      <c r="AS33" s="157"/>
    </row>
    <row r="34" spans="1:45" s="1" customFormat="1" ht="12" x14ac:dyDescent="0.2">
      <c r="A34" s="72"/>
      <c r="F34" s="157"/>
      <c r="G34" s="157"/>
      <c r="H34" s="157"/>
      <c r="I34" s="130"/>
      <c r="K34" s="157"/>
      <c r="L34" s="35"/>
      <c r="M34" s="35"/>
      <c r="N34" s="35"/>
      <c r="O34" s="35"/>
      <c r="P34" s="35"/>
      <c r="Q34" s="35"/>
      <c r="R34" s="35"/>
      <c r="S34" s="35"/>
      <c r="T34" s="35"/>
      <c r="U34" s="35"/>
      <c r="V34" s="149"/>
      <c r="W34" s="40"/>
      <c r="X34" s="40"/>
      <c r="Y34" s="40"/>
      <c r="Z34" s="137"/>
      <c r="AA34" s="130"/>
      <c r="AB34" s="130"/>
      <c r="AC34" s="130"/>
      <c r="AD34" s="130"/>
      <c r="AE34" s="130"/>
    </row>
    <row r="35" spans="1:45" s="1" customFormat="1" ht="12" x14ac:dyDescent="0.2">
      <c r="A35" s="72"/>
      <c r="F35" s="157"/>
      <c r="G35" s="157"/>
      <c r="H35" s="157"/>
      <c r="I35" s="122"/>
      <c r="J35" s="122"/>
      <c r="K35" s="120"/>
      <c r="L35" s="124"/>
      <c r="M35" s="124"/>
      <c r="N35" s="124"/>
      <c r="O35" s="124"/>
      <c r="P35" s="124"/>
      <c r="Q35" s="124"/>
      <c r="R35" s="124"/>
      <c r="S35" s="124"/>
      <c r="T35" s="35"/>
      <c r="U35" s="35"/>
      <c r="V35" s="39"/>
      <c r="W35" s="40"/>
      <c r="X35" s="40"/>
      <c r="Y35" s="40"/>
      <c r="Z35" s="137"/>
      <c r="AB35" s="130"/>
      <c r="AC35" s="130"/>
      <c r="AE35" s="130"/>
    </row>
    <row r="36" spans="1:45" s="1" customFormat="1" ht="22.5" customHeight="1" x14ac:dyDescent="0.2">
      <c r="A36" s="258" t="s">
        <v>89</v>
      </c>
      <c r="B36" s="259"/>
      <c r="C36" s="259"/>
      <c r="D36" s="259"/>
      <c r="E36" s="259"/>
      <c r="F36" s="153"/>
      <c r="G36" s="157"/>
      <c r="H36" s="157"/>
      <c r="I36" s="157"/>
      <c r="J36" s="157"/>
      <c r="K36" s="157"/>
      <c r="L36" s="157"/>
      <c r="M36" s="157"/>
      <c r="N36" s="157"/>
      <c r="O36" s="157"/>
      <c r="P36" s="157"/>
      <c r="Q36" s="157"/>
      <c r="R36" s="157"/>
      <c r="S36" s="157"/>
      <c r="T36" s="157"/>
      <c r="U36" s="157"/>
      <c r="V36" s="136"/>
      <c r="W36" s="40"/>
      <c r="X36" s="40"/>
      <c r="Y36" s="40"/>
      <c r="Z36" s="137"/>
      <c r="AB36" s="130"/>
      <c r="AC36" s="130"/>
      <c r="AE36" s="130"/>
    </row>
    <row r="37" spans="1:45" s="1" customFormat="1" ht="38.450000000000003" customHeight="1" x14ac:dyDescent="0.2">
      <c r="A37" s="191" t="s">
        <v>90</v>
      </c>
      <c r="B37" s="105" t="s">
        <v>62</v>
      </c>
      <c r="C37" s="105" t="s">
        <v>68</v>
      </c>
      <c r="D37" s="105" t="s">
        <v>69</v>
      </c>
      <c r="E37" s="105" t="s">
        <v>70</v>
      </c>
      <c r="F37" s="105" t="s">
        <v>71</v>
      </c>
      <c r="G37" s="105" t="s">
        <v>72</v>
      </c>
      <c r="H37" s="105" t="s">
        <v>73</v>
      </c>
      <c r="I37" s="105" t="s">
        <v>74</v>
      </c>
      <c r="J37" s="105" t="s">
        <v>75</v>
      </c>
      <c r="K37" s="105" t="s">
        <v>76</v>
      </c>
      <c r="L37" s="105" t="s">
        <v>77</v>
      </c>
      <c r="M37" s="105" t="s">
        <v>78</v>
      </c>
      <c r="N37" s="105" t="s">
        <v>79</v>
      </c>
      <c r="O37" s="105" t="s">
        <v>15</v>
      </c>
      <c r="P37" s="157"/>
      <c r="Q37" s="157"/>
      <c r="R37" s="135"/>
      <c r="S37" s="157"/>
      <c r="T37" s="157"/>
      <c r="U37" s="157"/>
      <c r="V37" s="136"/>
      <c r="W37" s="157"/>
      <c r="X37" s="157"/>
      <c r="Y37" s="157"/>
      <c r="Z37" s="157"/>
      <c r="AA37" s="157"/>
      <c r="AB37" s="157"/>
      <c r="AC37" s="157"/>
      <c r="AD37" s="40"/>
      <c r="AE37" s="40"/>
      <c r="AI37" s="130"/>
      <c r="AJ37" s="130"/>
      <c r="AL37" s="130"/>
    </row>
    <row r="38" spans="1:45" s="1" customFormat="1" ht="15.75" customHeight="1" thickBot="1" x14ac:dyDescent="0.25">
      <c r="A38" s="148" t="s">
        <v>15</v>
      </c>
      <c r="B38" s="83"/>
      <c r="C38" s="89">
        <f>SUM(C43,C47,C51,C55,C59)</f>
        <v>2529</v>
      </c>
      <c r="D38" s="89">
        <f t="shared" ref="D38:N38" si="0">SUM(D43,D47,D51,D55,D59)</f>
        <v>2918</v>
      </c>
      <c r="E38" s="89">
        <f t="shared" si="0"/>
        <v>3548</v>
      </c>
      <c r="F38" s="89">
        <f t="shared" si="0"/>
        <v>3683</v>
      </c>
      <c r="G38" s="89">
        <f t="shared" si="0"/>
        <v>4786</v>
      </c>
      <c r="H38" s="89">
        <f t="shared" si="0"/>
        <v>11881</v>
      </c>
      <c r="I38" s="89">
        <f t="shared" si="0"/>
        <v>12730</v>
      </c>
      <c r="J38" s="89">
        <f t="shared" si="0"/>
        <v>13086</v>
      </c>
      <c r="K38" s="89">
        <f t="shared" si="0"/>
        <v>20792</v>
      </c>
      <c r="L38" s="89">
        <f t="shared" si="0"/>
        <v>25670</v>
      </c>
      <c r="M38" s="89">
        <f t="shared" si="0"/>
        <v>30767</v>
      </c>
      <c r="N38" s="89">
        <f t="shared" si="0"/>
        <v>10965</v>
      </c>
      <c r="O38" s="83">
        <f>SUM(C38:N38)</f>
        <v>143355</v>
      </c>
      <c r="P38" s="157"/>
      <c r="Q38" s="157"/>
      <c r="R38" s="135"/>
      <c r="S38" s="157"/>
      <c r="T38" s="157"/>
      <c r="U38" s="135"/>
      <c r="V38" s="141"/>
      <c r="W38" s="135"/>
      <c r="X38" s="135"/>
      <c r="Y38" s="135"/>
      <c r="Z38" s="135"/>
      <c r="AA38" s="135"/>
      <c r="AB38" s="135"/>
      <c r="AC38" s="135"/>
      <c r="AD38" s="137"/>
      <c r="AE38" s="137"/>
      <c r="AF38" s="130"/>
      <c r="AG38" s="130"/>
      <c r="AH38" s="130"/>
      <c r="AI38" s="130"/>
      <c r="AJ38" s="130"/>
      <c r="AL38" s="130"/>
      <c r="AP38" s="130"/>
      <c r="AQ38" s="130"/>
      <c r="AR38" s="130"/>
      <c r="AS38" s="130"/>
    </row>
    <row r="39" spans="1:45" s="1" customFormat="1" ht="15" customHeight="1" thickTop="1" x14ac:dyDescent="0.2">
      <c r="A39" s="147" t="s">
        <v>91</v>
      </c>
      <c r="B39" s="147" t="s">
        <v>15</v>
      </c>
      <c r="C39" s="146">
        <f t="shared" ref="C39:J42" si="1">C43+C47</f>
        <v>1131</v>
      </c>
      <c r="D39" s="146">
        <f t="shared" si="1"/>
        <v>924</v>
      </c>
      <c r="E39" s="146">
        <f t="shared" si="1"/>
        <v>939</v>
      </c>
      <c r="F39" s="146">
        <f t="shared" si="1"/>
        <v>876</v>
      </c>
      <c r="G39" s="146">
        <f t="shared" si="1"/>
        <v>842</v>
      </c>
      <c r="H39" s="146">
        <f t="shared" si="1"/>
        <v>752</v>
      </c>
      <c r="I39" s="146">
        <f t="shared" si="1"/>
        <v>716</v>
      </c>
      <c r="J39" s="146">
        <f t="shared" si="1"/>
        <v>1110</v>
      </c>
      <c r="K39" s="146">
        <f t="shared" ref="K39:L39" si="2">K43+K47</f>
        <v>1565</v>
      </c>
      <c r="L39" s="146">
        <f t="shared" si="2"/>
        <v>1386</v>
      </c>
      <c r="M39" s="146">
        <f t="shared" ref="M39:N39" si="3">M43+M47</f>
        <v>844</v>
      </c>
      <c r="N39" s="146">
        <f t="shared" si="3"/>
        <v>278</v>
      </c>
      <c r="O39" s="146">
        <f>SUM(O40:O42)</f>
        <v>11363</v>
      </c>
      <c r="P39" s="189"/>
      <c r="Q39" s="189"/>
      <c r="R39" s="135"/>
      <c r="S39" s="157"/>
      <c r="T39" s="157"/>
      <c r="U39" s="135"/>
      <c r="V39" s="141"/>
      <c r="W39" s="135"/>
      <c r="X39" s="135"/>
      <c r="Y39" s="135"/>
      <c r="Z39" s="135"/>
      <c r="AA39" s="135"/>
      <c r="AB39" s="135"/>
      <c r="AC39" s="135"/>
      <c r="AD39" s="137"/>
      <c r="AE39" s="137"/>
      <c r="AF39" s="130"/>
      <c r="AG39" s="130"/>
      <c r="AH39" s="130"/>
      <c r="AI39" s="130"/>
      <c r="AS39" s="130"/>
    </row>
    <row r="40" spans="1:45" s="1" customFormat="1" ht="15" customHeight="1" x14ac:dyDescent="0.2">
      <c r="A40" s="108"/>
      <c r="B40" s="108" t="s">
        <v>80</v>
      </c>
      <c r="C40" s="107">
        <f t="shared" si="1"/>
        <v>329</v>
      </c>
      <c r="D40" s="107">
        <f t="shared" si="1"/>
        <v>293</v>
      </c>
      <c r="E40" s="107">
        <f t="shared" si="1"/>
        <v>282</v>
      </c>
      <c r="F40" s="107">
        <f t="shared" si="1"/>
        <v>205</v>
      </c>
      <c r="G40" s="107">
        <f t="shared" si="1"/>
        <v>213</v>
      </c>
      <c r="H40" s="107">
        <f t="shared" si="1"/>
        <v>128</v>
      </c>
      <c r="I40" s="107">
        <f t="shared" si="1"/>
        <v>75</v>
      </c>
      <c r="J40" s="107">
        <f t="shared" si="1"/>
        <v>74</v>
      </c>
      <c r="K40" s="180">
        <f t="shared" ref="K40:L40" si="4">K44+K48</f>
        <v>79</v>
      </c>
      <c r="L40" s="180">
        <f t="shared" si="4"/>
        <v>76</v>
      </c>
      <c r="M40" s="220">
        <f t="shared" ref="M40:N40" si="5">M44+M48</f>
        <v>96</v>
      </c>
      <c r="N40" s="232">
        <f t="shared" si="5"/>
        <v>23</v>
      </c>
      <c r="O40" s="107">
        <f>O44+O48</f>
        <v>1873</v>
      </c>
      <c r="P40" s="157"/>
      <c r="Q40" s="157"/>
      <c r="R40" s="157"/>
      <c r="S40" s="157"/>
      <c r="T40" s="157"/>
      <c r="U40" s="135"/>
      <c r="V40" s="136"/>
      <c r="W40" s="157"/>
      <c r="X40" s="157"/>
      <c r="Y40" s="157"/>
      <c r="Z40" s="157"/>
      <c r="AA40" s="135"/>
      <c r="AB40" s="135"/>
      <c r="AC40" s="135"/>
      <c r="AD40" s="137"/>
      <c r="AE40" s="137"/>
      <c r="AF40" s="130"/>
      <c r="AG40" s="130"/>
      <c r="AH40" s="130"/>
      <c r="AI40" s="130"/>
      <c r="AS40" s="130"/>
    </row>
    <row r="41" spans="1:45" s="1" customFormat="1" ht="15" customHeight="1" x14ac:dyDescent="0.2">
      <c r="A41" s="108"/>
      <c r="B41" s="108" t="s">
        <v>81</v>
      </c>
      <c r="C41" s="107">
        <f t="shared" si="1"/>
        <v>398</v>
      </c>
      <c r="D41" s="107">
        <f t="shared" si="1"/>
        <v>320</v>
      </c>
      <c r="E41" s="107">
        <f t="shared" si="1"/>
        <v>328</v>
      </c>
      <c r="F41" s="107">
        <f t="shared" si="1"/>
        <v>300</v>
      </c>
      <c r="G41" s="107">
        <f t="shared" si="1"/>
        <v>226</v>
      </c>
      <c r="H41" s="107">
        <f t="shared" si="1"/>
        <v>115</v>
      </c>
      <c r="I41" s="107">
        <f t="shared" si="1"/>
        <v>58</v>
      </c>
      <c r="J41" s="107">
        <f t="shared" si="1"/>
        <v>92</v>
      </c>
      <c r="K41" s="180">
        <f t="shared" ref="K41:L41" si="6">K45+K49</f>
        <v>82</v>
      </c>
      <c r="L41" s="180">
        <f t="shared" si="6"/>
        <v>89</v>
      </c>
      <c r="M41" s="220">
        <f t="shared" ref="M41:N41" si="7">M45+M49</f>
        <v>81</v>
      </c>
      <c r="N41" s="232">
        <f t="shared" si="7"/>
        <v>31</v>
      </c>
      <c r="O41" s="107">
        <f>O45+O49</f>
        <v>2120</v>
      </c>
      <c r="P41" s="157"/>
      <c r="Q41" s="157"/>
      <c r="R41" s="157"/>
      <c r="S41" s="157"/>
      <c r="T41" s="157"/>
      <c r="U41" s="135"/>
      <c r="V41" s="136"/>
      <c r="W41" s="157"/>
      <c r="X41" s="157"/>
      <c r="Y41" s="157"/>
      <c r="Z41" s="157"/>
      <c r="AA41" s="157"/>
      <c r="AB41" s="135"/>
      <c r="AC41" s="157"/>
      <c r="AD41" s="137"/>
      <c r="AE41" s="40"/>
      <c r="AF41" s="130"/>
      <c r="AH41" s="130"/>
      <c r="AS41" s="130"/>
    </row>
    <row r="42" spans="1:45" s="1" customFormat="1" ht="15" customHeight="1" x14ac:dyDescent="0.2">
      <c r="A42" s="108"/>
      <c r="B42" s="108" t="s">
        <v>83</v>
      </c>
      <c r="C42" s="107">
        <f t="shared" si="1"/>
        <v>404</v>
      </c>
      <c r="D42" s="107">
        <f t="shared" si="1"/>
        <v>311</v>
      </c>
      <c r="E42" s="107">
        <f t="shared" si="1"/>
        <v>329</v>
      </c>
      <c r="F42" s="107">
        <f t="shared" si="1"/>
        <v>371</v>
      </c>
      <c r="G42" s="107">
        <f t="shared" si="1"/>
        <v>403</v>
      </c>
      <c r="H42" s="107">
        <f t="shared" si="1"/>
        <v>509</v>
      </c>
      <c r="I42" s="107">
        <f t="shared" si="1"/>
        <v>583</v>
      </c>
      <c r="J42" s="107">
        <f t="shared" si="1"/>
        <v>944</v>
      </c>
      <c r="K42" s="180">
        <f t="shared" ref="K42:L42" si="8">K46+K50</f>
        <v>1404</v>
      </c>
      <c r="L42" s="180">
        <f t="shared" si="8"/>
        <v>1221</v>
      </c>
      <c r="M42" s="220">
        <f t="shared" ref="M42:N42" si="9">M46+M50</f>
        <v>667</v>
      </c>
      <c r="N42" s="232">
        <f t="shared" si="9"/>
        <v>224</v>
      </c>
      <c r="O42" s="107">
        <f>O46+O50</f>
        <v>7370</v>
      </c>
      <c r="P42" s="157"/>
      <c r="Q42" s="157"/>
      <c r="R42" s="157"/>
      <c r="S42" s="157"/>
      <c r="T42" s="157"/>
      <c r="U42" s="135"/>
      <c r="V42" s="136"/>
      <c r="W42" s="157"/>
      <c r="X42" s="157"/>
      <c r="Y42" s="157"/>
      <c r="Z42" s="157"/>
      <c r="AA42" s="157"/>
      <c r="AB42" s="135"/>
      <c r="AC42" s="157"/>
      <c r="AD42" s="40"/>
      <c r="AE42" s="40"/>
      <c r="AS42" s="130"/>
    </row>
    <row r="43" spans="1:45" s="1" customFormat="1" ht="14.45" customHeight="1" x14ac:dyDescent="0.2">
      <c r="A43" s="144" t="s">
        <v>92</v>
      </c>
      <c r="B43" s="140" t="s">
        <v>15</v>
      </c>
      <c r="C43" s="139">
        <v>218</v>
      </c>
      <c r="D43" s="139">
        <v>181</v>
      </c>
      <c r="E43" s="145">
        <v>219</v>
      </c>
      <c r="F43" s="145">
        <v>225</v>
      </c>
      <c r="G43" s="145">
        <v>285</v>
      </c>
      <c r="H43" s="145">
        <v>238</v>
      </c>
      <c r="I43" s="145">
        <v>188</v>
      </c>
      <c r="J43" s="145">
        <v>422</v>
      </c>
      <c r="K43" s="145">
        <v>512</v>
      </c>
      <c r="L43" s="145">
        <v>451</v>
      </c>
      <c r="M43" s="145">
        <v>301</v>
      </c>
      <c r="N43" s="145">
        <v>79</v>
      </c>
      <c r="O43" s="145">
        <v>3319</v>
      </c>
      <c r="P43" s="189"/>
      <c r="Q43" s="157"/>
      <c r="R43" s="157"/>
      <c r="S43" s="157"/>
      <c r="T43" s="157"/>
      <c r="U43" s="157"/>
      <c r="V43" s="136"/>
      <c r="W43" s="157"/>
      <c r="X43" s="157"/>
      <c r="Y43" s="157"/>
      <c r="Z43" s="157"/>
      <c r="AA43" s="157"/>
      <c r="AB43" s="135"/>
      <c r="AC43" s="157"/>
      <c r="AD43" s="40"/>
      <c r="AE43" s="40"/>
      <c r="AF43" s="130"/>
      <c r="AH43" s="130"/>
      <c r="AQ43" s="130"/>
      <c r="AR43" s="130"/>
      <c r="AS43" s="130"/>
    </row>
    <row r="44" spans="1:45" s="1" customFormat="1" ht="14.45" customHeight="1" x14ac:dyDescent="0.2">
      <c r="A44" s="102"/>
      <c r="B44" s="108" t="s">
        <v>80</v>
      </c>
      <c r="C44" s="181">
        <v>72</v>
      </c>
      <c r="D44" s="181">
        <v>51</v>
      </c>
      <c r="E44" s="66">
        <v>49</v>
      </c>
      <c r="F44" s="66">
        <v>44</v>
      </c>
      <c r="G44" s="66">
        <v>58</v>
      </c>
      <c r="H44" s="66">
        <v>25</v>
      </c>
      <c r="I44" s="66">
        <v>13</v>
      </c>
      <c r="J44" s="66">
        <v>13</v>
      </c>
      <c r="K44" s="66">
        <v>15</v>
      </c>
      <c r="L44" s="66">
        <v>13</v>
      </c>
      <c r="M44" s="66">
        <v>23</v>
      </c>
      <c r="N44" s="66">
        <v>4</v>
      </c>
      <c r="O44" s="66">
        <v>380</v>
      </c>
      <c r="P44" s="189"/>
      <c r="Q44" s="157"/>
      <c r="R44" s="157"/>
      <c r="S44" s="157"/>
      <c r="T44" s="157"/>
      <c r="U44" s="157"/>
      <c r="V44" s="136"/>
      <c r="W44" s="157"/>
      <c r="X44" s="157"/>
      <c r="Y44" s="157"/>
      <c r="Z44" s="157"/>
      <c r="AA44" s="157"/>
      <c r="AB44" s="135"/>
      <c r="AC44" s="135"/>
      <c r="AD44" s="40"/>
      <c r="AE44" s="137"/>
      <c r="AF44" s="130"/>
      <c r="AH44" s="130"/>
      <c r="AI44" s="130"/>
      <c r="AQ44" s="130"/>
      <c r="AR44" s="130"/>
      <c r="AS44" s="130"/>
    </row>
    <row r="45" spans="1:45" s="1" customFormat="1" ht="14.45" customHeight="1" x14ac:dyDescent="0.2">
      <c r="A45" s="102"/>
      <c r="B45" s="108" t="s">
        <v>81</v>
      </c>
      <c r="C45" s="181">
        <v>85</v>
      </c>
      <c r="D45" s="181">
        <v>62</v>
      </c>
      <c r="E45" s="66">
        <v>76</v>
      </c>
      <c r="F45" s="66">
        <v>76</v>
      </c>
      <c r="G45" s="66">
        <v>68</v>
      </c>
      <c r="H45" s="66">
        <v>32</v>
      </c>
      <c r="I45" s="66">
        <v>9</v>
      </c>
      <c r="J45" s="66">
        <v>8</v>
      </c>
      <c r="K45" s="66">
        <v>18</v>
      </c>
      <c r="L45" s="66">
        <v>14</v>
      </c>
      <c r="M45" s="66">
        <v>8</v>
      </c>
      <c r="N45" s="66">
        <v>2</v>
      </c>
      <c r="O45" s="66">
        <v>458</v>
      </c>
      <c r="P45" s="157"/>
      <c r="Q45" s="157"/>
      <c r="R45" s="157"/>
      <c r="S45" s="157"/>
      <c r="T45" s="157"/>
      <c r="U45" s="157"/>
      <c r="V45" s="136"/>
      <c r="W45" s="157"/>
      <c r="X45" s="157"/>
      <c r="Y45" s="157"/>
      <c r="Z45" s="157"/>
      <c r="AA45" s="157"/>
      <c r="AB45" s="135"/>
      <c r="AC45" s="157"/>
      <c r="AD45" s="137"/>
      <c r="AE45" s="40"/>
      <c r="AF45" s="130"/>
      <c r="AH45" s="130"/>
      <c r="AI45" s="130"/>
      <c r="AQ45" s="130"/>
      <c r="AR45" s="130"/>
      <c r="AS45" s="130"/>
    </row>
    <row r="46" spans="1:45" s="1" customFormat="1" ht="14.45" customHeight="1" x14ac:dyDescent="0.2">
      <c r="A46" s="102"/>
      <c r="B46" s="108" t="s">
        <v>83</v>
      </c>
      <c r="C46" s="181">
        <v>61</v>
      </c>
      <c r="D46" s="181">
        <v>68</v>
      </c>
      <c r="E46" s="66">
        <v>94</v>
      </c>
      <c r="F46" s="66">
        <v>105</v>
      </c>
      <c r="G46" s="66">
        <v>159</v>
      </c>
      <c r="H46" s="66">
        <v>181</v>
      </c>
      <c r="I46" s="66">
        <v>166</v>
      </c>
      <c r="J46" s="66">
        <v>401</v>
      </c>
      <c r="K46" s="66">
        <v>479</v>
      </c>
      <c r="L46" s="66">
        <v>424</v>
      </c>
      <c r="M46" s="66">
        <v>270</v>
      </c>
      <c r="N46" s="66">
        <v>73</v>
      </c>
      <c r="O46" s="66">
        <v>2481</v>
      </c>
      <c r="P46" s="157"/>
      <c r="Q46" s="157"/>
      <c r="R46" s="157"/>
      <c r="S46" s="157"/>
      <c r="T46" s="157"/>
      <c r="U46" s="157"/>
      <c r="V46" s="136"/>
      <c r="W46" s="157"/>
      <c r="X46" s="157"/>
      <c r="Y46" s="157"/>
      <c r="Z46" s="157"/>
      <c r="AA46" s="157"/>
      <c r="AB46" s="135"/>
      <c r="AC46" s="157"/>
      <c r="AD46" s="137"/>
      <c r="AE46" s="40"/>
      <c r="AF46" s="130"/>
      <c r="AH46" s="130"/>
      <c r="AI46" s="130"/>
      <c r="AQ46" s="130"/>
      <c r="AR46" s="130"/>
      <c r="AS46" s="130"/>
    </row>
    <row r="47" spans="1:45" s="1" customFormat="1" ht="14.45" customHeight="1" x14ac:dyDescent="0.2">
      <c r="A47" s="144" t="s">
        <v>93</v>
      </c>
      <c r="B47" s="140" t="s">
        <v>15</v>
      </c>
      <c r="C47" s="139">
        <v>913</v>
      </c>
      <c r="D47" s="139">
        <v>743</v>
      </c>
      <c r="E47" s="138">
        <v>720</v>
      </c>
      <c r="F47" s="138">
        <v>651</v>
      </c>
      <c r="G47" s="138">
        <v>557</v>
      </c>
      <c r="H47" s="138">
        <v>514</v>
      </c>
      <c r="I47" s="138">
        <v>528</v>
      </c>
      <c r="J47" s="138">
        <v>688</v>
      </c>
      <c r="K47" s="138">
        <v>1053</v>
      </c>
      <c r="L47" s="138">
        <v>935</v>
      </c>
      <c r="M47" s="138">
        <v>543</v>
      </c>
      <c r="N47" s="143">
        <v>199</v>
      </c>
      <c r="O47" s="138">
        <v>8044</v>
      </c>
      <c r="P47" s="157"/>
      <c r="Q47" s="157"/>
      <c r="R47" s="157"/>
      <c r="S47" s="157"/>
      <c r="T47" s="157"/>
      <c r="U47" s="157"/>
      <c r="V47" s="136"/>
      <c r="W47" s="157"/>
      <c r="X47" s="157"/>
      <c r="Y47" s="157"/>
      <c r="Z47" s="157"/>
      <c r="AA47" s="157"/>
      <c r="AB47" s="157"/>
      <c r="AC47" s="157"/>
      <c r="AD47" s="137"/>
      <c r="AE47" s="40"/>
      <c r="AF47" s="130"/>
      <c r="AH47" s="130"/>
      <c r="AI47" s="130"/>
      <c r="AP47" s="130"/>
      <c r="AQ47" s="130"/>
      <c r="AR47" s="130"/>
      <c r="AS47" s="130"/>
    </row>
    <row r="48" spans="1:45" s="1" customFormat="1" ht="14.45" customHeight="1" x14ac:dyDescent="0.2">
      <c r="A48" s="102"/>
      <c r="B48" s="108" t="s">
        <v>80</v>
      </c>
      <c r="C48" s="181">
        <v>257</v>
      </c>
      <c r="D48" s="181">
        <v>242</v>
      </c>
      <c r="E48" s="98">
        <v>233</v>
      </c>
      <c r="F48" s="98">
        <v>161</v>
      </c>
      <c r="G48" s="98">
        <v>155</v>
      </c>
      <c r="H48" s="98">
        <v>103</v>
      </c>
      <c r="I48" s="98">
        <v>62</v>
      </c>
      <c r="J48" s="98">
        <v>61</v>
      </c>
      <c r="K48" s="98">
        <v>64</v>
      </c>
      <c r="L48" s="98">
        <v>63</v>
      </c>
      <c r="M48" s="98">
        <v>73</v>
      </c>
      <c r="N48" s="142">
        <v>19</v>
      </c>
      <c r="O48" s="98">
        <v>1493</v>
      </c>
      <c r="P48" s="157"/>
      <c r="Q48" s="157"/>
      <c r="R48" s="157"/>
      <c r="S48" s="157"/>
      <c r="T48" s="157"/>
      <c r="U48" s="157"/>
      <c r="V48" s="141"/>
      <c r="W48" s="135"/>
      <c r="X48" s="135"/>
      <c r="Y48" s="135"/>
      <c r="Z48" s="135"/>
      <c r="AA48" s="135"/>
      <c r="AB48" s="135"/>
      <c r="AC48" s="135"/>
      <c r="AD48" s="137"/>
      <c r="AE48" s="137"/>
      <c r="AF48" s="130"/>
      <c r="AG48" s="130"/>
      <c r="AH48" s="130"/>
      <c r="AI48" s="130"/>
      <c r="AP48" s="130"/>
      <c r="AQ48" s="130"/>
      <c r="AR48" s="130"/>
      <c r="AS48" s="130"/>
    </row>
    <row r="49" spans="1:45" s="1" customFormat="1" ht="14.45" customHeight="1" x14ac:dyDescent="0.2">
      <c r="A49" s="102"/>
      <c r="B49" s="108" t="s">
        <v>81</v>
      </c>
      <c r="C49" s="181">
        <v>313</v>
      </c>
      <c r="D49" s="181">
        <v>258</v>
      </c>
      <c r="E49" s="98">
        <v>252</v>
      </c>
      <c r="F49" s="98">
        <v>224</v>
      </c>
      <c r="G49" s="98">
        <v>158</v>
      </c>
      <c r="H49" s="98">
        <v>83</v>
      </c>
      <c r="I49" s="98">
        <v>49</v>
      </c>
      <c r="J49" s="98">
        <v>84</v>
      </c>
      <c r="K49" s="98">
        <v>64</v>
      </c>
      <c r="L49" s="98">
        <v>75</v>
      </c>
      <c r="M49" s="98">
        <v>73</v>
      </c>
      <c r="N49" s="142">
        <v>29</v>
      </c>
      <c r="O49" s="98">
        <v>1662</v>
      </c>
      <c r="P49" s="157"/>
      <c r="Q49" s="157"/>
      <c r="R49" s="157"/>
      <c r="S49" s="157"/>
      <c r="T49" s="157"/>
      <c r="U49" s="135"/>
      <c r="V49" s="141"/>
      <c r="W49" s="135"/>
      <c r="X49" s="135"/>
      <c r="Y49" s="135"/>
      <c r="Z49" s="135"/>
      <c r="AA49" s="135"/>
      <c r="AB49" s="135"/>
      <c r="AC49" s="135"/>
      <c r="AD49" s="137"/>
      <c r="AE49" s="137"/>
      <c r="AF49" s="130"/>
      <c r="AG49" s="130"/>
      <c r="AH49" s="130"/>
      <c r="AI49" s="130"/>
      <c r="AL49" s="130"/>
      <c r="AM49" s="130"/>
      <c r="AN49" s="130"/>
      <c r="AO49" s="130"/>
      <c r="AP49" s="130"/>
      <c r="AQ49" s="130"/>
      <c r="AR49" s="130"/>
      <c r="AS49" s="130"/>
    </row>
    <row r="50" spans="1:45" s="1" customFormat="1" ht="14.45" customHeight="1" x14ac:dyDescent="0.2">
      <c r="A50" s="102"/>
      <c r="B50" s="108" t="s">
        <v>83</v>
      </c>
      <c r="C50" s="181">
        <v>343</v>
      </c>
      <c r="D50" s="181">
        <v>243</v>
      </c>
      <c r="E50" s="98">
        <v>235</v>
      </c>
      <c r="F50" s="98">
        <v>266</v>
      </c>
      <c r="G50" s="98">
        <v>244</v>
      </c>
      <c r="H50" s="98">
        <v>328</v>
      </c>
      <c r="I50" s="98">
        <v>417</v>
      </c>
      <c r="J50" s="98">
        <v>543</v>
      </c>
      <c r="K50" s="98">
        <v>925</v>
      </c>
      <c r="L50" s="98">
        <v>797</v>
      </c>
      <c r="M50" s="98">
        <v>397</v>
      </c>
      <c r="N50" s="142">
        <v>151</v>
      </c>
      <c r="O50" s="98">
        <v>4889</v>
      </c>
      <c r="P50" s="157"/>
      <c r="Q50" s="157"/>
      <c r="R50" s="157"/>
      <c r="S50" s="157"/>
      <c r="T50" s="157"/>
      <c r="U50" s="157"/>
      <c r="V50" s="136"/>
      <c r="W50" s="157"/>
      <c r="X50" s="157"/>
      <c r="Y50" s="157"/>
      <c r="Z50" s="157"/>
      <c r="AA50" s="157"/>
      <c r="AB50" s="157"/>
      <c r="AC50" s="157"/>
      <c r="AD50" s="137"/>
      <c r="AE50" s="40"/>
      <c r="AF50" s="130"/>
      <c r="AH50" s="130"/>
      <c r="AI50" s="130"/>
      <c r="AP50" s="130"/>
      <c r="AQ50" s="130"/>
      <c r="AR50" s="130"/>
      <c r="AS50" s="130"/>
    </row>
    <row r="51" spans="1:45" s="1" customFormat="1" ht="14.45" customHeight="1" x14ac:dyDescent="0.2">
      <c r="A51" s="140" t="s">
        <v>94</v>
      </c>
      <c r="B51" s="140" t="s">
        <v>15</v>
      </c>
      <c r="C51" s="139">
        <v>603</v>
      </c>
      <c r="D51" s="139">
        <v>1065</v>
      </c>
      <c r="E51" s="138">
        <v>1402</v>
      </c>
      <c r="F51" s="138">
        <v>1511</v>
      </c>
      <c r="G51" s="138">
        <v>2194</v>
      </c>
      <c r="H51" s="138">
        <v>7172</v>
      </c>
      <c r="I51" s="138">
        <v>9100</v>
      </c>
      <c r="J51" s="138">
        <v>9586</v>
      </c>
      <c r="K51" s="138">
        <v>15834</v>
      </c>
      <c r="L51" s="138">
        <v>16112</v>
      </c>
      <c r="M51" s="138">
        <v>19949</v>
      </c>
      <c r="N51" s="138">
        <v>6868</v>
      </c>
      <c r="O51" s="138">
        <v>91396</v>
      </c>
      <c r="P51" s="157"/>
      <c r="Q51" s="157"/>
      <c r="R51" s="157"/>
      <c r="S51" s="157"/>
      <c r="T51" s="157"/>
      <c r="U51" s="157"/>
      <c r="V51" s="136"/>
      <c r="W51" s="157"/>
      <c r="X51" s="157"/>
      <c r="Y51" s="135"/>
      <c r="Z51" s="135"/>
      <c r="AA51" s="135"/>
      <c r="AB51" s="135"/>
      <c r="AC51" s="135"/>
      <c r="AD51" s="137"/>
      <c r="AE51" s="137"/>
      <c r="AF51" s="130"/>
      <c r="AG51" s="130"/>
      <c r="AH51" s="130"/>
      <c r="AI51" s="130"/>
      <c r="AP51" s="130"/>
      <c r="AQ51" s="130"/>
      <c r="AR51" s="130"/>
      <c r="AS51" s="130"/>
    </row>
    <row r="52" spans="1:45" s="1" customFormat="1" ht="14.45" customHeight="1" x14ac:dyDescent="0.2">
      <c r="A52" s="108"/>
      <c r="B52" s="108" t="s">
        <v>80</v>
      </c>
      <c r="C52" s="181">
        <v>223</v>
      </c>
      <c r="D52" s="181">
        <v>443</v>
      </c>
      <c r="E52" s="98">
        <v>537</v>
      </c>
      <c r="F52" s="98">
        <v>540</v>
      </c>
      <c r="G52" s="98">
        <v>332</v>
      </c>
      <c r="H52" s="98">
        <v>404</v>
      </c>
      <c r="I52" s="98">
        <v>261</v>
      </c>
      <c r="J52" s="98">
        <v>126</v>
      </c>
      <c r="K52" s="98">
        <v>115</v>
      </c>
      <c r="L52" s="98">
        <v>162</v>
      </c>
      <c r="M52" s="98">
        <v>232</v>
      </c>
      <c r="N52" s="98">
        <v>48</v>
      </c>
      <c r="O52" s="98">
        <v>3423</v>
      </c>
      <c r="P52" s="157"/>
      <c r="Q52" s="157"/>
      <c r="R52" s="157"/>
      <c r="S52" s="157"/>
      <c r="T52" s="157"/>
      <c r="U52" s="157"/>
      <c r="V52" s="136"/>
      <c r="W52" s="157"/>
      <c r="X52" s="135"/>
      <c r="Y52" s="135"/>
      <c r="Z52" s="135"/>
      <c r="AA52" s="135"/>
      <c r="AB52" s="135"/>
      <c r="AC52" s="135"/>
      <c r="AD52" s="137"/>
      <c r="AE52" s="137"/>
      <c r="AF52" s="130"/>
      <c r="AG52" s="130"/>
      <c r="AH52" s="130"/>
      <c r="AI52" s="130"/>
      <c r="AO52" s="130"/>
      <c r="AP52" s="130"/>
      <c r="AQ52" s="130"/>
      <c r="AR52" s="130"/>
      <c r="AS52" s="130"/>
    </row>
    <row r="53" spans="1:45" s="1" customFormat="1" ht="14.45" customHeight="1" x14ac:dyDescent="0.2">
      <c r="A53" s="108"/>
      <c r="B53" s="108" t="s">
        <v>81</v>
      </c>
      <c r="C53" s="181">
        <v>142</v>
      </c>
      <c r="D53" s="181">
        <v>299</v>
      </c>
      <c r="E53" s="98">
        <v>381</v>
      </c>
      <c r="F53" s="98">
        <v>425</v>
      </c>
      <c r="G53" s="98">
        <v>206</v>
      </c>
      <c r="H53" s="98">
        <v>270</v>
      </c>
      <c r="I53" s="98">
        <v>214</v>
      </c>
      <c r="J53" s="98">
        <v>130</v>
      </c>
      <c r="K53" s="98">
        <v>172</v>
      </c>
      <c r="L53" s="98">
        <v>368</v>
      </c>
      <c r="M53" s="98">
        <v>201</v>
      </c>
      <c r="N53" s="98">
        <v>55</v>
      </c>
      <c r="O53" s="98">
        <v>2863</v>
      </c>
      <c r="P53" s="157"/>
      <c r="Q53" s="157"/>
      <c r="R53" s="157"/>
      <c r="S53" s="157"/>
      <c r="T53" s="157"/>
      <c r="U53" s="157"/>
      <c r="V53" s="136"/>
      <c r="W53" s="157"/>
      <c r="X53" s="157"/>
      <c r="Y53" s="135"/>
      <c r="Z53" s="135"/>
      <c r="AA53" s="135"/>
      <c r="AB53" s="135"/>
      <c r="AC53" s="157"/>
      <c r="AD53" s="137"/>
      <c r="AE53" s="40"/>
      <c r="AF53" s="130"/>
      <c r="AG53" s="130"/>
      <c r="AH53" s="130"/>
      <c r="AI53" s="130"/>
      <c r="AP53" s="130"/>
      <c r="AQ53" s="130"/>
      <c r="AR53" s="130"/>
      <c r="AS53" s="130"/>
    </row>
    <row r="54" spans="1:45" s="1" customFormat="1" ht="14.45" customHeight="1" x14ac:dyDescent="0.2">
      <c r="A54" s="108"/>
      <c r="B54" s="108" t="s">
        <v>83</v>
      </c>
      <c r="C54" s="181">
        <v>238</v>
      </c>
      <c r="D54" s="181">
        <v>323</v>
      </c>
      <c r="E54" s="98">
        <v>484</v>
      </c>
      <c r="F54" s="98">
        <v>546</v>
      </c>
      <c r="G54" s="98">
        <v>1656</v>
      </c>
      <c r="H54" s="98">
        <v>6498</v>
      </c>
      <c r="I54" s="98">
        <v>8625</v>
      </c>
      <c r="J54" s="98">
        <v>9330</v>
      </c>
      <c r="K54" s="98">
        <v>15547</v>
      </c>
      <c r="L54" s="98">
        <v>15582</v>
      </c>
      <c r="M54" s="98">
        <v>19516</v>
      </c>
      <c r="N54" s="98">
        <v>6765</v>
      </c>
      <c r="O54" s="98">
        <v>85110</v>
      </c>
      <c r="P54" s="157"/>
      <c r="Q54" s="157"/>
      <c r="R54" s="157"/>
      <c r="S54" s="157"/>
      <c r="T54" s="157"/>
      <c r="U54" s="157"/>
      <c r="V54" s="136"/>
      <c r="W54" s="157"/>
      <c r="X54" s="157"/>
      <c r="Y54" s="157"/>
      <c r="Z54" s="157"/>
      <c r="AA54" s="157"/>
      <c r="AB54" s="135"/>
      <c r="AC54" s="157"/>
      <c r="AD54" s="137"/>
      <c r="AE54" s="40"/>
      <c r="AF54" s="130"/>
      <c r="AG54" s="130"/>
      <c r="AH54" s="130"/>
      <c r="AI54" s="130"/>
      <c r="AP54" s="130"/>
      <c r="AQ54" s="130"/>
      <c r="AR54" s="130"/>
      <c r="AS54" s="130"/>
    </row>
    <row r="55" spans="1:45" s="1" customFormat="1" ht="14.45" customHeight="1" x14ac:dyDescent="0.2">
      <c r="A55" s="140" t="s">
        <v>95</v>
      </c>
      <c r="B55" s="140" t="s">
        <v>15</v>
      </c>
      <c r="C55" s="139">
        <v>405</v>
      </c>
      <c r="D55" s="139">
        <v>685</v>
      </c>
      <c r="E55" s="138">
        <v>785</v>
      </c>
      <c r="F55" s="138">
        <v>845</v>
      </c>
      <c r="G55" s="138">
        <v>980</v>
      </c>
      <c r="H55" s="138">
        <v>1887</v>
      </c>
      <c r="I55" s="138">
        <v>1031</v>
      </c>
      <c r="J55" s="138">
        <v>657</v>
      </c>
      <c r="K55" s="138">
        <v>851</v>
      </c>
      <c r="L55" s="138">
        <v>884</v>
      </c>
      <c r="M55" s="138">
        <v>1101</v>
      </c>
      <c r="N55" s="138">
        <v>227</v>
      </c>
      <c r="O55" s="138">
        <v>10338</v>
      </c>
      <c r="P55" s="157"/>
      <c r="Q55" s="157"/>
      <c r="R55" s="157"/>
      <c r="S55" s="157"/>
      <c r="T55" s="157"/>
      <c r="U55" s="157"/>
      <c r="V55" s="136"/>
      <c r="W55" s="157"/>
      <c r="X55" s="157"/>
      <c r="Y55" s="157"/>
      <c r="Z55" s="157"/>
      <c r="AA55" s="157"/>
      <c r="AB55" s="135"/>
      <c r="AC55" s="157"/>
      <c r="AD55" s="40"/>
      <c r="AE55" s="40"/>
      <c r="AF55" s="130"/>
      <c r="AH55" s="130"/>
      <c r="AI55" s="130"/>
      <c r="AP55" s="130"/>
      <c r="AQ55" s="130"/>
      <c r="AR55" s="130"/>
      <c r="AS55" s="130"/>
    </row>
    <row r="56" spans="1:45" s="1" customFormat="1" ht="14.45" customHeight="1" x14ac:dyDescent="0.2">
      <c r="A56" s="108"/>
      <c r="B56" s="108" t="s">
        <v>80</v>
      </c>
      <c r="C56" s="181">
        <v>228</v>
      </c>
      <c r="D56" s="181">
        <v>332</v>
      </c>
      <c r="E56" s="98">
        <v>435</v>
      </c>
      <c r="F56" s="98">
        <v>424</v>
      </c>
      <c r="G56" s="98">
        <v>468</v>
      </c>
      <c r="H56" s="98">
        <v>734</v>
      </c>
      <c r="I56" s="98">
        <v>427</v>
      </c>
      <c r="J56" s="98">
        <v>253</v>
      </c>
      <c r="K56" s="98">
        <v>236</v>
      </c>
      <c r="L56" s="98">
        <v>205</v>
      </c>
      <c r="M56" s="98">
        <v>237</v>
      </c>
      <c r="N56" s="98">
        <v>44</v>
      </c>
      <c r="O56" s="98">
        <v>4023</v>
      </c>
      <c r="P56" s="157"/>
      <c r="Q56" s="157"/>
      <c r="R56" s="157"/>
      <c r="S56" s="157"/>
      <c r="T56" s="157"/>
      <c r="U56" s="157"/>
      <c r="V56" s="136"/>
      <c r="W56" s="157"/>
      <c r="X56" s="157"/>
      <c r="Y56" s="157"/>
      <c r="Z56" s="135"/>
      <c r="AA56" s="135"/>
      <c r="AB56" s="135"/>
      <c r="AC56" s="135"/>
      <c r="AD56" s="137"/>
      <c r="AE56" s="137"/>
      <c r="AF56" s="130"/>
      <c r="AG56" s="130"/>
      <c r="AH56" s="130"/>
      <c r="AP56" s="130"/>
      <c r="AQ56" s="130"/>
      <c r="AR56" s="130"/>
      <c r="AS56" s="130"/>
    </row>
    <row r="57" spans="1:45" s="1" customFormat="1" ht="14.45" customHeight="1" x14ac:dyDescent="0.2">
      <c r="A57" s="108"/>
      <c r="B57" s="108" t="s">
        <v>81</v>
      </c>
      <c r="C57" s="181">
        <v>39</v>
      </c>
      <c r="D57" s="181">
        <v>77</v>
      </c>
      <c r="E57" s="98">
        <v>90</v>
      </c>
      <c r="F57" s="98">
        <v>91</v>
      </c>
      <c r="G57" s="98">
        <v>124</v>
      </c>
      <c r="H57" s="98">
        <v>252</v>
      </c>
      <c r="I57" s="98">
        <v>101</v>
      </c>
      <c r="J57" s="98">
        <v>45</v>
      </c>
      <c r="K57" s="98">
        <v>36</v>
      </c>
      <c r="L57" s="98">
        <v>45</v>
      </c>
      <c r="M57" s="98">
        <v>43</v>
      </c>
      <c r="N57" s="98">
        <v>11</v>
      </c>
      <c r="O57" s="98">
        <v>954</v>
      </c>
      <c r="P57" s="157"/>
      <c r="Q57" s="157"/>
      <c r="R57" s="157"/>
      <c r="S57" s="157"/>
      <c r="T57" s="157"/>
      <c r="U57" s="157"/>
      <c r="V57" s="141"/>
      <c r="W57" s="135"/>
      <c r="X57" s="135"/>
      <c r="Y57" s="135"/>
      <c r="Z57" s="135"/>
      <c r="AA57" s="135"/>
      <c r="AB57" s="135"/>
      <c r="AC57" s="135"/>
      <c r="AD57" s="137"/>
      <c r="AE57" s="137"/>
      <c r="AF57" s="130"/>
      <c r="AG57" s="130"/>
      <c r="AH57" s="130"/>
      <c r="AI57" s="130"/>
      <c r="AP57" s="130"/>
      <c r="AQ57" s="130"/>
      <c r="AR57" s="130"/>
      <c r="AS57" s="130"/>
    </row>
    <row r="58" spans="1:45" s="1" customFormat="1" ht="14.45" customHeight="1" x14ac:dyDescent="0.2">
      <c r="A58" s="108"/>
      <c r="B58" s="108" t="s">
        <v>83</v>
      </c>
      <c r="C58" s="181">
        <v>138</v>
      </c>
      <c r="D58" s="181">
        <v>276</v>
      </c>
      <c r="E58" s="98">
        <v>260</v>
      </c>
      <c r="F58" s="98">
        <v>330</v>
      </c>
      <c r="G58" s="98">
        <v>388</v>
      </c>
      <c r="H58" s="98">
        <v>901</v>
      </c>
      <c r="I58" s="98">
        <v>503</v>
      </c>
      <c r="J58" s="98">
        <v>359</v>
      </c>
      <c r="K58" s="98">
        <v>579</v>
      </c>
      <c r="L58" s="98">
        <v>634</v>
      </c>
      <c r="M58" s="98">
        <v>821</v>
      </c>
      <c r="N58" s="98">
        <v>172</v>
      </c>
      <c r="O58" s="98">
        <v>5361</v>
      </c>
      <c r="P58" s="157"/>
      <c r="Q58" s="157"/>
      <c r="R58" s="157"/>
      <c r="S58" s="157"/>
      <c r="T58" s="157"/>
      <c r="U58" s="157"/>
      <c r="V58" s="141"/>
      <c r="W58" s="135"/>
      <c r="X58" s="135"/>
      <c r="Y58" s="135"/>
      <c r="Z58" s="135"/>
      <c r="AA58" s="135"/>
      <c r="AB58" s="135"/>
      <c r="AC58" s="157"/>
      <c r="AD58" s="40"/>
      <c r="AE58" s="40"/>
      <c r="AG58" s="130"/>
      <c r="AI58" s="130"/>
      <c r="AP58" s="130"/>
      <c r="AQ58" s="130"/>
      <c r="AR58" s="130"/>
      <c r="AS58" s="130"/>
    </row>
    <row r="59" spans="1:45" s="1" customFormat="1" ht="14.45" customHeight="1" x14ac:dyDescent="0.2">
      <c r="A59" s="140" t="s">
        <v>96</v>
      </c>
      <c r="B59" s="140" t="s">
        <v>15</v>
      </c>
      <c r="C59" s="139">
        <v>390</v>
      </c>
      <c r="D59" s="139">
        <v>244</v>
      </c>
      <c r="E59" s="138">
        <v>422</v>
      </c>
      <c r="F59" s="138">
        <v>451</v>
      </c>
      <c r="G59" s="138">
        <v>770</v>
      </c>
      <c r="H59" s="138">
        <v>2070</v>
      </c>
      <c r="I59" s="138">
        <v>1883</v>
      </c>
      <c r="J59" s="138">
        <v>1733</v>
      </c>
      <c r="K59" s="138">
        <v>2542</v>
      </c>
      <c r="L59" s="138">
        <v>7288</v>
      </c>
      <c r="M59" s="138">
        <v>8873</v>
      </c>
      <c r="N59" s="138">
        <v>3592</v>
      </c>
      <c r="O59" s="138">
        <v>30258</v>
      </c>
      <c r="P59" s="157"/>
      <c r="Q59" s="157"/>
      <c r="R59" s="157"/>
      <c r="S59" s="157"/>
      <c r="T59" s="157"/>
      <c r="U59" s="157"/>
      <c r="V59" s="136"/>
      <c r="W59" s="157"/>
      <c r="X59" s="157"/>
      <c r="Y59" s="157"/>
      <c r="Z59" s="135"/>
      <c r="AA59" s="135"/>
      <c r="AB59" s="135"/>
      <c r="AC59" s="135"/>
      <c r="AD59" s="137"/>
      <c r="AE59" s="137"/>
      <c r="AF59" s="130"/>
      <c r="AG59" s="130"/>
      <c r="AH59" s="130"/>
      <c r="AI59" s="130"/>
      <c r="AP59" s="130"/>
      <c r="AQ59" s="130"/>
      <c r="AR59" s="130"/>
      <c r="AS59" s="130"/>
    </row>
    <row r="60" spans="1:45" s="1" customFormat="1" ht="14.45" customHeight="1" x14ac:dyDescent="0.2">
      <c r="A60" s="108"/>
      <c r="B60" s="108" t="s">
        <v>80</v>
      </c>
      <c r="C60" s="181">
        <v>10</v>
      </c>
      <c r="D60" s="181">
        <v>14</v>
      </c>
      <c r="E60" s="98">
        <v>10</v>
      </c>
      <c r="F60" s="98">
        <v>14</v>
      </c>
      <c r="G60" s="98">
        <v>12</v>
      </c>
      <c r="H60" s="98">
        <v>48</v>
      </c>
      <c r="I60" s="98">
        <v>19</v>
      </c>
      <c r="J60" s="98">
        <v>21</v>
      </c>
      <c r="K60" s="98">
        <v>19</v>
      </c>
      <c r="L60" s="98">
        <v>33</v>
      </c>
      <c r="M60" s="98">
        <v>46</v>
      </c>
      <c r="N60" s="98">
        <v>19</v>
      </c>
      <c r="O60" s="98">
        <v>265</v>
      </c>
      <c r="P60" s="157"/>
      <c r="Q60" s="157"/>
      <c r="R60" s="157"/>
      <c r="S60" s="157"/>
      <c r="T60" s="157"/>
      <c r="U60" s="157"/>
      <c r="V60" s="136"/>
      <c r="W60" s="157"/>
      <c r="X60" s="157"/>
      <c r="Y60" s="135"/>
      <c r="Z60" s="135"/>
      <c r="AA60" s="135"/>
      <c r="AB60" s="135"/>
      <c r="AC60" s="135"/>
      <c r="AD60" s="137"/>
      <c r="AE60" s="137"/>
      <c r="AF60" s="130"/>
      <c r="AG60" s="130"/>
      <c r="AH60" s="130"/>
      <c r="AP60" s="130"/>
      <c r="AQ60" s="130"/>
      <c r="AR60" s="130"/>
      <c r="AS60" s="130"/>
    </row>
    <row r="61" spans="1:45" s="1" customFormat="1" ht="14.45" customHeight="1" x14ac:dyDescent="0.2">
      <c r="A61" s="108"/>
      <c r="B61" s="108" t="s">
        <v>81</v>
      </c>
      <c r="C61" s="181">
        <v>13</v>
      </c>
      <c r="D61" s="181">
        <v>8</v>
      </c>
      <c r="E61" s="98">
        <v>19</v>
      </c>
      <c r="F61" s="98">
        <v>6</v>
      </c>
      <c r="G61" s="98">
        <v>17</v>
      </c>
      <c r="H61" s="98">
        <v>37</v>
      </c>
      <c r="I61" s="98">
        <v>74</v>
      </c>
      <c r="J61" s="98">
        <v>58</v>
      </c>
      <c r="K61" s="98">
        <v>71</v>
      </c>
      <c r="L61" s="98">
        <v>122</v>
      </c>
      <c r="M61" s="98">
        <v>133</v>
      </c>
      <c r="N61" s="98">
        <v>23</v>
      </c>
      <c r="O61" s="98">
        <v>581</v>
      </c>
      <c r="P61" s="157"/>
      <c r="Q61" s="157"/>
      <c r="R61" s="157"/>
      <c r="S61" s="157"/>
      <c r="T61" s="157"/>
      <c r="U61" s="157"/>
      <c r="V61" s="136"/>
      <c r="W61" s="157"/>
      <c r="X61" s="157"/>
      <c r="Y61" s="135"/>
      <c r="Z61" s="135"/>
      <c r="AA61" s="135"/>
      <c r="AB61" s="135"/>
      <c r="AC61" s="135"/>
      <c r="AD61" s="137"/>
      <c r="AE61" s="137"/>
      <c r="AF61" s="130"/>
      <c r="AG61" s="130"/>
      <c r="AH61" s="130"/>
      <c r="AK61" s="130"/>
      <c r="AL61" s="130"/>
      <c r="AM61" s="130"/>
      <c r="AN61" s="130"/>
      <c r="AO61" s="130"/>
      <c r="AP61" s="130"/>
      <c r="AQ61" s="130"/>
      <c r="AR61" s="130"/>
      <c r="AS61" s="130"/>
    </row>
    <row r="62" spans="1:45" s="1" customFormat="1" ht="14.45" customHeight="1" x14ac:dyDescent="0.2">
      <c r="A62" s="108"/>
      <c r="B62" s="108" t="s">
        <v>83</v>
      </c>
      <c r="C62" s="181">
        <v>367</v>
      </c>
      <c r="D62" s="181">
        <v>222</v>
      </c>
      <c r="E62" s="98">
        <v>393</v>
      </c>
      <c r="F62" s="98">
        <v>431</v>
      </c>
      <c r="G62" s="98">
        <v>741</v>
      </c>
      <c r="H62" s="98">
        <v>1985</v>
      </c>
      <c r="I62" s="98">
        <v>1790</v>
      </c>
      <c r="J62" s="98">
        <v>1654</v>
      </c>
      <c r="K62" s="98">
        <v>2452</v>
      </c>
      <c r="L62" s="98">
        <v>7133</v>
      </c>
      <c r="M62" s="98">
        <v>8694</v>
      </c>
      <c r="N62" s="98">
        <v>3550</v>
      </c>
      <c r="O62" s="98">
        <v>29412</v>
      </c>
      <c r="P62" s="157"/>
      <c r="Q62" s="157"/>
      <c r="R62" s="157"/>
      <c r="S62" s="157"/>
      <c r="T62" s="157"/>
      <c r="U62" s="157"/>
      <c r="V62" s="136"/>
      <c r="W62" s="157"/>
      <c r="X62" s="157"/>
      <c r="Y62" s="157"/>
      <c r="Z62" s="135"/>
      <c r="AA62" s="157"/>
      <c r="AB62" s="135"/>
      <c r="AC62" s="157"/>
      <c r="AD62" s="40"/>
      <c r="AE62" s="40"/>
      <c r="AG62" s="130"/>
      <c r="AI62" s="130"/>
      <c r="AP62" s="130"/>
      <c r="AQ62" s="130"/>
      <c r="AR62" s="130"/>
      <c r="AS62" s="130"/>
    </row>
    <row r="63" spans="1:45" s="1" customFormat="1" ht="12" x14ac:dyDescent="0.2">
      <c r="A63" s="72"/>
      <c r="E63" s="157"/>
      <c r="F63" s="157"/>
      <c r="G63" s="157"/>
      <c r="Q63" s="157"/>
      <c r="R63" s="35"/>
      <c r="S63" s="35"/>
      <c r="T63" s="129"/>
      <c r="U63" s="129"/>
      <c r="V63" s="134"/>
      <c r="W63" s="35"/>
      <c r="X63" s="129"/>
      <c r="Y63" s="129"/>
      <c r="Z63" s="35"/>
      <c r="AA63" s="35"/>
      <c r="AB63" s="35"/>
      <c r="AC63" s="40"/>
      <c r="AD63" s="40"/>
      <c r="AE63" s="40"/>
      <c r="AF63" s="40"/>
      <c r="AQ63" s="130"/>
      <c r="AS63" s="130"/>
    </row>
    <row r="64" spans="1:45" s="5" customFormat="1" ht="18" customHeight="1" x14ac:dyDescent="0.2">
      <c r="A64" s="263"/>
      <c r="B64" s="261"/>
      <c r="C64" s="261"/>
      <c r="D64" s="261"/>
      <c r="E64" s="261"/>
      <c r="F64" s="261"/>
      <c r="G64" s="261"/>
      <c r="H64" s="261"/>
      <c r="I64" s="261"/>
      <c r="J64" s="261"/>
      <c r="K64" s="261"/>
      <c r="L64" s="261"/>
      <c r="M64" s="261"/>
      <c r="N64" s="261"/>
      <c r="O64" s="261"/>
      <c r="P64" s="261"/>
      <c r="Q64" s="261"/>
      <c r="R64" s="261"/>
      <c r="S64" s="261"/>
      <c r="T64" s="261"/>
      <c r="U64" s="261"/>
      <c r="V64" s="264"/>
      <c r="W64" s="35"/>
      <c r="X64" s="35"/>
      <c r="Y64" s="35"/>
      <c r="Z64" s="35"/>
      <c r="AA64" s="157"/>
      <c r="AB64" s="157"/>
      <c r="AC64" s="157"/>
      <c r="AD64" s="157"/>
      <c r="AE64" s="157"/>
      <c r="AF64" s="157"/>
      <c r="AG64" s="157"/>
      <c r="AH64" s="157"/>
      <c r="AI64" s="157"/>
      <c r="AJ64" s="157"/>
      <c r="AK64" s="157"/>
      <c r="AL64" s="157"/>
      <c r="AM64" s="157"/>
      <c r="AN64" s="157"/>
      <c r="AO64" s="157"/>
      <c r="AP64" s="157"/>
      <c r="AQ64" s="157"/>
      <c r="AR64" s="157"/>
      <c r="AS64" s="157"/>
    </row>
    <row r="65" spans="1:33" s="1" customFormat="1" ht="12" x14ac:dyDescent="0.2">
      <c r="A65" s="72"/>
      <c r="F65" s="157"/>
      <c r="G65" s="157"/>
      <c r="H65" s="157"/>
      <c r="K65" s="157"/>
      <c r="L65" s="35"/>
      <c r="M65" s="35"/>
      <c r="N65" s="35"/>
      <c r="O65" s="35"/>
      <c r="P65" s="35"/>
      <c r="Q65" s="35"/>
      <c r="R65" s="35"/>
      <c r="S65" s="35"/>
      <c r="T65" s="35"/>
      <c r="U65" s="35"/>
      <c r="V65" s="39"/>
      <c r="W65" s="40"/>
      <c r="X65" s="40"/>
      <c r="Y65" s="40"/>
      <c r="Z65" s="40"/>
    </row>
    <row r="66" spans="1:33" s="1" customFormat="1" ht="23.25" customHeight="1" x14ac:dyDescent="0.2">
      <c r="A66" s="256" t="s">
        <v>97</v>
      </c>
      <c r="B66" s="257"/>
      <c r="C66" s="257"/>
      <c r="D66" s="257"/>
      <c r="E66" s="257"/>
      <c r="F66" s="257"/>
      <c r="G66" s="257"/>
      <c r="H66" s="257"/>
      <c r="I66" s="257"/>
      <c r="J66" s="257"/>
      <c r="K66" s="257"/>
      <c r="L66" s="257"/>
      <c r="M66" s="257"/>
      <c r="N66" s="257"/>
      <c r="O66" s="35"/>
      <c r="P66" s="35"/>
      <c r="Q66" s="124"/>
      <c r="R66" s="124"/>
      <c r="S66" s="124"/>
      <c r="T66" s="124"/>
      <c r="U66" s="124"/>
      <c r="V66" s="123"/>
      <c r="W66" s="132"/>
      <c r="X66" s="132"/>
      <c r="Y66" s="132"/>
      <c r="Z66" s="132"/>
      <c r="AA66" s="122"/>
      <c r="AB66" s="122"/>
    </row>
    <row r="67" spans="1:33" s="1" customFormat="1" ht="22.5" customHeight="1" x14ac:dyDescent="0.2">
      <c r="A67" s="190" t="s">
        <v>67</v>
      </c>
      <c r="B67" s="105" t="s">
        <v>68</v>
      </c>
      <c r="C67" s="105" t="s">
        <v>69</v>
      </c>
      <c r="D67" s="105" t="s">
        <v>70</v>
      </c>
      <c r="E67" s="105" t="s">
        <v>71</v>
      </c>
      <c r="F67" s="105" t="s">
        <v>72</v>
      </c>
      <c r="G67" s="105" t="s">
        <v>73</v>
      </c>
      <c r="H67" s="105" t="s">
        <v>74</v>
      </c>
      <c r="I67" s="105" t="s">
        <v>75</v>
      </c>
      <c r="J67" s="105" t="s">
        <v>76</v>
      </c>
      <c r="K67" s="105" t="s">
        <v>77</v>
      </c>
      <c r="L67" s="105" t="s">
        <v>78</v>
      </c>
      <c r="M67" s="105" t="s">
        <v>79</v>
      </c>
      <c r="N67" s="105" t="s">
        <v>98</v>
      </c>
      <c r="O67" s="35"/>
      <c r="P67" s="124"/>
      <c r="Q67" s="124"/>
      <c r="R67" s="124"/>
      <c r="S67" s="124"/>
      <c r="T67" s="124"/>
      <c r="U67" s="124"/>
      <c r="V67" s="123"/>
      <c r="W67" s="132"/>
      <c r="X67" s="132"/>
      <c r="Y67" s="132"/>
      <c r="Z67" s="132"/>
      <c r="AA67" s="122"/>
      <c r="AB67" s="122"/>
      <c r="AC67" s="122"/>
      <c r="AD67" s="122"/>
      <c r="AE67" s="122"/>
      <c r="AF67" s="122"/>
    </row>
    <row r="68" spans="1:33" s="1" customFormat="1" ht="12" x14ac:dyDescent="0.2">
      <c r="A68" s="74" t="s">
        <v>99</v>
      </c>
      <c r="B68" s="84">
        <v>6253.6129000000001</v>
      </c>
      <c r="C68" s="85">
        <v>5381.3666700000003</v>
      </c>
      <c r="D68" s="84">
        <v>5113.2580600000001</v>
      </c>
      <c r="E68" s="85">
        <v>4927</v>
      </c>
      <c r="F68" s="84">
        <v>5600.67857</v>
      </c>
      <c r="G68" s="85">
        <v>7504.0645199999999</v>
      </c>
      <c r="H68" s="85">
        <v>10314.200000000001</v>
      </c>
      <c r="I68" s="84">
        <v>16117.58065</v>
      </c>
      <c r="J68" s="85">
        <v>21470.633330000001</v>
      </c>
      <c r="K68" s="84">
        <v>22404.51613</v>
      </c>
      <c r="L68" s="84">
        <v>20531.03226</v>
      </c>
      <c r="M68" s="85">
        <v>18320.454549999999</v>
      </c>
      <c r="N68" s="84">
        <v>11681.25145</v>
      </c>
      <c r="O68" s="197"/>
      <c r="P68" s="127"/>
      <c r="Q68" s="127"/>
      <c r="R68" s="127"/>
      <c r="S68" s="127"/>
      <c r="T68" s="127"/>
      <c r="U68" s="127"/>
      <c r="V68" s="126"/>
      <c r="W68" s="133"/>
      <c r="X68" s="133"/>
      <c r="Y68" s="133"/>
      <c r="Z68" s="133"/>
      <c r="AA68" s="125"/>
      <c r="AB68" s="125"/>
    </row>
    <row r="69" spans="1:33" s="1" customFormat="1" ht="12" x14ac:dyDescent="0.2">
      <c r="A69" s="75" t="s">
        <v>80</v>
      </c>
      <c r="B69" s="91">
        <v>984.80645000000004</v>
      </c>
      <c r="C69" s="91">
        <v>802.26666999999998</v>
      </c>
      <c r="D69" s="91">
        <v>770.12902999999994</v>
      </c>
      <c r="E69" s="91">
        <v>681.48387000000002</v>
      </c>
      <c r="F69" s="91">
        <v>607.64286000000004</v>
      </c>
      <c r="G69" s="91">
        <v>489.58064999999999</v>
      </c>
      <c r="H69" s="91">
        <v>423.76666999999998</v>
      </c>
      <c r="I69" s="91">
        <v>449.87097</v>
      </c>
      <c r="J69" s="91">
        <v>517.16666999999995</v>
      </c>
      <c r="K69" s="91">
        <v>631.80645000000004</v>
      </c>
      <c r="L69" s="91">
        <v>644.41935000000001</v>
      </c>
      <c r="M69" s="91">
        <v>612.54544999999996</v>
      </c>
      <c r="N69" s="91">
        <v>636.59826999999996</v>
      </c>
      <c r="O69" s="35"/>
      <c r="P69" s="127"/>
      <c r="Q69" s="127"/>
      <c r="R69" s="127"/>
      <c r="S69" s="127"/>
      <c r="T69" s="127"/>
      <c r="U69" s="129"/>
      <c r="V69" s="126"/>
      <c r="W69" s="133"/>
      <c r="X69" s="133"/>
      <c r="Y69" s="133"/>
      <c r="Z69" s="133"/>
      <c r="AA69" s="125"/>
      <c r="AB69" s="125"/>
      <c r="AC69" s="125"/>
      <c r="AD69" s="125"/>
      <c r="AE69" s="125"/>
      <c r="AF69" s="125"/>
      <c r="AG69" s="125"/>
    </row>
    <row r="70" spans="1:33" s="1" customFormat="1" ht="12" x14ac:dyDescent="0.2">
      <c r="A70" s="76" t="s">
        <v>81</v>
      </c>
      <c r="B70" s="91">
        <v>254.80645000000001</v>
      </c>
      <c r="C70" s="91">
        <v>248.16667000000001</v>
      </c>
      <c r="D70" s="91">
        <v>241.67742000000001</v>
      </c>
      <c r="E70" s="91">
        <v>245.77419</v>
      </c>
      <c r="F70" s="91">
        <v>258.32143000000002</v>
      </c>
      <c r="G70" s="91">
        <v>229.35484</v>
      </c>
      <c r="H70" s="91">
        <v>258.46667000000002</v>
      </c>
      <c r="I70" s="91">
        <v>362.19355000000002</v>
      </c>
      <c r="J70" s="91">
        <v>652.56667000000004</v>
      </c>
      <c r="K70" s="91">
        <v>643.12902999999994</v>
      </c>
      <c r="L70" s="91">
        <v>402.19355000000002</v>
      </c>
      <c r="M70" s="91">
        <v>308.63636000000002</v>
      </c>
      <c r="N70" s="91">
        <v>344.38439</v>
      </c>
      <c r="O70" s="35"/>
      <c r="P70" s="124"/>
      <c r="Q70" s="124"/>
      <c r="R70" s="124"/>
      <c r="S70" s="124"/>
      <c r="T70" s="124"/>
      <c r="U70" s="124"/>
      <c r="V70" s="123"/>
      <c r="W70" s="132"/>
      <c r="X70" s="132"/>
      <c r="Y70" s="132"/>
      <c r="Z70" s="132"/>
      <c r="AA70" s="125"/>
      <c r="AB70" s="125"/>
      <c r="AC70" s="125"/>
      <c r="AG70" s="125"/>
    </row>
    <row r="71" spans="1:33" s="41" customFormat="1" ht="12" x14ac:dyDescent="0.2">
      <c r="A71" s="76" t="s">
        <v>83</v>
      </c>
      <c r="B71" s="91">
        <v>5014</v>
      </c>
      <c r="C71" s="91">
        <v>4330.9333299999998</v>
      </c>
      <c r="D71" s="91">
        <v>4101.4516100000001</v>
      </c>
      <c r="E71" s="91">
        <v>3999.7419399999999</v>
      </c>
      <c r="F71" s="91">
        <v>4734.7142899999999</v>
      </c>
      <c r="G71" s="91">
        <v>6785.1290300000001</v>
      </c>
      <c r="H71" s="91">
        <v>9631.9666699999998</v>
      </c>
      <c r="I71" s="91">
        <v>15305.51613</v>
      </c>
      <c r="J71" s="91">
        <v>20300.900000000001</v>
      </c>
      <c r="K71" s="91">
        <v>21129.58065</v>
      </c>
      <c r="L71" s="91">
        <v>19484.41935</v>
      </c>
      <c r="M71" s="91">
        <v>17399.272730000001</v>
      </c>
      <c r="N71" s="91">
        <v>10700.26879</v>
      </c>
      <c r="O71" s="127"/>
      <c r="P71" s="127"/>
      <c r="Q71" s="127"/>
      <c r="R71" s="127"/>
      <c r="S71" s="127"/>
      <c r="T71" s="127"/>
      <c r="U71" s="127"/>
      <c r="V71" s="126"/>
      <c r="W71" s="131"/>
      <c r="X71" s="131"/>
      <c r="Y71" s="131"/>
      <c r="Z71" s="131"/>
      <c r="AA71" s="131"/>
      <c r="AB71" s="131"/>
      <c r="AC71" s="131"/>
      <c r="AD71" s="131"/>
      <c r="AE71" s="131"/>
      <c r="AF71" s="131"/>
      <c r="AG71" s="131"/>
    </row>
    <row r="72" spans="1:33" s="1" customFormat="1" ht="12" x14ac:dyDescent="0.2">
      <c r="A72" s="74" t="s">
        <v>100</v>
      </c>
      <c r="B72" s="84">
        <v>12489.96774</v>
      </c>
      <c r="C72" s="85">
        <v>11488.3</v>
      </c>
      <c r="D72" s="84">
        <v>11013.32258</v>
      </c>
      <c r="E72" s="85">
        <v>10169.64516</v>
      </c>
      <c r="F72" s="84">
        <v>8483.2857100000001</v>
      </c>
      <c r="G72" s="85">
        <v>6644.2258099999999</v>
      </c>
      <c r="H72" s="85">
        <v>5244.1666699999996</v>
      </c>
      <c r="I72" s="84">
        <v>4842.35484</v>
      </c>
      <c r="J72" s="85">
        <v>4725.3</v>
      </c>
      <c r="K72" s="84">
        <v>4651.2258099999999</v>
      </c>
      <c r="L72" s="84">
        <v>4631.0967700000001</v>
      </c>
      <c r="M72" s="85">
        <v>4665.5454499999996</v>
      </c>
      <c r="N72" s="84">
        <v>7573.0722500000002</v>
      </c>
      <c r="O72" s="35"/>
      <c r="P72" s="127"/>
      <c r="Q72" s="127"/>
      <c r="R72" s="127"/>
      <c r="S72" s="127"/>
      <c r="T72" s="127"/>
      <c r="U72" s="127"/>
      <c r="V72" s="126"/>
      <c r="W72" s="125"/>
      <c r="X72" s="125"/>
      <c r="Y72" s="125"/>
      <c r="Z72" s="125"/>
      <c r="AA72" s="125"/>
      <c r="AB72" s="125"/>
      <c r="AC72" s="125"/>
      <c r="AD72" s="125"/>
      <c r="AE72" s="125"/>
      <c r="AF72" s="125"/>
      <c r="AG72" s="125"/>
    </row>
    <row r="73" spans="1:33" s="1" customFormat="1" ht="12" x14ac:dyDescent="0.2">
      <c r="A73" s="75" t="s">
        <v>80</v>
      </c>
      <c r="B73" s="91">
        <v>9226.51613</v>
      </c>
      <c r="C73" s="91">
        <v>8460.9</v>
      </c>
      <c r="D73" s="91">
        <v>8081.7741900000001</v>
      </c>
      <c r="E73" s="91">
        <v>7524.48387</v>
      </c>
      <c r="F73" s="91">
        <v>6549.1428599999999</v>
      </c>
      <c r="G73" s="91">
        <v>5432.7741900000001</v>
      </c>
      <c r="H73" s="91">
        <v>4460</v>
      </c>
      <c r="I73" s="91">
        <v>4154.0967700000001</v>
      </c>
      <c r="J73" s="91">
        <v>4035</v>
      </c>
      <c r="K73" s="91">
        <v>3999.7741900000001</v>
      </c>
      <c r="L73" s="91">
        <v>3946.4193500000001</v>
      </c>
      <c r="M73" s="91">
        <v>4000.63636</v>
      </c>
      <c r="N73" s="91">
        <v>5923.12428</v>
      </c>
      <c r="O73" s="35"/>
      <c r="P73" s="127"/>
      <c r="Q73" s="127"/>
      <c r="R73" s="127"/>
      <c r="S73" s="127"/>
      <c r="T73" s="127"/>
      <c r="U73" s="127"/>
      <c r="V73" s="126"/>
      <c r="W73" s="125"/>
      <c r="X73" s="125"/>
      <c r="Y73" s="125"/>
      <c r="Z73" s="125"/>
      <c r="AA73" s="125"/>
      <c r="AB73" s="125"/>
      <c r="AC73" s="130"/>
      <c r="AD73" s="125"/>
      <c r="AE73" s="125"/>
      <c r="AF73" s="125"/>
      <c r="AG73" s="125"/>
    </row>
    <row r="74" spans="1:33" s="1" customFormat="1" ht="12" x14ac:dyDescent="0.2">
      <c r="A74" s="76" t="s">
        <v>81</v>
      </c>
      <c r="B74" s="91">
        <v>2588.9354800000001</v>
      </c>
      <c r="C74" s="91">
        <v>2422.0666700000002</v>
      </c>
      <c r="D74" s="91">
        <v>2312.5806499999999</v>
      </c>
      <c r="E74" s="91">
        <v>2077.48387</v>
      </c>
      <c r="F74" s="91">
        <v>1440.4642899999999</v>
      </c>
      <c r="G74" s="91">
        <v>846.54839000000004</v>
      </c>
      <c r="H74" s="91">
        <v>508.23333000000002</v>
      </c>
      <c r="I74" s="91">
        <v>415.96773999999999</v>
      </c>
      <c r="J74" s="91">
        <v>405.13333</v>
      </c>
      <c r="K74" s="91">
        <v>404</v>
      </c>
      <c r="L74" s="91">
        <v>448.80644999999998</v>
      </c>
      <c r="M74" s="91">
        <v>479.45454999999998</v>
      </c>
      <c r="N74" s="91">
        <v>1235.8208099999999</v>
      </c>
      <c r="O74" s="35"/>
      <c r="P74" s="127"/>
      <c r="Q74" s="127"/>
      <c r="R74" s="127"/>
      <c r="S74" s="127"/>
      <c r="T74" s="129"/>
      <c r="U74" s="127"/>
      <c r="V74" s="126"/>
      <c r="W74" s="125"/>
      <c r="X74" s="125"/>
      <c r="Y74" s="125"/>
      <c r="Z74" s="125"/>
      <c r="AA74" s="125"/>
      <c r="AB74" s="125"/>
      <c r="AC74" s="125"/>
      <c r="AD74" s="125"/>
      <c r="AE74" s="125"/>
      <c r="AF74" s="125"/>
      <c r="AG74" s="125"/>
    </row>
    <row r="75" spans="1:33" s="1" customFormat="1" ht="12" x14ac:dyDescent="0.2">
      <c r="A75" s="76" t="s">
        <v>83</v>
      </c>
      <c r="B75" s="91">
        <v>674.51612999999998</v>
      </c>
      <c r="C75" s="91">
        <v>605.33333000000005</v>
      </c>
      <c r="D75" s="91">
        <v>618.96774000000005</v>
      </c>
      <c r="E75" s="91">
        <v>567.67741999999998</v>
      </c>
      <c r="F75" s="91">
        <v>493.67856999999998</v>
      </c>
      <c r="G75" s="91">
        <v>364.90323000000001</v>
      </c>
      <c r="H75" s="91">
        <v>275.93333000000001</v>
      </c>
      <c r="I75" s="91">
        <v>272.29032000000001</v>
      </c>
      <c r="J75" s="91">
        <v>285.16667000000001</v>
      </c>
      <c r="K75" s="91">
        <v>247.45160999999999</v>
      </c>
      <c r="L75" s="91">
        <v>235.87097</v>
      </c>
      <c r="M75" s="91">
        <v>185.45455000000001</v>
      </c>
      <c r="N75" s="91">
        <v>414.12716999999998</v>
      </c>
      <c r="O75" s="35"/>
      <c r="P75" s="127"/>
      <c r="Q75" s="127"/>
      <c r="R75" s="127"/>
      <c r="S75" s="127"/>
      <c r="T75" s="127"/>
      <c r="U75" s="127"/>
      <c r="V75" s="126"/>
      <c r="W75" s="125"/>
      <c r="X75" s="125"/>
      <c r="Y75" s="125"/>
      <c r="Z75" s="130"/>
      <c r="AA75" s="125"/>
      <c r="AB75" s="125"/>
      <c r="AC75" s="125"/>
      <c r="AD75" s="125"/>
      <c r="AG75" s="125"/>
    </row>
    <row r="76" spans="1:33" s="1" customFormat="1" ht="12" x14ac:dyDescent="0.2">
      <c r="A76" s="74" t="s">
        <v>101</v>
      </c>
      <c r="B76" s="84">
        <v>18743.58065</v>
      </c>
      <c r="C76" s="85">
        <v>16869.666669999999</v>
      </c>
      <c r="D76" s="84">
        <v>16126.58065</v>
      </c>
      <c r="E76" s="85">
        <v>15096.64516</v>
      </c>
      <c r="F76" s="84">
        <v>14083.96429</v>
      </c>
      <c r="G76" s="85">
        <v>14148.29032</v>
      </c>
      <c r="H76" s="85">
        <v>15558.366669999999</v>
      </c>
      <c r="I76" s="84">
        <v>20959.93548</v>
      </c>
      <c r="J76" s="85">
        <v>26195.93333</v>
      </c>
      <c r="K76" s="84">
        <v>27055.74194</v>
      </c>
      <c r="L76" s="84">
        <v>25162.12903</v>
      </c>
      <c r="M76" s="85">
        <v>22986</v>
      </c>
      <c r="N76" s="84">
        <v>19254.323700000001</v>
      </c>
      <c r="O76" s="35"/>
      <c r="P76" s="127"/>
      <c r="Q76" s="127"/>
      <c r="R76" s="127"/>
      <c r="S76" s="127"/>
      <c r="T76" s="127"/>
      <c r="U76" s="127"/>
      <c r="V76" s="126"/>
      <c r="W76" s="125"/>
      <c r="X76" s="125"/>
      <c r="Y76" s="125"/>
      <c r="Z76" s="125"/>
      <c r="AA76" s="125"/>
      <c r="AB76" s="125"/>
      <c r="AC76" s="125"/>
      <c r="AD76" s="125"/>
      <c r="AG76" s="125"/>
    </row>
    <row r="77" spans="1:33" s="1" customFormat="1" ht="12" x14ac:dyDescent="0.2">
      <c r="A77" s="75" t="s">
        <v>80</v>
      </c>
      <c r="B77" s="91">
        <v>10211.32258</v>
      </c>
      <c r="C77" s="91">
        <v>9263.1666700000005</v>
      </c>
      <c r="D77" s="91">
        <v>8851.9032299999999</v>
      </c>
      <c r="E77" s="91">
        <v>8205.96774</v>
      </c>
      <c r="F77" s="91">
        <v>7156.7857100000001</v>
      </c>
      <c r="G77" s="91">
        <v>5922.35484</v>
      </c>
      <c r="H77" s="91">
        <v>4883.76667</v>
      </c>
      <c r="I77" s="91">
        <v>4603.96774</v>
      </c>
      <c r="J77" s="91">
        <v>4552.1666699999996</v>
      </c>
      <c r="K77" s="91">
        <v>4631.5806499999999</v>
      </c>
      <c r="L77" s="91">
        <v>4590.83871</v>
      </c>
      <c r="M77" s="91">
        <v>4613.1818199999998</v>
      </c>
      <c r="N77" s="91">
        <v>6559.7225399999998</v>
      </c>
      <c r="O77" s="35"/>
      <c r="P77" s="127"/>
      <c r="Q77" s="127"/>
      <c r="R77" s="125"/>
      <c r="S77" s="127"/>
      <c r="T77" s="127"/>
      <c r="U77" s="127"/>
      <c r="V77" s="126"/>
      <c r="W77" s="125"/>
      <c r="X77" s="125"/>
      <c r="Y77" s="125"/>
      <c r="Z77" s="125"/>
      <c r="AA77" s="125"/>
      <c r="AB77" s="125"/>
    </row>
    <row r="78" spans="1:33" s="1" customFormat="1" ht="12" x14ac:dyDescent="0.2">
      <c r="A78" s="76" t="s">
        <v>81</v>
      </c>
      <c r="B78" s="91">
        <v>2843.7419399999999</v>
      </c>
      <c r="C78" s="91">
        <v>2670.23333</v>
      </c>
      <c r="D78" s="91">
        <v>2554.2580600000001</v>
      </c>
      <c r="E78" s="91">
        <v>2323.2580600000001</v>
      </c>
      <c r="F78" s="91">
        <v>1698.7857100000001</v>
      </c>
      <c r="G78" s="91">
        <v>1075.9032299999999</v>
      </c>
      <c r="H78" s="91">
        <v>766.7</v>
      </c>
      <c r="I78" s="91">
        <v>778.16129000000001</v>
      </c>
      <c r="J78" s="91">
        <v>1057.7</v>
      </c>
      <c r="K78" s="91">
        <v>1047.1290300000001</v>
      </c>
      <c r="L78" s="91">
        <v>851</v>
      </c>
      <c r="M78" s="91">
        <v>788.09091000000001</v>
      </c>
      <c r="N78" s="91">
        <v>1580.2052000000001</v>
      </c>
      <c r="O78" s="35"/>
      <c r="P78" s="127"/>
      <c r="Q78" s="127"/>
      <c r="R78" s="129"/>
      <c r="S78" s="127"/>
      <c r="T78" s="127"/>
      <c r="U78" s="127"/>
      <c r="V78" s="126"/>
      <c r="W78" s="125"/>
      <c r="X78" s="125"/>
      <c r="Y78" s="125"/>
      <c r="Z78" s="125"/>
      <c r="AA78" s="125"/>
      <c r="AB78" s="125"/>
    </row>
    <row r="79" spans="1:33" s="1" customFormat="1" ht="12" x14ac:dyDescent="0.2">
      <c r="A79" s="76" t="s">
        <v>83</v>
      </c>
      <c r="B79" s="91">
        <v>5688.51613</v>
      </c>
      <c r="C79" s="91">
        <v>4936.26667</v>
      </c>
      <c r="D79" s="91">
        <v>4720.4193500000001</v>
      </c>
      <c r="E79" s="91">
        <v>4567.4193500000001</v>
      </c>
      <c r="F79" s="91">
        <v>5228.3928599999999</v>
      </c>
      <c r="G79" s="91">
        <v>7150.03226</v>
      </c>
      <c r="H79" s="91">
        <v>9907.9</v>
      </c>
      <c r="I79" s="91">
        <v>15577.80645</v>
      </c>
      <c r="J79" s="91">
        <v>20586.06667</v>
      </c>
      <c r="K79" s="91">
        <v>21377.03226</v>
      </c>
      <c r="L79" s="91">
        <v>19720.29032</v>
      </c>
      <c r="M79" s="91">
        <v>17584.727269999999</v>
      </c>
      <c r="N79" s="91">
        <v>11114.39595</v>
      </c>
      <c r="O79" s="35"/>
      <c r="P79" s="127"/>
      <c r="Q79" s="127"/>
      <c r="R79" s="129"/>
      <c r="S79" s="129"/>
      <c r="T79" s="127"/>
      <c r="U79" s="127"/>
      <c r="V79" s="126"/>
      <c r="W79" s="125"/>
      <c r="X79" s="125"/>
      <c r="Y79" s="125"/>
      <c r="Z79" s="125"/>
      <c r="AA79" s="125"/>
    </row>
    <row r="80" spans="1:33" s="1" customFormat="1" ht="12" x14ac:dyDescent="0.2">
      <c r="A80" s="72"/>
      <c r="F80" s="157"/>
      <c r="G80" s="157"/>
      <c r="H80" s="157"/>
      <c r="I80" s="157"/>
      <c r="J80" s="157"/>
      <c r="K80" s="157"/>
      <c r="L80" s="35"/>
      <c r="M80" s="35"/>
      <c r="N80" s="35"/>
      <c r="O80" s="35"/>
      <c r="P80" s="127"/>
      <c r="Q80" s="127"/>
      <c r="R80" s="127"/>
      <c r="S80" s="129"/>
      <c r="T80" s="127"/>
      <c r="U80" s="127"/>
      <c r="V80" s="126"/>
      <c r="W80" s="125"/>
      <c r="X80" s="125"/>
      <c r="Y80" s="125"/>
      <c r="Z80" s="125"/>
      <c r="AA80" s="125"/>
      <c r="AB80" s="125"/>
    </row>
    <row r="81" spans="1:34" s="1" customFormat="1" ht="12" customHeight="1" x14ac:dyDescent="0.2">
      <c r="A81" s="260"/>
      <c r="B81" s="261"/>
      <c r="C81" s="261"/>
      <c r="D81" s="261"/>
      <c r="E81" s="261"/>
      <c r="F81" s="261"/>
      <c r="G81" s="261"/>
      <c r="H81" s="261"/>
      <c r="I81" s="261"/>
      <c r="J81" s="261"/>
      <c r="K81" s="261"/>
      <c r="L81" s="261"/>
      <c r="M81" s="261"/>
      <c r="N81" s="261"/>
      <c r="O81" s="261"/>
      <c r="P81" s="261"/>
      <c r="Q81" s="261"/>
      <c r="R81" s="261"/>
      <c r="S81" s="261"/>
      <c r="T81" s="261"/>
      <c r="U81" s="261"/>
      <c r="V81" s="262"/>
    </row>
    <row r="82" spans="1:34" s="1" customFormat="1" ht="12" x14ac:dyDescent="0.2">
      <c r="A82" s="72"/>
      <c r="F82" s="157"/>
      <c r="G82" s="157"/>
      <c r="H82" s="157"/>
      <c r="I82" s="157"/>
      <c r="J82" s="157"/>
      <c r="K82" s="157"/>
      <c r="L82" s="35"/>
      <c r="M82" s="35"/>
      <c r="N82" s="35"/>
      <c r="O82" s="35"/>
      <c r="P82" s="35"/>
      <c r="Q82" s="35"/>
      <c r="R82" s="35"/>
      <c r="S82" s="35"/>
      <c r="T82" s="35"/>
      <c r="U82" s="35"/>
      <c r="V82" s="39"/>
      <c r="AA82" s="122"/>
      <c r="AB82" s="122"/>
      <c r="AC82" s="122"/>
      <c r="AD82" s="122"/>
      <c r="AE82" s="122"/>
      <c r="AF82" s="122"/>
      <c r="AG82" s="122"/>
    </row>
    <row r="83" spans="1:34" s="1" customFormat="1" ht="24.75" customHeight="1" x14ac:dyDescent="0.2">
      <c r="A83" s="256" t="s">
        <v>102</v>
      </c>
      <c r="B83" s="257"/>
      <c r="C83" s="257"/>
      <c r="D83" s="257"/>
      <c r="E83" s="257"/>
      <c r="F83" s="257"/>
      <c r="G83" s="257"/>
      <c r="H83" s="257"/>
      <c r="I83" s="257"/>
      <c r="J83" s="257"/>
      <c r="K83" s="257"/>
      <c r="L83" s="257"/>
      <c r="M83" s="257"/>
      <c r="N83" s="257"/>
      <c r="O83" s="35"/>
      <c r="P83" s="35"/>
      <c r="Q83" s="124"/>
      <c r="R83" s="124"/>
      <c r="S83" s="124"/>
      <c r="T83" s="124"/>
      <c r="U83" s="124"/>
      <c r="V83" s="123"/>
      <c r="W83" s="122"/>
      <c r="X83" s="122"/>
      <c r="Y83" s="122"/>
      <c r="Z83" s="122"/>
      <c r="AA83" s="122"/>
      <c r="AB83" s="122"/>
    </row>
    <row r="84" spans="1:34" s="1" customFormat="1" ht="12" x14ac:dyDescent="0.2">
      <c r="A84" s="190" t="s">
        <v>67</v>
      </c>
      <c r="B84" s="105" t="s">
        <v>68</v>
      </c>
      <c r="C84" s="105" t="s">
        <v>69</v>
      </c>
      <c r="D84" s="105" t="s">
        <v>70</v>
      </c>
      <c r="E84" s="105" t="s">
        <v>71</v>
      </c>
      <c r="F84" s="105" t="s">
        <v>72</v>
      </c>
      <c r="G84" s="105" t="s">
        <v>73</v>
      </c>
      <c r="H84" s="105" t="s">
        <v>74</v>
      </c>
      <c r="I84" s="105" t="s">
        <v>75</v>
      </c>
      <c r="J84" s="105" t="s">
        <v>76</v>
      </c>
      <c r="K84" s="105" t="s">
        <v>77</v>
      </c>
      <c r="L84" s="105" t="s">
        <v>78</v>
      </c>
      <c r="M84" s="105" t="s">
        <v>79</v>
      </c>
      <c r="N84" s="105" t="s">
        <v>98</v>
      </c>
      <c r="O84" s="35"/>
      <c r="P84" s="124"/>
      <c r="Q84" s="124"/>
      <c r="R84" s="124"/>
      <c r="S84" s="124"/>
      <c r="T84" s="124"/>
      <c r="U84" s="124"/>
      <c r="V84" s="123"/>
      <c r="W84" s="122"/>
      <c r="X84" s="122"/>
      <c r="Y84" s="122"/>
      <c r="Z84" s="122"/>
      <c r="AA84" s="122"/>
      <c r="AB84" s="122"/>
      <c r="AC84" s="125"/>
      <c r="AD84" s="125"/>
      <c r="AE84" s="125"/>
      <c r="AF84" s="125"/>
      <c r="AG84" s="125"/>
      <c r="AH84" s="125"/>
    </row>
    <row r="85" spans="1:34" s="1" customFormat="1" ht="12.75" customHeight="1" x14ac:dyDescent="0.2">
      <c r="A85" s="74" t="s">
        <v>99</v>
      </c>
      <c r="B85" s="86">
        <v>112.83962</v>
      </c>
      <c r="C85" s="87">
        <v>121.29964</v>
      </c>
      <c r="D85" s="86">
        <v>110.7426</v>
      </c>
      <c r="E85" s="87">
        <v>83.086089999999999</v>
      </c>
      <c r="F85" s="86">
        <v>65.415530000000004</v>
      </c>
      <c r="G85" s="87">
        <v>70.750969999999995</v>
      </c>
      <c r="H85" s="87">
        <v>31.664400000000001</v>
      </c>
      <c r="I85" s="86">
        <v>17.185780000000001</v>
      </c>
      <c r="J85" s="87">
        <v>19.99025</v>
      </c>
      <c r="K85" s="86">
        <v>29.296769999999999</v>
      </c>
      <c r="L85" s="86">
        <v>23.812919999999998</v>
      </c>
      <c r="M85" s="87">
        <v>19.31279</v>
      </c>
      <c r="N85" s="86">
        <v>35.2515</v>
      </c>
      <c r="O85" s="35"/>
      <c r="P85" s="35"/>
      <c r="Q85" s="124"/>
      <c r="R85" s="124"/>
      <c r="S85" s="124"/>
      <c r="T85" s="124"/>
      <c r="U85" s="124"/>
      <c r="V85" s="123"/>
      <c r="W85" s="122"/>
      <c r="X85" s="122"/>
      <c r="Y85" s="122"/>
      <c r="Z85" s="122"/>
      <c r="AA85" s="122"/>
      <c r="AB85" s="122"/>
      <c r="AC85" s="125"/>
      <c r="AD85" s="125"/>
      <c r="AE85" s="125"/>
      <c r="AF85" s="125"/>
      <c r="AG85" s="125"/>
      <c r="AH85" s="125"/>
    </row>
    <row r="86" spans="1:34" s="1" customFormat="1" ht="12" x14ac:dyDescent="0.2">
      <c r="A86" s="75" t="s">
        <v>80</v>
      </c>
      <c r="B86" s="92">
        <v>90.489230000000006</v>
      </c>
      <c r="C86" s="92">
        <v>92.937150000000003</v>
      </c>
      <c r="D86" s="92">
        <v>70.530680000000004</v>
      </c>
      <c r="E86" s="92">
        <v>50.326210000000003</v>
      </c>
      <c r="F86" s="92">
        <v>59.459719999999997</v>
      </c>
      <c r="G86" s="92">
        <v>102.1045</v>
      </c>
      <c r="H86" s="92">
        <v>63.502859999999998</v>
      </c>
      <c r="I86" s="92">
        <v>37.313009999999998</v>
      </c>
      <c r="J86" s="92">
        <v>22.07921</v>
      </c>
      <c r="K86" s="92">
        <v>27.160139999999998</v>
      </c>
      <c r="L86" s="92">
        <v>31.694520000000001</v>
      </c>
      <c r="M86" s="92">
        <v>30.733329999999999</v>
      </c>
      <c r="N86" s="92">
        <v>58.934350000000002</v>
      </c>
      <c r="O86" s="35"/>
      <c r="P86" s="35"/>
      <c r="Q86" s="35"/>
      <c r="R86" s="124"/>
      <c r="S86" s="124"/>
      <c r="T86" s="124"/>
      <c r="U86" s="124"/>
      <c r="V86" s="123"/>
      <c r="W86" s="122"/>
      <c r="X86" s="122"/>
      <c r="Y86" s="122"/>
      <c r="Z86" s="122"/>
      <c r="AA86" s="125"/>
      <c r="AB86" s="125"/>
      <c r="AC86" s="130"/>
      <c r="AD86" s="125"/>
      <c r="AE86" s="125"/>
      <c r="AF86" s="125"/>
      <c r="AH86" s="125"/>
    </row>
    <row r="87" spans="1:34" s="1" customFormat="1" ht="12" x14ac:dyDescent="0.2">
      <c r="A87" s="76" t="s">
        <v>81</v>
      </c>
      <c r="B87" s="92">
        <v>129.12418</v>
      </c>
      <c r="C87" s="92">
        <v>76.49091</v>
      </c>
      <c r="D87" s="92">
        <v>79.866669999999999</v>
      </c>
      <c r="E87" s="92">
        <v>62.75817</v>
      </c>
      <c r="F87" s="92">
        <v>71.426360000000003</v>
      </c>
      <c r="G87" s="92">
        <v>89.421570000000003</v>
      </c>
      <c r="H87" s="92">
        <v>26.41065</v>
      </c>
      <c r="I87" s="92">
        <v>25.684819999999998</v>
      </c>
      <c r="J87" s="92">
        <v>25.901540000000001</v>
      </c>
      <c r="K87" s="92">
        <v>38.731749999999998</v>
      </c>
      <c r="L87" s="92">
        <v>44.906329999999997</v>
      </c>
      <c r="M87" s="92">
        <v>41.649479999999997</v>
      </c>
      <c r="N87" s="92">
        <v>50.735230000000001</v>
      </c>
      <c r="O87" s="35"/>
      <c r="P87" s="35"/>
      <c r="Q87" s="124"/>
      <c r="R87" s="124"/>
      <c r="S87" s="124"/>
      <c r="T87" s="124"/>
      <c r="U87" s="124"/>
      <c r="V87" s="123"/>
      <c r="W87" s="122"/>
      <c r="X87" s="122"/>
      <c r="AA87" s="125"/>
      <c r="AB87" s="125"/>
      <c r="AC87" s="125"/>
      <c r="AD87" s="125"/>
      <c r="AE87" s="125"/>
      <c r="AF87" s="125"/>
      <c r="AG87" s="125"/>
      <c r="AH87" s="125"/>
    </row>
    <row r="88" spans="1:34" s="1" customFormat="1" ht="12" x14ac:dyDescent="0.2">
      <c r="A88" s="76" t="s">
        <v>83</v>
      </c>
      <c r="B88" s="92">
        <v>119.72163</v>
      </c>
      <c r="C88" s="92">
        <v>132.30565000000001</v>
      </c>
      <c r="D88" s="92">
        <v>124.28694</v>
      </c>
      <c r="E88" s="92">
        <v>94.953180000000003</v>
      </c>
      <c r="F88" s="92">
        <v>65.948480000000004</v>
      </c>
      <c r="G88" s="92">
        <v>67.912750000000003</v>
      </c>
      <c r="H88" s="92">
        <v>30.10248</v>
      </c>
      <c r="I88" s="92">
        <v>16.180129999999998</v>
      </c>
      <c r="J88" s="92">
        <v>19.828970000000002</v>
      </c>
      <c r="K88" s="92">
        <v>29.111750000000001</v>
      </c>
      <c r="L88" s="92">
        <v>23.34872</v>
      </c>
      <c r="M88" s="92">
        <v>18.91394</v>
      </c>
      <c r="N88" s="92">
        <v>33.622900000000001</v>
      </c>
      <c r="O88" s="35"/>
      <c r="P88" s="124"/>
      <c r="Q88" s="124"/>
      <c r="R88" s="124"/>
      <c r="S88" s="124"/>
      <c r="T88" s="124"/>
      <c r="U88" s="124"/>
      <c r="V88" s="123"/>
      <c r="W88" s="122"/>
      <c r="X88" s="122"/>
      <c r="Y88" s="122"/>
      <c r="Z88" s="122"/>
    </row>
    <row r="89" spans="1:34" s="1" customFormat="1" ht="12" x14ac:dyDescent="0.2">
      <c r="A89" s="74" t="s">
        <v>100</v>
      </c>
      <c r="B89" s="86">
        <v>75.861069999999998</v>
      </c>
      <c r="C89" s="87">
        <v>70.203980000000001</v>
      </c>
      <c r="D89" s="86">
        <v>67.402479999999997</v>
      </c>
      <c r="E89" s="87">
        <v>67.969040000000007</v>
      </c>
      <c r="F89" s="86">
        <v>77.113029999999995</v>
      </c>
      <c r="G89" s="87">
        <v>111.56643</v>
      </c>
      <c r="H89" s="87">
        <v>91.096580000000003</v>
      </c>
      <c r="I89" s="86">
        <v>69.294020000000003</v>
      </c>
      <c r="J89" s="87">
        <v>54.885379999999998</v>
      </c>
      <c r="K89" s="86">
        <v>55.846719999999998</v>
      </c>
      <c r="L89" s="86">
        <v>46.408650000000002</v>
      </c>
      <c r="M89" s="87">
        <v>37.319310000000002</v>
      </c>
      <c r="N89" s="86">
        <v>71.431950000000001</v>
      </c>
      <c r="O89" s="35"/>
      <c r="P89" s="124"/>
      <c r="Q89" s="124"/>
      <c r="R89" s="127"/>
      <c r="S89" s="127"/>
      <c r="T89" s="127"/>
      <c r="U89" s="127"/>
      <c r="V89" s="39"/>
      <c r="Z89" s="122"/>
      <c r="AA89" s="122"/>
      <c r="AB89" s="122"/>
      <c r="AC89" s="122"/>
      <c r="AD89" s="122"/>
      <c r="AE89" s="122"/>
      <c r="AF89" s="122"/>
    </row>
    <row r="90" spans="1:34" s="1" customFormat="1" ht="12" x14ac:dyDescent="0.2">
      <c r="A90" s="75" t="s">
        <v>80</v>
      </c>
      <c r="B90" s="92">
        <v>77.952789999999993</v>
      </c>
      <c r="C90" s="92">
        <v>74.404929999999993</v>
      </c>
      <c r="D90" s="92">
        <v>72.248500000000007</v>
      </c>
      <c r="E90" s="92">
        <v>73.988860000000003</v>
      </c>
      <c r="F90" s="92">
        <v>75.426500000000004</v>
      </c>
      <c r="G90" s="92">
        <v>107.63692</v>
      </c>
      <c r="H90" s="92">
        <v>92.900390000000002</v>
      </c>
      <c r="I90" s="92">
        <v>76.312160000000006</v>
      </c>
      <c r="J90" s="92">
        <v>68.027619999999999</v>
      </c>
      <c r="K90" s="92">
        <v>69.89913</v>
      </c>
      <c r="L90" s="92">
        <v>62.409260000000003</v>
      </c>
      <c r="M90" s="92">
        <v>48.158259999999999</v>
      </c>
      <c r="N90" s="92">
        <v>77.116169999999997</v>
      </c>
      <c r="O90" s="35"/>
      <c r="P90" s="124"/>
      <c r="Q90" s="124"/>
      <c r="R90" s="124"/>
      <c r="S90" s="124"/>
      <c r="T90" s="124"/>
      <c r="U90" s="127"/>
      <c r="V90" s="123"/>
      <c r="W90" s="122"/>
      <c r="X90" s="122"/>
      <c r="Y90" s="122"/>
      <c r="Z90" s="122"/>
      <c r="AA90" s="122"/>
      <c r="AB90" s="122"/>
      <c r="AC90" s="122"/>
    </row>
    <row r="91" spans="1:34" s="1" customFormat="1" ht="12" customHeight="1" x14ac:dyDescent="0.2">
      <c r="A91" s="76" t="s">
        <v>81</v>
      </c>
      <c r="B91" s="92">
        <v>67.528310000000005</v>
      </c>
      <c r="C91" s="92">
        <v>55.626420000000003</v>
      </c>
      <c r="D91" s="92">
        <v>54.14085</v>
      </c>
      <c r="E91" s="92">
        <v>53.164839999999998</v>
      </c>
      <c r="F91" s="92">
        <v>78.444990000000004</v>
      </c>
      <c r="G91" s="92">
        <v>122.79255000000001</v>
      </c>
      <c r="H91" s="92">
        <v>114.12428</v>
      </c>
      <c r="I91" s="92">
        <v>96.152259999999998</v>
      </c>
      <c r="J91" s="92">
        <v>54.61842</v>
      </c>
      <c r="K91" s="92">
        <v>63.514290000000003</v>
      </c>
      <c r="L91" s="92">
        <v>45.8</v>
      </c>
      <c r="M91" s="92">
        <v>47.5045</v>
      </c>
      <c r="N91" s="92">
        <v>67.697999999999993</v>
      </c>
      <c r="O91" s="35"/>
      <c r="P91" s="124"/>
      <c r="Q91" s="124"/>
      <c r="R91" s="127"/>
      <c r="S91" s="127"/>
      <c r="T91" s="127"/>
      <c r="U91" s="127"/>
      <c r="V91" s="123"/>
      <c r="W91" s="122"/>
      <c r="X91" s="122"/>
      <c r="Y91" s="122"/>
      <c r="Z91" s="122"/>
      <c r="AA91" s="122"/>
    </row>
    <row r="92" spans="1:34" s="1" customFormat="1" ht="12" x14ac:dyDescent="0.2">
      <c r="A92" s="76" t="s">
        <v>83</v>
      </c>
      <c r="B92" s="92">
        <v>80.937269999999998</v>
      </c>
      <c r="C92" s="92">
        <v>74.013260000000002</v>
      </c>
      <c r="D92" s="92">
        <v>62.228720000000003</v>
      </c>
      <c r="E92" s="92">
        <v>61.221969999999999</v>
      </c>
      <c r="F92" s="92">
        <v>91.909090000000006</v>
      </c>
      <c r="G92" s="92">
        <v>128.21886000000001</v>
      </c>
      <c r="H92" s="92">
        <v>58.050759999999997</v>
      </c>
      <c r="I92" s="92">
        <v>22.121949999999998</v>
      </c>
      <c r="J92" s="92">
        <v>15.796760000000001</v>
      </c>
      <c r="K92" s="92">
        <v>14.52347</v>
      </c>
      <c r="L92" s="92">
        <v>8.1476199999999999</v>
      </c>
      <c r="M92" s="92">
        <v>4.8937499999999998</v>
      </c>
      <c r="N92" s="92">
        <v>41.05001</v>
      </c>
      <c r="O92" s="35"/>
      <c r="P92" s="124"/>
      <c r="Q92" s="124"/>
      <c r="R92" s="124"/>
      <c r="S92" s="124"/>
      <c r="T92" s="124"/>
      <c r="U92" s="124"/>
      <c r="V92" s="123"/>
      <c r="W92" s="122"/>
      <c r="X92" s="122"/>
      <c r="Y92" s="122"/>
      <c r="Z92" s="122"/>
      <c r="AA92" s="122"/>
      <c r="AB92" s="122"/>
    </row>
    <row r="93" spans="1:34" s="1" customFormat="1" ht="12" x14ac:dyDescent="0.2">
      <c r="A93" s="74" t="s">
        <v>101</v>
      </c>
      <c r="B93" s="86">
        <v>86.483580000000003</v>
      </c>
      <c r="C93" s="87">
        <v>84.643050000000002</v>
      </c>
      <c r="D93" s="86">
        <v>80.409099999999995</v>
      </c>
      <c r="E93" s="87">
        <v>72.906239999999997</v>
      </c>
      <c r="F93" s="86">
        <v>71.265050000000002</v>
      </c>
      <c r="G93" s="87">
        <v>85.085279999999997</v>
      </c>
      <c r="H93" s="87">
        <v>46.541350000000001</v>
      </c>
      <c r="I93" s="86">
        <v>27.39742</v>
      </c>
      <c r="J93" s="87">
        <v>25.246880000000001</v>
      </c>
      <c r="K93" s="86">
        <v>32.528309999999998</v>
      </c>
      <c r="L93" s="86">
        <v>26.193180000000002</v>
      </c>
      <c r="M93" s="87">
        <v>21.148900000000001</v>
      </c>
      <c r="N93" s="86">
        <v>45.724060000000001</v>
      </c>
      <c r="O93" s="35"/>
      <c r="P93" s="35"/>
      <c r="Q93" s="35"/>
      <c r="R93" s="35"/>
      <c r="S93" s="35"/>
      <c r="T93" s="35"/>
      <c r="U93" s="35"/>
      <c r="V93" s="39"/>
    </row>
    <row r="94" spans="1:34" s="1" customFormat="1" ht="12" x14ac:dyDescent="0.2">
      <c r="A94" s="75" t="s">
        <v>80</v>
      </c>
      <c r="B94" s="92">
        <v>79.501549999999995</v>
      </c>
      <c r="C94" s="92">
        <v>76.376599999999996</v>
      </c>
      <c r="D94" s="92">
        <v>72.052279999999996</v>
      </c>
      <c r="E94" s="92">
        <v>70.673919999999995</v>
      </c>
      <c r="F94" s="92">
        <v>73.310299999999998</v>
      </c>
      <c r="G94" s="92">
        <v>106.86194</v>
      </c>
      <c r="H94" s="92">
        <v>88.260069999999999</v>
      </c>
      <c r="I94" s="92">
        <v>69.624260000000007</v>
      </c>
      <c r="J94" s="92">
        <v>60.012439999999998</v>
      </c>
      <c r="K94" s="92">
        <v>61.23921</v>
      </c>
      <c r="L94" s="92">
        <v>55.46367</v>
      </c>
      <c r="M94" s="92">
        <v>44.916029999999999</v>
      </c>
      <c r="N94" s="92">
        <v>74.449700000000007</v>
      </c>
      <c r="O94" s="35"/>
      <c r="P94" s="35"/>
      <c r="Q94" s="35"/>
      <c r="R94" s="35"/>
      <c r="S94" s="35"/>
      <c r="T94" s="35"/>
      <c r="U94" s="35"/>
      <c r="V94" s="39"/>
    </row>
    <row r="95" spans="1:34" s="1" customFormat="1" ht="12" x14ac:dyDescent="0.2">
      <c r="A95" s="76" t="s">
        <v>81</v>
      </c>
      <c r="B95" s="92">
        <v>72.307299999999998</v>
      </c>
      <c r="C95" s="92">
        <v>57.138339999999999</v>
      </c>
      <c r="D95" s="92">
        <v>56.187390000000001</v>
      </c>
      <c r="E95" s="92">
        <v>54.025210000000001</v>
      </c>
      <c r="F95" s="92">
        <v>77.479740000000007</v>
      </c>
      <c r="G95" s="92">
        <v>115.67155</v>
      </c>
      <c r="H95" s="92">
        <v>76.244659999999996</v>
      </c>
      <c r="I95" s="92">
        <v>59.932000000000002</v>
      </c>
      <c r="J95" s="92">
        <v>37.741410000000002</v>
      </c>
      <c r="K95" s="92">
        <v>46.011989999999997</v>
      </c>
      <c r="L95" s="92">
        <v>45.265149999999998</v>
      </c>
      <c r="M95" s="92">
        <v>44.774039999999999</v>
      </c>
      <c r="N95" s="92">
        <v>63.775239999999997</v>
      </c>
      <c r="O95" s="35"/>
      <c r="P95" s="35"/>
      <c r="Q95" s="35"/>
      <c r="R95" s="35"/>
      <c r="S95" s="35"/>
      <c r="T95" s="35"/>
      <c r="U95" s="35"/>
      <c r="V95" s="39"/>
    </row>
    <row r="96" spans="1:34" s="1" customFormat="1" ht="12" x14ac:dyDescent="0.2">
      <c r="A96" s="76" t="s">
        <v>83</v>
      </c>
      <c r="B96" s="92">
        <v>112.46044999999999</v>
      </c>
      <c r="C96" s="92">
        <v>122.40197999999999</v>
      </c>
      <c r="D96" s="92">
        <v>114.8553</v>
      </c>
      <c r="E96" s="92">
        <v>89.363290000000006</v>
      </c>
      <c r="F96" s="92">
        <v>67.74194</v>
      </c>
      <c r="G96" s="92">
        <v>70.217889999999997</v>
      </c>
      <c r="H96" s="92">
        <v>31.180879999999998</v>
      </c>
      <c r="I96" s="92">
        <v>16.413799999999998</v>
      </c>
      <c r="J96" s="92">
        <v>19.661020000000001</v>
      </c>
      <c r="K96" s="92">
        <v>28.60848</v>
      </c>
      <c r="L96" s="92">
        <v>22.859349999999999</v>
      </c>
      <c r="M96" s="92">
        <v>18.518170000000001</v>
      </c>
      <c r="N96" s="92">
        <v>33.972369999999998</v>
      </c>
      <c r="O96" s="35"/>
      <c r="P96" s="35"/>
      <c r="Q96" s="35"/>
      <c r="R96" s="35"/>
      <c r="S96" s="35"/>
      <c r="T96" s="35"/>
      <c r="U96" s="35"/>
      <c r="V96" s="39"/>
    </row>
    <row r="97" spans="1:33" s="1" customFormat="1" ht="12" x14ac:dyDescent="0.2">
      <c r="A97" s="72"/>
      <c r="F97" s="157"/>
      <c r="G97" s="157"/>
      <c r="H97" s="157"/>
      <c r="I97" s="157"/>
      <c r="J97" s="157"/>
      <c r="K97" s="157"/>
      <c r="L97" s="35"/>
      <c r="M97" s="35"/>
      <c r="N97" s="35"/>
      <c r="O97" s="35"/>
      <c r="P97" s="35"/>
      <c r="Q97" s="35"/>
      <c r="R97" s="35"/>
      <c r="S97" s="35"/>
      <c r="T97" s="35"/>
      <c r="U97" s="35"/>
      <c r="V97" s="39"/>
    </row>
    <row r="98" spans="1:33" s="1" customFormat="1" ht="12" x14ac:dyDescent="0.2">
      <c r="A98" s="260"/>
      <c r="B98" s="261"/>
      <c r="C98" s="261"/>
      <c r="D98" s="261"/>
      <c r="E98" s="261"/>
      <c r="F98" s="261"/>
      <c r="G98" s="261"/>
      <c r="H98" s="261"/>
      <c r="I98" s="261"/>
      <c r="J98" s="261"/>
      <c r="K98" s="261"/>
      <c r="L98" s="261"/>
      <c r="M98" s="261"/>
      <c r="N98" s="261"/>
      <c r="O98" s="261"/>
      <c r="P98" s="261"/>
      <c r="Q98" s="261"/>
      <c r="R98" s="261"/>
      <c r="S98" s="261"/>
      <c r="T98" s="261"/>
      <c r="U98" s="261"/>
      <c r="V98" s="262"/>
    </row>
    <row r="99" spans="1:33" s="1" customFormat="1" ht="12" x14ac:dyDescent="0.2">
      <c r="A99" s="72"/>
      <c r="F99" s="157"/>
      <c r="G99" s="157"/>
      <c r="H99" s="157"/>
      <c r="I99" s="157"/>
      <c r="J99" s="157"/>
      <c r="K99" s="157"/>
      <c r="L99" s="35"/>
      <c r="M99" s="35"/>
      <c r="N99" s="35"/>
      <c r="O99" s="35"/>
      <c r="P99" s="35"/>
      <c r="Q99" s="35"/>
      <c r="R99" s="35"/>
      <c r="S99" s="124"/>
      <c r="T99" s="124"/>
      <c r="U99" s="124"/>
      <c r="V99" s="123"/>
    </row>
    <row r="100" spans="1:33" s="5" customFormat="1" ht="24.75" customHeight="1" x14ac:dyDescent="0.2">
      <c r="A100" s="248" t="s">
        <v>103</v>
      </c>
      <c r="B100" s="249"/>
      <c r="C100" s="249"/>
      <c r="D100" s="249"/>
      <c r="E100" s="249"/>
      <c r="F100" s="249"/>
      <c r="G100" s="249"/>
      <c r="H100" s="249"/>
      <c r="I100" s="249"/>
      <c r="J100" s="249"/>
      <c r="K100" s="249"/>
      <c r="L100" s="249"/>
      <c r="M100" s="249"/>
      <c r="N100" s="249"/>
      <c r="O100" s="35"/>
      <c r="P100" s="124"/>
      <c r="Q100" s="124"/>
      <c r="R100" s="124"/>
      <c r="S100" s="124"/>
      <c r="T100" s="124"/>
      <c r="U100" s="124"/>
      <c r="V100" s="123"/>
      <c r="W100" s="120"/>
      <c r="X100" s="120"/>
      <c r="Y100" s="120"/>
      <c r="Z100" s="120"/>
      <c r="AA100" s="120"/>
      <c r="AB100" s="157"/>
      <c r="AC100" s="157"/>
      <c r="AD100" s="157"/>
      <c r="AE100" s="157"/>
      <c r="AF100" s="157"/>
      <c r="AG100" s="157"/>
    </row>
    <row r="101" spans="1:33" s="1" customFormat="1" ht="12" x14ac:dyDescent="0.2">
      <c r="A101" s="190" t="s">
        <v>87</v>
      </c>
      <c r="B101" s="105" t="s">
        <v>68</v>
      </c>
      <c r="C101" s="105" t="s">
        <v>69</v>
      </c>
      <c r="D101" s="105" t="s">
        <v>70</v>
      </c>
      <c r="E101" s="105" t="s">
        <v>71</v>
      </c>
      <c r="F101" s="105" t="s">
        <v>72</v>
      </c>
      <c r="G101" s="105" t="s">
        <v>73</v>
      </c>
      <c r="H101" s="105" t="s">
        <v>74</v>
      </c>
      <c r="I101" s="105" t="s">
        <v>75</v>
      </c>
      <c r="J101" s="105" t="s">
        <v>76</v>
      </c>
      <c r="K101" s="105" t="s">
        <v>77</v>
      </c>
      <c r="L101" s="105" t="s">
        <v>78</v>
      </c>
      <c r="M101" s="105" t="s">
        <v>79</v>
      </c>
      <c r="N101" s="105" t="s">
        <v>98</v>
      </c>
      <c r="O101" s="35"/>
      <c r="P101" s="127"/>
      <c r="Q101" s="124"/>
      <c r="R101" s="124"/>
      <c r="S101" s="124"/>
      <c r="T101" s="124"/>
      <c r="U101" s="124"/>
      <c r="V101" s="123"/>
      <c r="W101" s="122"/>
      <c r="X101" s="122"/>
      <c r="Y101" s="122"/>
      <c r="Z101" s="122"/>
      <c r="AA101" s="122"/>
      <c r="AB101" s="122"/>
      <c r="AC101" s="122"/>
      <c r="AD101" s="122"/>
      <c r="AE101" s="122"/>
      <c r="AF101" s="122"/>
    </row>
    <row r="102" spans="1:33" s="1" customFormat="1" ht="12.75" customHeight="1" thickBot="1" x14ac:dyDescent="0.25">
      <c r="A102" s="68" t="s">
        <v>15</v>
      </c>
      <c r="B102" s="88">
        <v>18743.58065</v>
      </c>
      <c r="C102" s="89">
        <v>16869.666669999999</v>
      </c>
      <c r="D102" s="88">
        <v>16126.58065</v>
      </c>
      <c r="E102" s="89">
        <v>15096.64516</v>
      </c>
      <c r="F102" s="88">
        <v>14083.96429</v>
      </c>
      <c r="G102" s="89">
        <v>14148.29032</v>
      </c>
      <c r="H102" s="89">
        <v>15558.366669999999</v>
      </c>
      <c r="I102" s="88">
        <v>20959.93548</v>
      </c>
      <c r="J102" s="89">
        <v>26195.93333</v>
      </c>
      <c r="K102" s="88">
        <v>27055.74194</v>
      </c>
      <c r="L102" s="88">
        <v>25162.12903</v>
      </c>
      <c r="M102" s="89">
        <v>22986</v>
      </c>
      <c r="N102" s="88">
        <v>19254.323700000001</v>
      </c>
      <c r="O102" s="35"/>
      <c r="P102" s="127"/>
      <c r="Q102" s="127"/>
      <c r="R102" s="127"/>
      <c r="S102" s="127"/>
      <c r="T102" s="129"/>
      <c r="U102" s="127"/>
      <c r="V102" s="126"/>
      <c r="W102" s="125"/>
      <c r="X102" s="125"/>
      <c r="Y102" s="125"/>
      <c r="Z102" s="125"/>
      <c r="AA102" s="125"/>
    </row>
    <row r="103" spans="1:33" s="1" customFormat="1" ht="12.75" thickTop="1" x14ac:dyDescent="0.2">
      <c r="A103" s="69" t="s">
        <v>50</v>
      </c>
      <c r="B103" s="90">
        <v>321.25806</v>
      </c>
      <c r="C103" s="90">
        <v>256.39999999999998</v>
      </c>
      <c r="D103" s="90">
        <v>276</v>
      </c>
      <c r="E103" s="90">
        <v>333.19355000000002</v>
      </c>
      <c r="F103" s="90">
        <v>491.10714000000002</v>
      </c>
      <c r="G103" s="90">
        <v>782.70968000000005</v>
      </c>
      <c r="H103" s="90">
        <v>897.26666999999998</v>
      </c>
      <c r="I103" s="90">
        <v>549.32258000000002</v>
      </c>
      <c r="J103" s="90">
        <v>1121.3</v>
      </c>
      <c r="K103" s="90">
        <v>1056.96774</v>
      </c>
      <c r="L103" s="90">
        <v>940.90323000000001</v>
      </c>
      <c r="M103" s="90">
        <v>1075.7272700000001</v>
      </c>
      <c r="N103" s="90">
        <v>652.90173000000004</v>
      </c>
      <c r="O103" s="35"/>
      <c r="P103" s="127"/>
      <c r="Q103" s="127"/>
      <c r="R103" s="127"/>
      <c r="S103" s="127"/>
      <c r="T103" s="127"/>
      <c r="U103" s="127"/>
      <c r="V103" s="126"/>
      <c r="W103" s="125"/>
      <c r="X103" s="125"/>
      <c r="Y103" s="125"/>
      <c r="Z103" s="125"/>
      <c r="AA103" s="125"/>
      <c r="AB103" s="125"/>
      <c r="AC103" s="125"/>
      <c r="AD103" s="125"/>
      <c r="AE103" s="125"/>
      <c r="AF103" s="125"/>
      <c r="AG103" s="125"/>
    </row>
    <row r="104" spans="1:33" s="1" customFormat="1" ht="12" x14ac:dyDescent="0.2">
      <c r="A104" s="70" t="s">
        <v>51</v>
      </c>
      <c r="B104" s="91">
        <v>18422.32258</v>
      </c>
      <c r="C104" s="91">
        <v>16613.266670000001</v>
      </c>
      <c r="D104" s="91">
        <v>15850.58065</v>
      </c>
      <c r="E104" s="91">
        <v>14763.45161</v>
      </c>
      <c r="F104" s="91">
        <v>13592.85714</v>
      </c>
      <c r="G104" s="91">
        <v>13365.58065</v>
      </c>
      <c r="H104" s="91">
        <v>14661.1</v>
      </c>
      <c r="I104" s="91">
        <v>20410.6129</v>
      </c>
      <c r="J104" s="91">
        <v>25074.633330000001</v>
      </c>
      <c r="K104" s="91">
        <v>25998.77419</v>
      </c>
      <c r="L104" s="91">
        <v>24221.22581</v>
      </c>
      <c r="M104" s="91">
        <v>21910.272730000001</v>
      </c>
      <c r="N104" s="91">
        <v>18601.421969999999</v>
      </c>
      <c r="O104" s="35"/>
      <c r="P104" s="127"/>
      <c r="Q104" s="127"/>
      <c r="R104" s="127"/>
      <c r="S104" s="127"/>
      <c r="T104" s="127"/>
      <c r="U104" s="127"/>
      <c r="V104" s="126"/>
      <c r="W104" s="125"/>
      <c r="X104" s="125"/>
      <c r="Y104" s="125"/>
      <c r="Z104" s="125"/>
      <c r="AA104" s="122"/>
      <c r="AB104" s="125"/>
      <c r="AF104" s="125"/>
      <c r="AG104" s="125"/>
    </row>
    <row r="105" spans="1:33" s="3" customFormat="1" ht="23.25" customHeight="1" x14ac:dyDescent="0.2">
      <c r="A105" s="72"/>
      <c r="B105" s="1"/>
      <c r="C105" s="1"/>
      <c r="D105" s="1"/>
      <c r="E105" s="1"/>
      <c r="F105" s="157"/>
      <c r="G105" s="157"/>
      <c r="H105" s="157"/>
      <c r="I105" s="157"/>
      <c r="J105" s="157"/>
      <c r="K105" s="157"/>
      <c r="L105" s="35"/>
      <c r="M105" s="35"/>
      <c r="N105" s="35"/>
      <c r="O105" s="35"/>
      <c r="P105" s="127"/>
      <c r="Q105" s="127"/>
      <c r="R105" s="127"/>
      <c r="S105" s="127"/>
      <c r="T105" s="127"/>
      <c r="U105" s="127"/>
      <c r="V105" s="126"/>
      <c r="W105" s="128"/>
      <c r="X105" s="128"/>
      <c r="Y105" s="128"/>
      <c r="Z105" s="128"/>
      <c r="AA105" s="128"/>
      <c r="AB105" s="128"/>
      <c r="AC105" s="128"/>
      <c r="AD105" s="128"/>
      <c r="AE105" s="128"/>
      <c r="AF105" s="128"/>
      <c r="AG105" s="128"/>
    </row>
    <row r="106" spans="1:33" s="1" customFormat="1" ht="12.75" customHeight="1" x14ac:dyDescent="0.2">
      <c r="A106" s="248" t="s">
        <v>104</v>
      </c>
      <c r="B106" s="249"/>
      <c r="C106" s="249"/>
      <c r="D106" s="249"/>
      <c r="E106" s="249"/>
      <c r="F106" s="249"/>
      <c r="G106" s="249"/>
      <c r="H106" s="249"/>
      <c r="I106" s="249"/>
      <c r="J106" s="249"/>
      <c r="K106" s="249"/>
      <c r="L106" s="249"/>
      <c r="M106" s="249"/>
      <c r="N106" s="249"/>
      <c r="O106" s="35"/>
      <c r="P106" s="35"/>
      <c r="Q106" s="127"/>
      <c r="R106" s="127"/>
      <c r="S106" s="124"/>
      <c r="T106" s="124"/>
      <c r="U106" s="124"/>
      <c r="V106" s="126"/>
      <c r="W106" s="125"/>
      <c r="X106" s="125"/>
      <c r="Y106" s="125"/>
      <c r="Z106" s="125"/>
      <c r="AA106" s="125"/>
    </row>
    <row r="107" spans="1:33" s="1" customFormat="1" ht="12.75" customHeight="1" x14ac:dyDescent="0.2">
      <c r="A107" s="190" t="s">
        <v>87</v>
      </c>
      <c r="B107" s="105" t="s">
        <v>68</v>
      </c>
      <c r="C107" s="105" t="s">
        <v>69</v>
      </c>
      <c r="D107" s="105" t="s">
        <v>70</v>
      </c>
      <c r="E107" s="105" t="s">
        <v>71</v>
      </c>
      <c r="F107" s="105" t="s">
        <v>72</v>
      </c>
      <c r="G107" s="105" t="s">
        <v>73</v>
      </c>
      <c r="H107" s="105" t="s">
        <v>74</v>
      </c>
      <c r="I107" s="105" t="s">
        <v>75</v>
      </c>
      <c r="J107" s="105" t="s">
        <v>76</v>
      </c>
      <c r="K107" s="105" t="s">
        <v>77</v>
      </c>
      <c r="L107" s="105" t="s">
        <v>78</v>
      </c>
      <c r="M107" s="105" t="s">
        <v>79</v>
      </c>
      <c r="N107" s="105" t="s">
        <v>98</v>
      </c>
      <c r="O107" s="35"/>
      <c r="P107" s="124"/>
      <c r="Q107" s="124"/>
      <c r="R107" s="124"/>
      <c r="S107" s="124"/>
      <c r="T107" s="124"/>
      <c r="U107" s="124"/>
      <c r="V107" s="123"/>
      <c r="W107" s="122"/>
      <c r="X107" s="122"/>
      <c r="Y107" s="122"/>
      <c r="Z107" s="122"/>
      <c r="AA107" s="122"/>
      <c r="AB107" s="122"/>
      <c r="AC107" s="122"/>
      <c r="AD107" s="122"/>
      <c r="AE107" s="122"/>
      <c r="AF107" s="122"/>
    </row>
    <row r="108" spans="1:33" s="5" customFormat="1" ht="14.25" customHeight="1" thickBot="1" x14ac:dyDescent="0.25">
      <c r="A108" s="68" t="s">
        <v>15</v>
      </c>
      <c r="B108" s="93">
        <v>86.483580000000003</v>
      </c>
      <c r="C108" s="94">
        <v>84.643050000000002</v>
      </c>
      <c r="D108" s="93">
        <v>80.409099999999995</v>
      </c>
      <c r="E108" s="94">
        <v>72.906239999999997</v>
      </c>
      <c r="F108" s="93">
        <v>71.265050000000002</v>
      </c>
      <c r="G108" s="94">
        <v>85.085279999999997</v>
      </c>
      <c r="H108" s="94">
        <v>46.541350000000001</v>
      </c>
      <c r="I108" s="93">
        <v>27.39742</v>
      </c>
      <c r="J108" s="94">
        <v>25.246880000000001</v>
      </c>
      <c r="K108" s="93">
        <v>32.528309999999998</v>
      </c>
      <c r="L108" s="93">
        <v>26.193180000000002</v>
      </c>
      <c r="M108" s="93">
        <v>21.148900000000001</v>
      </c>
      <c r="N108" s="93">
        <v>45.724060000000001</v>
      </c>
      <c r="O108" s="157"/>
      <c r="P108" s="120"/>
      <c r="Q108" s="120"/>
      <c r="R108" s="120"/>
      <c r="S108" s="120"/>
      <c r="T108" s="120"/>
      <c r="U108" s="120"/>
      <c r="V108" s="121"/>
      <c r="W108" s="120"/>
      <c r="X108" s="120"/>
      <c r="Y108" s="120"/>
      <c r="Z108" s="120"/>
      <c r="AA108" s="119"/>
      <c r="AB108" s="120"/>
      <c r="AC108" s="157"/>
      <c r="AD108" s="157"/>
      <c r="AE108" s="157"/>
      <c r="AF108" s="157"/>
      <c r="AG108" s="157"/>
    </row>
    <row r="109" spans="1:33" s="1" customFormat="1" ht="12.75" thickTop="1" x14ac:dyDescent="0.2">
      <c r="A109" s="69" t="s">
        <v>50</v>
      </c>
      <c r="B109" s="95">
        <v>129.11493999999999</v>
      </c>
      <c r="C109" s="95">
        <v>81.1875</v>
      </c>
      <c r="D109" s="95">
        <v>229.34693999999999</v>
      </c>
      <c r="E109" s="95">
        <v>80.733329999999995</v>
      </c>
      <c r="F109" s="95">
        <v>59.472439999999999</v>
      </c>
      <c r="G109" s="95">
        <v>7.50936</v>
      </c>
      <c r="H109" s="95">
        <v>8.7661800000000003</v>
      </c>
      <c r="I109" s="95">
        <v>5.4009099999999997</v>
      </c>
      <c r="J109" s="95">
        <v>7.7995700000000001</v>
      </c>
      <c r="K109" s="95">
        <v>7.3921400000000004</v>
      </c>
      <c r="L109" s="95">
        <v>8.2542500000000008</v>
      </c>
      <c r="M109" s="95">
        <v>5.0029300000000001</v>
      </c>
      <c r="N109" s="95">
        <v>10.02671</v>
      </c>
      <c r="O109" s="35"/>
      <c r="P109" s="35"/>
      <c r="Q109" s="35"/>
      <c r="R109" s="35"/>
      <c r="S109" s="35"/>
      <c r="T109" s="35"/>
      <c r="U109" s="35"/>
      <c r="V109" s="118"/>
    </row>
    <row r="110" spans="1:33" s="1" customFormat="1" ht="12.75" customHeight="1" x14ac:dyDescent="0.2">
      <c r="A110" s="70" t="s">
        <v>51</v>
      </c>
      <c r="B110" s="92">
        <v>86.162379999999999</v>
      </c>
      <c r="C110" s="92">
        <v>84.649330000000006</v>
      </c>
      <c r="D110" s="92">
        <v>79.632810000000006</v>
      </c>
      <c r="E110" s="92">
        <v>72.89367</v>
      </c>
      <c r="F110" s="92">
        <v>71.464789999999994</v>
      </c>
      <c r="G110" s="92">
        <v>88.142049999999998</v>
      </c>
      <c r="H110" s="92">
        <v>51.488250000000001</v>
      </c>
      <c r="I110" s="92">
        <v>29.766459999999999</v>
      </c>
      <c r="J110" s="92">
        <v>27.21369</v>
      </c>
      <c r="K110" s="92">
        <v>35.17154</v>
      </c>
      <c r="L110" s="92">
        <v>27.332319999999999</v>
      </c>
      <c r="M110" s="92">
        <v>22.07347</v>
      </c>
      <c r="N110" s="92">
        <v>48.092019999999998</v>
      </c>
      <c r="O110" s="35"/>
      <c r="P110" s="35"/>
      <c r="Q110" s="35"/>
      <c r="R110" s="35"/>
      <c r="S110" s="35"/>
      <c r="T110" s="35"/>
      <c r="U110" s="35"/>
      <c r="V110" s="118"/>
    </row>
    <row r="111" spans="1:33" s="1" customFormat="1" ht="12.75" customHeight="1" x14ac:dyDescent="0.2">
      <c r="A111" s="71"/>
      <c r="B111" s="182"/>
      <c r="C111" s="182"/>
      <c r="D111" s="182"/>
      <c r="E111" s="182"/>
      <c r="F111" s="182"/>
      <c r="G111" s="182"/>
      <c r="H111" s="182"/>
      <c r="I111" s="182"/>
      <c r="J111" s="182"/>
      <c r="K111" s="182"/>
      <c r="L111" s="182"/>
      <c r="M111" s="182"/>
      <c r="N111" s="182"/>
      <c r="O111" s="35"/>
      <c r="P111" s="35"/>
      <c r="Q111" s="35"/>
      <c r="R111" s="35"/>
      <c r="S111" s="35"/>
      <c r="T111" s="35"/>
      <c r="U111" s="35"/>
      <c r="V111" s="118"/>
    </row>
    <row r="112" spans="1:33" s="1" customFormat="1" ht="12" x14ac:dyDescent="0.2">
      <c r="A112" s="248" t="s">
        <v>739</v>
      </c>
      <c r="B112" s="249"/>
      <c r="C112" s="249"/>
      <c r="D112" s="249"/>
      <c r="E112" s="249"/>
      <c r="F112" s="249"/>
      <c r="G112" s="249"/>
      <c r="H112" s="249"/>
      <c r="I112" s="249"/>
      <c r="J112" s="249"/>
      <c r="K112" s="249"/>
      <c r="L112" s="249"/>
      <c r="M112" s="249"/>
      <c r="N112" s="249"/>
      <c r="O112" s="35"/>
      <c r="P112" s="35"/>
      <c r="Q112" s="35"/>
      <c r="R112" s="35"/>
      <c r="S112" s="35"/>
      <c r="T112" s="35"/>
      <c r="U112" s="35"/>
      <c r="V112" s="118"/>
    </row>
    <row r="113" spans="1:29" s="1" customFormat="1" ht="12" x14ac:dyDescent="0.2">
      <c r="A113" s="190" t="s">
        <v>740</v>
      </c>
      <c r="B113" s="179" t="s">
        <v>68</v>
      </c>
      <c r="C113" s="179" t="s">
        <v>69</v>
      </c>
      <c r="D113" s="179" t="s">
        <v>70</v>
      </c>
      <c r="E113" s="179" t="s">
        <v>71</v>
      </c>
      <c r="F113" s="179" t="s">
        <v>72</v>
      </c>
      <c r="G113" s="179" t="s">
        <v>73</v>
      </c>
      <c r="H113" s="179" t="s">
        <v>74</v>
      </c>
      <c r="I113" s="179" t="s">
        <v>75</v>
      </c>
      <c r="J113" s="179" t="s">
        <v>76</v>
      </c>
      <c r="K113" s="179" t="s">
        <v>77</v>
      </c>
      <c r="L113" s="179" t="s">
        <v>78</v>
      </c>
      <c r="M113" s="179" t="s">
        <v>79</v>
      </c>
      <c r="N113" s="179" t="s">
        <v>98</v>
      </c>
      <c r="O113" s="35"/>
      <c r="P113" s="35"/>
      <c r="Q113" s="35"/>
      <c r="R113" s="124"/>
      <c r="S113" s="124"/>
      <c r="T113" s="124"/>
      <c r="U113" s="124"/>
      <c r="V113" s="229"/>
      <c r="W113" s="122"/>
      <c r="X113" s="122"/>
      <c r="Y113" s="122"/>
      <c r="Z113" s="122"/>
      <c r="AA113" s="122"/>
      <c r="AB113" s="122"/>
      <c r="AC113" s="122"/>
    </row>
    <row r="114" spans="1:29" ht="15.75" thickBot="1" x14ac:dyDescent="0.3">
      <c r="A114" s="68" t="s">
        <v>15</v>
      </c>
      <c r="B114" s="93">
        <v>86.162379999999999</v>
      </c>
      <c r="C114" s="94">
        <v>84.649330000000006</v>
      </c>
      <c r="D114" s="93">
        <v>79.632810000000006</v>
      </c>
      <c r="E114" s="94">
        <v>72.89367</v>
      </c>
      <c r="F114" s="93">
        <v>71.464789999999994</v>
      </c>
      <c r="G114" s="94">
        <v>88.142049999999998</v>
      </c>
      <c r="H114" s="94">
        <v>51.488250000000001</v>
      </c>
      <c r="I114" s="93">
        <v>29.766459999999999</v>
      </c>
      <c r="J114" s="94">
        <v>27.21369</v>
      </c>
      <c r="K114" s="183">
        <v>35.17154</v>
      </c>
      <c r="L114" s="94">
        <v>27.332319999999999</v>
      </c>
      <c r="M114" s="94">
        <v>22.07347</v>
      </c>
      <c r="N114" s="186">
        <v>48.092019999999998</v>
      </c>
      <c r="V114" s="118"/>
    </row>
    <row r="115" spans="1:29" ht="15.75" thickTop="1" x14ac:dyDescent="0.25">
      <c r="A115" s="69" t="s">
        <v>65</v>
      </c>
      <c r="B115" s="95">
        <v>112.35635000000001</v>
      </c>
      <c r="C115" s="95">
        <v>121.55874</v>
      </c>
      <c r="D115" s="95">
        <v>108.65734</v>
      </c>
      <c r="E115" s="95">
        <v>83.097700000000003</v>
      </c>
      <c r="F115" s="95">
        <v>65.571039999999996</v>
      </c>
      <c r="G115" s="95">
        <v>74.566019999999995</v>
      </c>
      <c r="H115" s="95">
        <v>35.659649999999999</v>
      </c>
      <c r="I115" s="95">
        <v>18.786719999999999</v>
      </c>
      <c r="J115" s="95">
        <v>21.64123</v>
      </c>
      <c r="K115" s="184">
        <v>31.958179999999999</v>
      </c>
      <c r="L115" s="95">
        <v>24.892890000000001</v>
      </c>
      <c r="M115" s="95">
        <v>20.23123</v>
      </c>
      <c r="N115" s="187">
        <v>37.635460000000002</v>
      </c>
      <c r="V115" s="118"/>
    </row>
    <row r="116" spans="1:29" x14ac:dyDescent="0.25">
      <c r="A116" s="70" t="s">
        <v>63</v>
      </c>
      <c r="B116" s="92">
        <v>75.866810000000001</v>
      </c>
      <c r="C116" s="92">
        <v>70.203980000000001</v>
      </c>
      <c r="D116" s="92">
        <v>67.402479999999997</v>
      </c>
      <c r="E116" s="92">
        <v>67.969040000000007</v>
      </c>
      <c r="F116" s="92">
        <v>77.169820000000001</v>
      </c>
      <c r="G116" s="92">
        <v>111.85733999999999</v>
      </c>
      <c r="H116" s="92">
        <v>92.518950000000004</v>
      </c>
      <c r="I116" s="92">
        <v>69.611879999999999</v>
      </c>
      <c r="J116" s="92">
        <v>54.885379999999998</v>
      </c>
      <c r="K116" s="185">
        <v>55.846719999999998</v>
      </c>
      <c r="L116" s="92">
        <v>47.015120000000003</v>
      </c>
      <c r="M116" s="92">
        <v>37.319310000000002</v>
      </c>
      <c r="N116" s="188">
        <v>71.606800000000007</v>
      </c>
      <c r="O116" s="117"/>
      <c r="V116" s="118"/>
    </row>
    <row r="117" spans="1:29" x14ac:dyDescent="0.25">
      <c r="B117" s="117"/>
      <c r="C117" s="117"/>
      <c r="D117" s="117"/>
      <c r="E117" s="117"/>
      <c r="F117" s="117"/>
      <c r="G117" s="117"/>
      <c r="H117" s="117"/>
      <c r="I117" s="117"/>
      <c r="J117" s="117"/>
      <c r="K117" s="117"/>
      <c r="L117" s="117"/>
      <c r="M117" s="117"/>
      <c r="V117" s="118"/>
    </row>
    <row r="118" spans="1:29" ht="15.75" thickBot="1" x14ac:dyDescent="0.3">
      <c r="A118" s="96"/>
      <c r="B118" s="96"/>
      <c r="C118" s="96"/>
      <c r="D118" s="96"/>
      <c r="E118" s="96"/>
      <c r="F118" s="96"/>
      <c r="G118" s="96"/>
      <c r="H118" s="96"/>
      <c r="I118" s="96"/>
      <c r="J118" s="96"/>
      <c r="K118" s="96"/>
      <c r="L118" s="96"/>
      <c r="M118" s="96"/>
      <c r="N118" s="96"/>
      <c r="O118" s="96"/>
      <c r="P118" s="96"/>
      <c r="Q118" s="96"/>
      <c r="R118" s="96"/>
      <c r="S118" s="96"/>
      <c r="T118" s="96"/>
      <c r="U118" s="96"/>
      <c r="V118" s="97"/>
    </row>
    <row r="119" spans="1:29" x14ac:dyDescent="0.25">
      <c r="B119" s="116"/>
      <c r="C119" s="116"/>
      <c r="D119" s="116"/>
      <c r="E119" s="116"/>
      <c r="F119" s="116"/>
      <c r="G119" s="116"/>
      <c r="H119" s="116"/>
      <c r="I119" s="116"/>
      <c r="J119" s="116"/>
      <c r="K119" s="116"/>
      <c r="L119" s="116"/>
      <c r="M119" s="116"/>
      <c r="P119" s="116"/>
    </row>
    <row r="120" spans="1:29" x14ac:dyDescent="0.25">
      <c r="A120" s="247"/>
      <c r="B120" s="247"/>
      <c r="C120" s="247"/>
      <c r="D120" s="247"/>
      <c r="E120" s="247"/>
      <c r="F120" s="247"/>
      <c r="G120" s="247"/>
      <c r="H120" s="247"/>
      <c r="I120" s="247"/>
      <c r="J120" s="247"/>
      <c r="K120" s="247"/>
      <c r="L120" s="247"/>
      <c r="M120" s="247"/>
      <c r="N120" s="247"/>
    </row>
    <row r="121" spans="1:29" x14ac:dyDescent="0.25">
      <c r="A121" s="192"/>
      <c r="B121" s="192"/>
      <c r="C121" s="221"/>
      <c r="D121" s="193"/>
      <c r="E121" s="193"/>
      <c r="F121" s="193"/>
      <c r="G121" s="193"/>
      <c r="H121" s="193"/>
      <c r="I121" s="193"/>
      <c r="J121" s="193"/>
      <c r="K121" s="193"/>
      <c r="L121" s="193"/>
      <c r="M121" s="196"/>
      <c r="N121" s="194"/>
      <c r="P121" s="116"/>
    </row>
    <row r="122" spans="1:29" x14ac:dyDescent="0.25">
      <c r="A122" s="195"/>
      <c r="B122" s="195"/>
      <c r="C122" s="195"/>
      <c r="D122" s="193"/>
      <c r="E122" s="193"/>
      <c r="F122" s="193"/>
      <c r="G122" s="193"/>
      <c r="H122" s="196"/>
      <c r="I122" s="196"/>
      <c r="J122" s="194"/>
      <c r="K122" s="194"/>
      <c r="L122" s="194"/>
      <c r="M122" s="194"/>
      <c r="N122" s="194"/>
    </row>
    <row r="123" spans="1:29" x14ac:dyDescent="0.25">
      <c r="A123" s="195"/>
      <c r="B123" s="195"/>
      <c r="C123" s="195"/>
      <c r="D123" s="196"/>
      <c r="E123" s="193"/>
      <c r="F123" s="196"/>
      <c r="G123" s="194"/>
      <c r="H123" s="194"/>
      <c r="I123" s="194"/>
      <c r="J123" s="194"/>
      <c r="K123" s="194"/>
      <c r="L123" s="194"/>
      <c r="M123" s="194"/>
      <c r="N123" s="194"/>
    </row>
    <row r="124" spans="1:29" x14ac:dyDescent="0.25">
      <c r="A124" s="195"/>
      <c r="B124" s="195"/>
      <c r="C124" s="195"/>
      <c r="D124" s="194"/>
      <c r="E124" s="194"/>
      <c r="F124" s="194"/>
      <c r="G124" s="194"/>
      <c r="H124" s="194"/>
      <c r="I124" s="194"/>
      <c r="J124" s="194"/>
      <c r="K124" s="194"/>
      <c r="L124" s="194"/>
      <c r="M124" s="194"/>
      <c r="N124" s="194"/>
    </row>
    <row r="125" spans="1:29" x14ac:dyDescent="0.25">
      <c r="A125" s="195"/>
      <c r="B125" s="195"/>
      <c r="C125" s="195"/>
      <c r="D125" s="194"/>
      <c r="E125" s="194"/>
      <c r="F125" s="194"/>
      <c r="G125" s="194"/>
      <c r="H125" s="194"/>
      <c r="I125" s="194"/>
      <c r="J125" s="194"/>
      <c r="K125" s="194"/>
      <c r="L125" s="194"/>
      <c r="M125" s="194"/>
      <c r="N125" s="194"/>
    </row>
    <row r="126" spans="1:29" x14ac:dyDescent="0.25">
      <c r="A126" s="194"/>
      <c r="B126" s="194"/>
      <c r="C126" s="194"/>
      <c r="D126" s="194"/>
      <c r="E126" s="194"/>
      <c r="F126" s="194"/>
      <c r="G126" s="194"/>
      <c r="H126" s="194"/>
      <c r="I126" s="194"/>
      <c r="J126" s="194"/>
      <c r="K126" s="194"/>
      <c r="L126" s="194"/>
      <c r="M126" s="194"/>
      <c r="N126" s="194"/>
    </row>
  </sheetData>
  <mergeCells count="54">
    <mergeCell ref="A112:N112"/>
    <mergeCell ref="O9:Q9"/>
    <mergeCell ref="H28:I28"/>
    <mergeCell ref="H29:I29"/>
    <mergeCell ref="M10:N10"/>
    <mergeCell ref="M11:N11"/>
    <mergeCell ref="O11:Q11"/>
    <mergeCell ref="P28:R28"/>
    <mergeCell ref="N29:O29"/>
    <mergeCell ref="I18:V18"/>
    <mergeCell ref="J28:L28"/>
    <mergeCell ref="N28:O28"/>
    <mergeCell ref="P29:R29"/>
    <mergeCell ref="J29:L29"/>
    <mergeCell ref="M12:N12"/>
    <mergeCell ref="A6:V6"/>
    <mergeCell ref="A8:D8"/>
    <mergeCell ref="G8:K8"/>
    <mergeCell ref="G10:H10"/>
    <mergeCell ref="A27:E27"/>
    <mergeCell ref="H27:L27"/>
    <mergeCell ref="N27:R27"/>
    <mergeCell ref="G9:H9"/>
    <mergeCell ref="G11:H11"/>
    <mergeCell ref="A18:F18"/>
    <mergeCell ref="A16:V16"/>
    <mergeCell ref="A25:V25"/>
    <mergeCell ref="M8:Q8"/>
    <mergeCell ref="O12:Q12"/>
    <mergeCell ref="O10:Q10"/>
    <mergeCell ref="M9:N9"/>
    <mergeCell ref="A120:N120"/>
    <mergeCell ref="A106:N106"/>
    <mergeCell ref="P30:R30"/>
    <mergeCell ref="J30:L30"/>
    <mergeCell ref="J31:L31"/>
    <mergeCell ref="A83:N83"/>
    <mergeCell ref="A100:N100"/>
    <mergeCell ref="A36:E36"/>
    <mergeCell ref="A81:V81"/>
    <mergeCell ref="A98:V98"/>
    <mergeCell ref="A66:N66"/>
    <mergeCell ref="A64:V64"/>
    <mergeCell ref="H30:I30"/>
    <mergeCell ref="A33:V33"/>
    <mergeCell ref="N30:O30"/>
    <mergeCell ref="H31:I31"/>
    <mergeCell ref="A4:V4"/>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906C3-7386-4878-A11A-262398F49810}">
  <dimension ref="A1:AW56"/>
  <sheetViews>
    <sheetView zoomScale="90" zoomScaleNormal="90" workbookViewId="0"/>
  </sheetViews>
  <sheetFormatPr defaultColWidth="9.140625" defaultRowHeight="15.75" x14ac:dyDescent="0.25"/>
  <cols>
    <col min="1" max="1" width="66.7109375" style="199" bestFit="1" customWidth="1"/>
    <col min="2" max="26" width="6.85546875" style="199" bestFit="1" customWidth="1"/>
    <col min="27" max="27" width="7.5703125" style="199" bestFit="1" customWidth="1"/>
    <col min="28" max="16384" width="9.140625" style="199"/>
  </cols>
  <sheetData>
    <row r="1" spans="1:49" x14ac:dyDescent="0.25">
      <c r="A1" s="198" t="s">
        <v>742</v>
      </c>
      <c r="B1" s="198"/>
      <c r="C1" s="198"/>
      <c r="D1" s="198"/>
      <c r="E1" s="198"/>
      <c r="F1" s="198"/>
      <c r="G1" s="198"/>
      <c r="H1" s="198"/>
      <c r="I1" s="198"/>
      <c r="J1" s="198"/>
      <c r="K1" s="198"/>
      <c r="L1" s="198"/>
      <c r="M1" s="198"/>
      <c r="N1" s="198"/>
      <c r="O1" s="198"/>
      <c r="P1" s="198"/>
      <c r="Q1" s="198"/>
      <c r="R1" s="198"/>
      <c r="S1" s="198"/>
      <c r="T1" s="198"/>
      <c r="U1" s="198"/>
      <c r="V1" s="198"/>
      <c r="W1" s="198"/>
      <c r="X1" s="198"/>
      <c r="Y1" s="198"/>
      <c r="Z1" s="198"/>
      <c r="AA1" s="198"/>
    </row>
    <row r="2" spans="1:49" x14ac:dyDescent="0.25">
      <c r="A2" s="198"/>
    </row>
    <row r="3" spans="1:49" x14ac:dyDescent="0.25">
      <c r="A3" s="198"/>
    </row>
    <row r="4" spans="1:49" x14ac:dyDescent="0.25">
      <c r="A4" s="309" t="s">
        <v>743</v>
      </c>
      <c r="B4" s="200">
        <v>2020</v>
      </c>
      <c r="C4" s="201"/>
      <c r="D4" s="201"/>
      <c r="E4" s="201"/>
      <c r="F4" s="201"/>
      <c r="G4" s="201"/>
      <c r="H4" s="201"/>
      <c r="I4" s="201"/>
      <c r="J4" s="201"/>
      <c r="K4" s="201"/>
      <c r="L4" s="201"/>
      <c r="M4" s="202"/>
      <c r="N4" s="203">
        <v>2021</v>
      </c>
      <c r="O4" s="204"/>
      <c r="P4" s="204"/>
      <c r="Q4" s="204"/>
      <c r="R4" s="204"/>
      <c r="S4" s="204"/>
      <c r="T4" s="204"/>
      <c r="U4" s="204"/>
      <c r="V4" s="204"/>
      <c r="W4" s="204"/>
      <c r="X4" s="204"/>
      <c r="Y4" s="204"/>
      <c r="Z4" s="204"/>
      <c r="AA4" s="204"/>
      <c r="AB4" s="204"/>
      <c r="AC4" s="205"/>
      <c r="AE4" s="230"/>
      <c r="AF4" s="230"/>
      <c r="AG4" s="230"/>
      <c r="AH4" s="230"/>
      <c r="AI4" s="230"/>
      <c r="AJ4" s="230"/>
      <c r="AK4" s="230"/>
      <c r="AL4" s="230"/>
      <c r="AM4" s="230"/>
      <c r="AN4" s="230"/>
      <c r="AO4" s="230"/>
      <c r="AP4" s="230"/>
      <c r="AQ4" s="230"/>
      <c r="AR4" s="230"/>
      <c r="AS4" s="230"/>
    </row>
    <row r="5" spans="1:49" x14ac:dyDescent="0.25">
      <c r="A5" s="309"/>
      <c r="B5" s="307" t="s">
        <v>744</v>
      </c>
      <c r="C5" s="308"/>
      <c r="D5" s="307" t="s">
        <v>745</v>
      </c>
      <c r="E5" s="308"/>
      <c r="F5" s="307" t="s">
        <v>746</v>
      </c>
      <c r="G5" s="308"/>
      <c r="H5" s="307" t="s">
        <v>747</v>
      </c>
      <c r="I5" s="308"/>
      <c r="J5" s="307" t="s">
        <v>748</v>
      </c>
      <c r="K5" s="308"/>
      <c r="L5" s="307" t="s">
        <v>749</v>
      </c>
      <c r="M5" s="308"/>
      <c r="N5" s="304" t="s">
        <v>750</v>
      </c>
      <c r="O5" s="305"/>
      <c r="P5" s="304" t="s">
        <v>751</v>
      </c>
      <c r="Q5" s="305"/>
      <c r="R5" s="304" t="s">
        <v>752</v>
      </c>
      <c r="S5" s="305"/>
      <c r="T5" s="304" t="s">
        <v>753</v>
      </c>
      <c r="U5" s="305"/>
      <c r="V5" s="304" t="s">
        <v>75</v>
      </c>
      <c r="W5" s="305"/>
      <c r="X5" s="304" t="s">
        <v>754</v>
      </c>
      <c r="Y5" s="305"/>
      <c r="Z5" s="304" t="s">
        <v>744</v>
      </c>
      <c r="AA5" s="305"/>
      <c r="AB5" s="304" t="s">
        <v>745</v>
      </c>
      <c r="AC5" s="305"/>
      <c r="AH5" s="230"/>
      <c r="AI5" s="230"/>
      <c r="AJ5" s="230"/>
      <c r="AK5" s="230"/>
      <c r="AL5" s="230"/>
      <c r="AM5" s="230"/>
      <c r="AN5" s="230"/>
      <c r="AO5" s="230"/>
      <c r="AP5" s="230"/>
      <c r="AQ5" s="230"/>
      <c r="AR5" s="230"/>
      <c r="AS5" s="230"/>
      <c r="AT5" s="230"/>
      <c r="AU5" s="230"/>
      <c r="AV5" s="230"/>
      <c r="AW5" s="230"/>
    </row>
    <row r="6" spans="1:49" x14ac:dyDescent="0.25">
      <c r="A6" s="309"/>
      <c r="B6" s="206" t="s">
        <v>755</v>
      </c>
      <c r="C6" s="206" t="s">
        <v>756</v>
      </c>
      <c r="D6" s="206" t="s">
        <v>755</v>
      </c>
      <c r="E6" s="206" t="s">
        <v>756</v>
      </c>
      <c r="F6" s="206" t="s">
        <v>755</v>
      </c>
      <c r="G6" s="206" t="s">
        <v>756</v>
      </c>
      <c r="H6" s="206" t="s">
        <v>755</v>
      </c>
      <c r="I6" s="206" t="s">
        <v>756</v>
      </c>
      <c r="J6" s="206" t="s">
        <v>755</v>
      </c>
      <c r="K6" s="206" t="s">
        <v>756</v>
      </c>
      <c r="L6" s="206" t="s">
        <v>755</v>
      </c>
      <c r="M6" s="206" t="s">
        <v>756</v>
      </c>
      <c r="N6" s="207" t="s">
        <v>755</v>
      </c>
      <c r="O6" s="207" t="s">
        <v>756</v>
      </c>
      <c r="P6" s="207" t="s">
        <v>755</v>
      </c>
      <c r="Q6" s="207" t="s">
        <v>756</v>
      </c>
      <c r="R6" s="207" t="s">
        <v>755</v>
      </c>
      <c r="S6" s="207" t="s">
        <v>756</v>
      </c>
      <c r="T6" s="207" t="s">
        <v>755</v>
      </c>
      <c r="U6" s="207" t="s">
        <v>756</v>
      </c>
      <c r="V6" s="207" t="s">
        <v>755</v>
      </c>
      <c r="W6" s="207" t="s">
        <v>756</v>
      </c>
      <c r="X6" s="207" t="s">
        <v>755</v>
      </c>
      <c r="Y6" s="207" t="s">
        <v>756</v>
      </c>
      <c r="Z6" s="207" t="s">
        <v>755</v>
      </c>
      <c r="AA6" s="207" t="s">
        <v>756</v>
      </c>
      <c r="AB6" s="207" t="s">
        <v>755</v>
      </c>
      <c r="AC6" s="207" t="s">
        <v>756</v>
      </c>
      <c r="AE6" s="230"/>
      <c r="AF6" s="230"/>
      <c r="AG6" s="230"/>
      <c r="AH6" s="230"/>
      <c r="AI6" s="230"/>
      <c r="AJ6" s="230"/>
      <c r="AK6" s="230"/>
      <c r="AL6" s="230"/>
      <c r="AM6" s="230"/>
      <c r="AN6" s="230"/>
      <c r="AO6" s="230"/>
      <c r="AP6" s="230"/>
    </row>
    <row r="7" spans="1:49" x14ac:dyDescent="0.25">
      <c r="A7" s="208" t="s">
        <v>757</v>
      </c>
      <c r="B7" s="209">
        <v>166.45621</v>
      </c>
      <c r="C7" s="209">
        <v>166.60888</v>
      </c>
      <c r="D7" s="209">
        <v>166.07884000000001</v>
      </c>
      <c r="E7" s="209">
        <v>163.90737999999999</v>
      </c>
      <c r="F7" s="209">
        <v>162.40288000000001</v>
      </c>
      <c r="G7" s="209">
        <v>156.58816999999999</v>
      </c>
      <c r="H7" s="209">
        <v>155.78474</v>
      </c>
      <c r="I7" s="209">
        <v>156.10682</v>
      </c>
      <c r="J7" s="209">
        <v>154.09211999999999</v>
      </c>
      <c r="K7" s="209">
        <v>148.91552999999999</v>
      </c>
      <c r="L7" s="209">
        <v>140.98845</v>
      </c>
      <c r="M7" s="209">
        <v>143.2731</v>
      </c>
      <c r="N7" s="209">
        <v>144.50201999999999</v>
      </c>
      <c r="O7" s="209">
        <v>142.85885999999999</v>
      </c>
      <c r="P7" s="209">
        <v>144.06189000000001</v>
      </c>
      <c r="Q7" s="209">
        <v>142.86251999999999</v>
      </c>
      <c r="R7" s="209">
        <v>128.25415000000001</v>
      </c>
      <c r="S7" s="209">
        <v>111.80116</v>
      </c>
      <c r="T7" s="209">
        <v>93.079220000000007</v>
      </c>
      <c r="U7" s="209">
        <v>76.372739999999993</v>
      </c>
      <c r="V7" s="209">
        <v>65.147890000000004</v>
      </c>
      <c r="W7" s="209">
        <v>63.666980000000002</v>
      </c>
      <c r="X7" s="209">
        <v>59.710619999999999</v>
      </c>
      <c r="Y7" s="209">
        <v>60.338949999999997</v>
      </c>
      <c r="Z7" s="209">
        <v>58.807850000000002</v>
      </c>
      <c r="AA7" s="209">
        <v>61.865650000000002</v>
      </c>
      <c r="AB7" s="209">
        <v>57.622750000000003</v>
      </c>
      <c r="AC7" s="209">
        <v>61.381740000000001</v>
      </c>
    </row>
    <row r="8" spans="1:49" x14ac:dyDescent="0.25">
      <c r="A8" s="208" t="s">
        <v>758</v>
      </c>
      <c r="B8" s="209">
        <v>83.423079999999999</v>
      </c>
      <c r="C8" s="209">
        <v>92.953590000000005</v>
      </c>
      <c r="D8" s="209">
        <v>128.72662</v>
      </c>
      <c r="E8" s="209">
        <v>116.94904</v>
      </c>
      <c r="F8" s="209">
        <v>137.77778000000001</v>
      </c>
      <c r="G8" s="209">
        <v>63.13308</v>
      </c>
      <c r="H8" s="209">
        <v>60.2</v>
      </c>
      <c r="I8" s="209">
        <v>73.017650000000003</v>
      </c>
      <c r="J8" s="209">
        <v>66.228070000000002</v>
      </c>
      <c r="K8" s="209">
        <v>54.49785</v>
      </c>
      <c r="L8" s="209">
        <v>65.342860000000002</v>
      </c>
      <c r="M8" s="209">
        <v>33.012549999999997</v>
      </c>
      <c r="N8" s="209">
        <v>41.387279999999997</v>
      </c>
      <c r="O8" s="209">
        <v>16.395389999999999</v>
      </c>
      <c r="P8" s="209">
        <v>12.27163</v>
      </c>
      <c r="Q8" s="209">
        <v>13.5214</v>
      </c>
      <c r="R8" s="209">
        <v>3.4177</v>
      </c>
      <c r="S8" s="209">
        <v>4.7975500000000002</v>
      </c>
      <c r="T8" s="209">
        <v>7.6909400000000003</v>
      </c>
      <c r="U8" s="209">
        <v>4.40313</v>
      </c>
      <c r="V8" s="209">
        <v>5.7010300000000003</v>
      </c>
      <c r="W8" s="209">
        <v>4.3956</v>
      </c>
      <c r="X8" s="209">
        <v>5.3464299999999998</v>
      </c>
      <c r="Y8" s="209">
        <v>4.3248100000000003</v>
      </c>
      <c r="Z8" s="209">
        <v>4.0671999999999997</v>
      </c>
      <c r="AA8" s="209">
        <v>5.9329000000000001</v>
      </c>
      <c r="AB8" s="209">
        <v>4.9472800000000001</v>
      </c>
      <c r="AC8" s="209">
        <v>2.9468700000000001</v>
      </c>
    </row>
    <row r="9" spans="1:49" x14ac:dyDescent="0.25">
      <c r="A9" s="208" t="s">
        <v>759</v>
      </c>
      <c r="B9" s="209">
        <v>287.27668999999997</v>
      </c>
      <c r="C9" s="209">
        <v>299.18414000000001</v>
      </c>
      <c r="D9" s="209">
        <v>303.41052000000002</v>
      </c>
      <c r="E9" s="209">
        <v>321.93230999999997</v>
      </c>
      <c r="F9" s="209">
        <v>334.91737000000001</v>
      </c>
      <c r="G9" s="209">
        <v>346.06366000000003</v>
      </c>
      <c r="H9" s="209">
        <v>350.20936999999998</v>
      </c>
      <c r="I9" s="209">
        <v>359.56124999999997</v>
      </c>
      <c r="J9" s="209">
        <v>368.41888999999998</v>
      </c>
      <c r="K9" s="209">
        <v>366.08258000000001</v>
      </c>
      <c r="L9" s="209">
        <v>361.91541000000001</v>
      </c>
      <c r="M9" s="209">
        <v>359.04696999999999</v>
      </c>
      <c r="N9" s="209">
        <v>344.11815999999999</v>
      </c>
      <c r="O9" s="209">
        <v>341.17102</v>
      </c>
      <c r="P9" s="209">
        <v>321.68135000000001</v>
      </c>
      <c r="Q9" s="209">
        <v>290.20193</v>
      </c>
      <c r="R9" s="209">
        <v>231.52411000000001</v>
      </c>
      <c r="S9" s="209">
        <v>117.73972999999999</v>
      </c>
      <c r="T9" s="209">
        <v>87.527469999999994</v>
      </c>
      <c r="U9" s="209">
        <v>70.536069999999995</v>
      </c>
      <c r="V9" s="209">
        <v>66.213049999999996</v>
      </c>
      <c r="W9" s="209">
        <v>69.489900000000006</v>
      </c>
      <c r="X9" s="209">
        <v>72.385729999999995</v>
      </c>
      <c r="Y9" s="209">
        <v>72.549819999999997</v>
      </c>
      <c r="Z9" s="209">
        <v>74.849369999999993</v>
      </c>
      <c r="AA9" s="209">
        <v>75.549499999999995</v>
      </c>
      <c r="AB9" s="209">
        <v>79.825159999999997</v>
      </c>
      <c r="AC9" s="209">
        <v>77.309650000000005</v>
      </c>
    </row>
    <row r="10" spans="1:49" ht="16.5" thickBot="1" x14ac:dyDescent="0.3">
      <c r="A10" s="211" t="s">
        <v>760</v>
      </c>
      <c r="B10" s="212">
        <v>201.67815999999999</v>
      </c>
      <c r="C10" s="212">
        <v>174.51886999999999</v>
      </c>
      <c r="D10" s="212">
        <v>198.4898</v>
      </c>
      <c r="E10" s="212">
        <v>239.60975999999999</v>
      </c>
      <c r="F10" s="212">
        <v>296.81159000000002</v>
      </c>
      <c r="G10" s="212">
        <v>272.23077000000001</v>
      </c>
      <c r="H10" s="212">
        <v>186.91011</v>
      </c>
      <c r="I10" s="212">
        <v>177.17142999999999</v>
      </c>
      <c r="J10" s="212">
        <v>247.56863000000001</v>
      </c>
      <c r="K10" s="212">
        <v>147.31578999999999</v>
      </c>
      <c r="L10" s="212">
        <v>206.96666999999999</v>
      </c>
      <c r="M10" s="212">
        <v>46.453130000000002</v>
      </c>
      <c r="N10" s="212">
        <v>27.838709999999999</v>
      </c>
      <c r="O10" s="212">
        <v>13.11842</v>
      </c>
      <c r="P10" s="212">
        <v>22.243590000000001</v>
      </c>
      <c r="Q10" s="212">
        <v>23.435479999999998</v>
      </c>
      <c r="R10" s="213"/>
      <c r="S10" s="213"/>
      <c r="T10" s="213"/>
      <c r="U10" s="213"/>
      <c r="V10" s="213"/>
      <c r="W10" s="213"/>
      <c r="X10" s="213"/>
      <c r="Y10" s="213"/>
      <c r="Z10" s="213"/>
      <c r="AA10" s="212">
        <v>10</v>
      </c>
      <c r="AB10" s="213"/>
      <c r="AC10" s="212"/>
    </row>
    <row r="11" spans="1:49" x14ac:dyDescent="0.25">
      <c r="A11" s="214" t="s">
        <v>15</v>
      </c>
      <c r="B11" s="215">
        <v>183.48498000000001</v>
      </c>
      <c r="C11" s="215">
        <v>184.75197</v>
      </c>
      <c r="D11" s="215">
        <v>185.28295</v>
      </c>
      <c r="E11" s="215">
        <v>184.77921000000001</v>
      </c>
      <c r="F11" s="215">
        <v>184.77745999999999</v>
      </c>
      <c r="G11" s="215">
        <v>178.81926999999999</v>
      </c>
      <c r="H11" s="215">
        <v>177.94882999999999</v>
      </c>
      <c r="I11" s="215">
        <v>180.06950000000001</v>
      </c>
      <c r="J11" s="215">
        <v>178.56487000000001</v>
      </c>
      <c r="K11" s="215">
        <v>171.97140999999999</v>
      </c>
      <c r="L11" s="215">
        <v>164.59678</v>
      </c>
      <c r="M11" s="215">
        <v>164.15828999999999</v>
      </c>
      <c r="N11" s="215">
        <v>165.67232999999999</v>
      </c>
      <c r="O11" s="215">
        <v>158.83226999999999</v>
      </c>
      <c r="P11" s="215">
        <v>159.26455999999999</v>
      </c>
      <c r="Q11" s="215">
        <v>157.43091000000001</v>
      </c>
      <c r="R11" s="215">
        <v>131.40343999999999</v>
      </c>
      <c r="S11" s="215">
        <v>103.53287</v>
      </c>
      <c r="T11" s="215">
        <v>86.781400000000005</v>
      </c>
      <c r="U11" s="215">
        <v>74.292060000000006</v>
      </c>
      <c r="V11" s="215">
        <v>63.918520000000001</v>
      </c>
      <c r="W11" s="215">
        <v>61.44323</v>
      </c>
      <c r="X11" s="215">
        <v>59.232349999999997</v>
      </c>
      <c r="Y11" s="215">
        <v>60.413640000000001</v>
      </c>
      <c r="Z11" s="215">
        <v>58.563589999999998</v>
      </c>
      <c r="AA11" s="215">
        <v>61.319319999999998</v>
      </c>
      <c r="AB11" s="215">
        <v>57.517209999999999</v>
      </c>
      <c r="AC11" s="215">
        <v>60.268509999999999</v>
      </c>
    </row>
    <row r="13" spans="1:49" x14ac:dyDescent="0.25">
      <c r="A13" s="198" t="s">
        <v>761</v>
      </c>
      <c r="B13"/>
      <c r="C13"/>
      <c r="D13"/>
      <c r="E13"/>
      <c r="F13"/>
      <c r="G13"/>
      <c r="H13"/>
      <c r="I13"/>
      <c r="J13"/>
      <c r="K13"/>
      <c r="L13"/>
      <c r="M13"/>
      <c r="N13"/>
      <c r="O13"/>
      <c r="P13"/>
      <c r="Q13"/>
      <c r="R13"/>
      <c r="S13"/>
      <c r="T13"/>
      <c r="U13"/>
      <c r="V13"/>
      <c r="W13"/>
      <c r="X13"/>
      <c r="Y13"/>
      <c r="Z13"/>
      <c r="AA13"/>
    </row>
    <row r="14" spans="1:49" x14ac:dyDescent="0.25">
      <c r="A14" s="217"/>
      <c r="B14"/>
      <c r="C14"/>
      <c r="D14"/>
      <c r="E14"/>
      <c r="F14"/>
      <c r="G14"/>
      <c r="H14"/>
      <c r="I14"/>
      <c r="J14"/>
      <c r="K14"/>
      <c r="L14"/>
      <c r="M14"/>
      <c r="N14"/>
      <c r="O14"/>
      <c r="P14"/>
      <c r="Q14"/>
      <c r="R14"/>
      <c r="S14"/>
      <c r="T14"/>
      <c r="U14"/>
      <c r="V14"/>
      <c r="W14"/>
      <c r="X14"/>
      <c r="Y14"/>
      <c r="Z14"/>
      <c r="AA14"/>
    </row>
    <row r="15" spans="1:49" x14ac:dyDescent="0.25">
      <c r="A15" s="217"/>
      <c r="B15"/>
      <c r="C15"/>
      <c r="D15"/>
      <c r="E15"/>
      <c r="F15"/>
      <c r="G15"/>
      <c r="H15"/>
      <c r="I15"/>
      <c r="J15"/>
      <c r="K15"/>
      <c r="L15"/>
      <c r="M15"/>
      <c r="N15"/>
      <c r="O15"/>
      <c r="P15"/>
      <c r="Q15"/>
      <c r="R15"/>
      <c r="S15"/>
      <c r="T15"/>
      <c r="U15"/>
      <c r="V15"/>
      <c r="W15"/>
      <c r="X15"/>
      <c r="Y15"/>
      <c r="Z15"/>
      <c r="AA15"/>
    </row>
    <row r="16" spans="1:49" x14ac:dyDescent="0.25">
      <c r="A16" s="306" t="s">
        <v>743</v>
      </c>
      <c r="B16" s="200">
        <v>2020</v>
      </c>
      <c r="C16" s="201"/>
      <c r="D16" s="201"/>
      <c r="E16" s="201"/>
      <c r="F16" s="201"/>
      <c r="G16" s="201"/>
      <c r="H16" s="201"/>
      <c r="I16" s="201"/>
      <c r="J16" s="201"/>
      <c r="K16" s="201"/>
      <c r="L16" s="201"/>
      <c r="M16" s="202"/>
      <c r="N16" s="203">
        <v>2021</v>
      </c>
      <c r="O16" s="204"/>
      <c r="P16" s="204"/>
      <c r="Q16" s="204"/>
      <c r="R16" s="204"/>
      <c r="S16" s="204"/>
      <c r="T16" s="204"/>
      <c r="U16" s="204"/>
      <c r="V16" s="204"/>
      <c r="W16" s="204"/>
      <c r="X16" s="204"/>
      <c r="Y16" s="204"/>
      <c r="Z16" s="204"/>
      <c r="AA16" s="204"/>
      <c r="AB16" s="204"/>
      <c r="AC16" s="205"/>
      <c r="AH16" s="230"/>
      <c r="AI16" s="230"/>
      <c r="AJ16" s="230"/>
      <c r="AK16" s="230"/>
      <c r="AL16" s="230"/>
      <c r="AM16" s="230"/>
      <c r="AN16" s="230"/>
      <c r="AO16" s="230"/>
      <c r="AP16" s="230"/>
      <c r="AQ16" s="230"/>
      <c r="AR16" s="230"/>
      <c r="AS16" s="230"/>
      <c r="AT16" s="230"/>
      <c r="AU16" s="230"/>
      <c r="AV16" s="230"/>
      <c r="AW16" s="230"/>
    </row>
    <row r="17" spans="1:49" x14ac:dyDescent="0.25">
      <c r="A17" s="306"/>
      <c r="B17" s="307" t="s">
        <v>744</v>
      </c>
      <c r="C17" s="308"/>
      <c r="D17" s="307" t="s">
        <v>745</v>
      </c>
      <c r="E17" s="308"/>
      <c r="F17" s="307" t="s">
        <v>746</v>
      </c>
      <c r="G17" s="308"/>
      <c r="H17" s="307" t="s">
        <v>747</v>
      </c>
      <c r="I17" s="308"/>
      <c r="J17" s="307" t="s">
        <v>748</v>
      </c>
      <c r="K17" s="308"/>
      <c r="L17" s="307" t="s">
        <v>749</v>
      </c>
      <c r="M17" s="308"/>
      <c r="N17" s="304" t="s">
        <v>750</v>
      </c>
      <c r="O17" s="305"/>
      <c r="P17" s="304" t="s">
        <v>751</v>
      </c>
      <c r="Q17" s="305"/>
      <c r="R17" s="304" t="s">
        <v>752</v>
      </c>
      <c r="S17" s="305"/>
      <c r="T17" s="304" t="s">
        <v>753</v>
      </c>
      <c r="U17" s="305"/>
      <c r="V17" s="304" t="s">
        <v>75</v>
      </c>
      <c r="W17" s="305"/>
      <c r="X17" s="304" t="s">
        <v>754</v>
      </c>
      <c r="Y17" s="305"/>
      <c r="Z17" s="304" t="s">
        <v>744</v>
      </c>
      <c r="AA17" s="305"/>
      <c r="AB17" s="304" t="s">
        <v>745</v>
      </c>
      <c r="AC17" s="305"/>
      <c r="AF17" s="230"/>
      <c r="AG17" s="230"/>
      <c r="AH17" s="230"/>
      <c r="AI17" s="230"/>
      <c r="AJ17" s="230"/>
      <c r="AK17" s="230"/>
      <c r="AL17" s="230"/>
      <c r="AM17" s="230"/>
      <c r="AN17" s="230"/>
      <c r="AO17" s="230"/>
      <c r="AP17" s="230"/>
      <c r="AQ17" s="230"/>
    </row>
    <row r="18" spans="1:49" x14ac:dyDescent="0.25">
      <c r="A18" s="306"/>
      <c r="B18" s="206" t="s">
        <v>755</v>
      </c>
      <c r="C18" s="206" t="s">
        <v>756</v>
      </c>
      <c r="D18" s="206" t="s">
        <v>755</v>
      </c>
      <c r="E18" s="206" t="s">
        <v>756</v>
      </c>
      <c r="F18" s="206" t="s">
        <v>755</v>
      </c>
      <c r="G18" s="206" t="s">
        <v>756</v>
      </c>
      <c r="H18" s="206" t="s">
        <v>755</v>
      </c>
      <c r="I18" s="206" t="s">
        <v>756</v>
      </c>
      <c r="J18" s="206" t="s">
        <v>755</v>
      </c>
      <c r="K18" s="206" t="s">
        <v>756</v>
      </c>
      <c r="L18" s="206" t="s">
        <v>755</v>
      </c>
      <c r="M18" s="206" t="s">
        <v>756</v>
      </c>
      <c r="N18" s="207" t="s">
        <v>755</v>
      </c>
      <c r="O18" s="207" t="s">
        <v>756</v>
      </c>
      <c r="P18" s="207" t="s">
        <v>755</v>
      </c>
      <c r="Q18" s="207" t="s">
        <v>756</v>
      </c>
      <c r="R18" s="207" t="s">
        <v>755</v>
      </c>
      <c r="S18" s="207" t="s">
        <v>756</v>
      </c>
      <c r="T18" s="207" t="s">
        <v>755</v>
      </c>
      <c r="U18" s="207" t="s">
        <v>756</v>
      </c>
      <c r="V18" s="207" t="s">
        <v>755</v>
      </c>
      <c r="W18" s="207" t="s">
        <v>756</v>
      </c>
      <c r="X18" s="207" t="s">
        <v>755</v>
      </c>
      <c r="Y18" s="207" t="s">
        <v>756</v>
      </c>
      <c r="Z18" s="207" t="s">
        <v>755</v>
      </c>
      <c r="AA18" s="207" t="s">
        <v>756</v>
      </c>
      <c r="AB18" s="207" t="s">
        <v>755</v>
      </c>
      <c r="AC18" s="207" t="s">
        <v>756</v>
      </c>
      <c r="AH18" s="231"/>
      <c r="AI18" s="231"/>
      <c r="AJ18" s="231"/>
      <c r="AK18" s="231"/>
      <c r="AL18" s="231"/>
      <c r="AM18" s="231"/>
      <c r="AN18" s="231"/>
      <c r="AO18" s="231"/>
      <c r="AP18" s="231"/>
      <c r="AQ18" s="231"/>
      <c r="AR18" s="231"/>
      <c r="AS18" s="231"/>
      <c r="AT18" s="231"/>
      <c r="AU18" s="231"/>
      <c r="AV18" s="231"/>
      <c r="AW18" s="231"/>
    </row>
    <row r="19" spans="1:49" x14ac:dyDescent="0.25">
      <c r="A19" s="218" t="s">
        <v>757</v>
      </c>
      <c r="B19" s="219"/>
      <c r="C19" s="219"/>
      <c r="D19" s="219"/>
      <c r="E19" s="219"/>
      <c r="F19" s="219"/>
      <c r="G19" s="219"/>
      <c r="H19" s="219"/>
      <c r="I19" s="219"/>
      <c r="J19" s="219"/>
      <c r="K19" s="219"/>
      <c r="L19" s="219"/>
      <c r="M19" s="219"/>
      <c r="N19" s="219"/>
      <c r="O19" s="219"/>
      <c r="P19" s="219"/>
      <c r="Q19" s="219"/>
      <c r="R19" s="219"/>
      <c r="S19" s="219"/>
      <c r="T19" s="219"/>
      <c r="U19" s="219"/>
      <c r="V19" s="219"/>
      <c r="W19" s="219"/>
      <c r="X19" s="219"/>
      <c r="Y19" s="219"/>
      <c r="Z19" s="219"/>
      <c r="AA19" s="219"/>
      <c r="AB19" s="219"/>
      <c r="AC19" s="219"/>
      <c r="AF19" s="231"/>
      <c r="AG19" s="231"/>
      <c r="AH19" s="231"/>
      <c r="AI19" s="231"/>
      <c r="AJ19" s="231"/>
      <c r="AK19" s="231"/>
      <c r="AL19" s="231"/>
      <c r="AM19" s="231"/>
      <c r="AN19" s="231"/>
      <c r="AO19" s="231"/>
      <c r="AP19" s="231"/>
      <c r="AQ19" s="231"/>
    </row>
    <row r="20" spans="1:49" x14ac:dyDescent="0.25">
      <c r="A20" s="210" t="s">
        <v>762</v>
      </c>
      <c r="B20" s="210">
        <v>13186</v>
      </c>
      <c r="C20" s="210">
        <v>12606</v>
      </c>
      <c r="D20" s="210">
        <v>12273</v>
      </c>
      <c r="E20" s="210">
        <v>11957</v>
      </c>
      <c r="F20" s="210">
        <v>11316</v>
      </c>
      <c r="G20" s="210">
        <v>11543</v>
      </c>
      <c r="H20" s="210">
        <v>11306</v>
      </c>
      <c r="I20" s="210">
        <v>10536</v>
      </c>
      <c r="J20" s="210">
        <v>10371</v>
      </c>
      <c r="K20" s="210">
        <v>10663</v>
      </c>
      <c r="L20" s="210">
        <v>10827</v>
      </c>
      <c r="M20" s="210">
        <v>10573</v>
      </c>
      <c r="N20" s="210">
        <v>9823</v>
      </c>
      <c r="O20" s="210">
        <v>9711</v>
      </c>
      <c r="P20" s="210">
        <v>9211</v>
      </c>
      <c r="Q20" s="210">
        <v>9245</v>
      </c>
      <c r="R20" s="210">
        <v>9567</v>
      </c>
      <c r="S20" s="210">
        <v>9524</v>
      </c>
      <c r="T20" s="210">
        <v>10750</v>
      </c>
      <c r="U20" s="210">
        <v>13034</v>
      </c>
      <c r="V20" s="210">
        <v>16184</v>
      </c>
      <c r="W20" s="210">
        <v>17905</v>
      </c>
      <c r="X20" s="210">
        <v>20208</v>
      </c>
      <c r="Y20" s="210">
        <v>20685</v>
      </c>
      <c r="Z20" s="210">
        <v>21662</v>
      </c>
      <c r="AA20" s="210">
        <v>20016</v>
      </c>
      <c r="AB20" s="210">
        <v>20968</v>
      </c>
      <c r="AC20" s="210">
        <v>19233</v>
      </c>
      <c r="AF20" s="231"/>
      <c r="AG20" s="231"/>
      <c r="AH20" s="231"/>
      <c r="AI20" s="231"/>
      <c r="AJ20" s="231"/>
      <c r="AK20" s="231"/>
      <c r="AL20" s="231"/>
      <c r="AM20" s="231"/>
      <c r="AN20" s="231"/>
      <c r="AO20" s="231"/>
      <c r="AP20" s="231"/>
      <c r="AQ20" s="231"/>
    </row>
    <row r="21" spans="1:49" x14ac:dyDescent="0.25">
      <c r="A21" s="210" t="s">
        <v>763</v>
      </c>
      <c r="B21" s="210">
        <v>3921</v>
      </c>
      <c r="C21" s="210">
        <v>3963</v>
      </c>
      <c r="D21" s="210">
        <v>4050</v>
      </c>
      <c r="E21" s="210">
        <v>4095</v>
      </c>
      <c r="F21" s="210">
        <v>4222</v>
      </c>
      <c r="G21" s="210">
        <v>3678</v>
      </c>
      <c r="H21" s="210">
        <v>3132</v>
      </c>
      <c r="I21" s="210">
        <v>2500</v>
      </c>
      <c r="J21" s="210">
        <v>2182</v>
      </c>
      <c r="K21" s="210">
        <v>1958</v>
      </c>
      <c r="L21" s="210">
        <v>1720</v>
      </c>
      <c r="M21" s="210">
        <v>1580</v>
      </c>
      <c r="N21" s="210">
        <v>1425</v>
      </c>
      <c r="O21" s="210">
        <v>1335</v>
      </c>
      <c r="P21" s="210">
        <v>1254</v>
      </c>
      <c r="Q21" s="210">
        <v>1176</v>
      </c>
      <c r="R21" s="210">
        <v>1060</v>
      </c>
      <c r="S21" s="210">
        <v>939</v>
      </c>
      <c r="T21" s="210">
        <v>889</v>
      </c>
      <c r="U21" s="210">
        <v>848</v>
      </c>
      <c r="V21" s="210">
        <v>824</v>
      </c>
      <c r="W21" s="210">
        <v>818</v>
      </c>
      <c r="X21" s="210">
        <v>836</v>
      </c>
      <c r="Y21" s="210">
        <v>808</v>
      </c>
      <c r="Z21" s="210">
        <v>761</v>
      </c>
      <c r="AA21" s="210">
        <v>703</v>
      </c>
      <c r="AB21" s="210">
        <v>649</v>
      </c>
      <c r="AC21" s="210">
        <v>623</v>
      </c>
      <c r="AF21" s="231"/>
      <c r="AG21" s="231"/>
      <c r="AH21" s="231"/>
      <c r="AI21" s="231"/>
      <c r="AJ21" s="231"/>
      <c r="AK21" s="231"/>
      <c r="AL21" s="231"/>
      <c r="AM21" s="231"/>
      <c r="AN21" s="231"/>
      <c r="AO21" s="231"/>
      <c r="AP21" s="231"/>
      <c r="AQ21" s="231"/>
    </row>
    <row r="22" spans="1:49" x14ac:dyDescent="0.25">
      <c r="A22" s="210" t="s">
        <v>764</v>
      </c>
      <c r="B22" s="210">
        <v>1426</v>
      </c>
      <c r="C22" s="210">
        <v>1456</v>
      </c>
      <c r="D22" s="210">
        <v>1487</v>
      </c>
      <c r="E22" s="210">
        <v>1531</v>
      </c>
      <c r="F22" s="210">
        <v>1556</v>
      </c>
      <c r="G22" s="210">
        <v>1569</v>
      </c>
      <c r="H22" s="210">
        <v>1600</v>
      </c>
      <c r="I22" s="210">
        <v>1556</v>
      </c>
      <c r="J22" s="210">
        <v>1526</v>
      </c>
      <c r="K22" s="210">
        <v>1529</v>
      </c>
      <c r="L22" s="210">
        <v>1406</v>
      </c>
      <c r="M22" s="210">
        <v>1349</v>
      </c>
      <c r="N22" s="210">
        <v>1294</v>
      </c>
      <c r="O22" s="210">
        <v>1282</v>
      </c>
      <c r="P22" s="210">
        <v>1252</v>
      </c>
      <c r="Q22" s="210">
        <v>1268</v>
      </c>
      <c r="R22" s="210">
        <v>1112</v>
      </c>
      <c r="S22" s="210">
        <v>837</v>
      </c>
      <c r="T22" s="210">
        <v>703</v>
      </c>
      <c r="U22" s="210">
        <v>619</v>
      </c>
      <c r="V22" s="210">
        <v>588</v>
      </c>
      <c r="W22" s="210">
        <v>526</v>
      </c>
      <c r="X22" s="210">
        <v>493</v>
      </c>
      <c r="Y22" s="210">
        <v>456</v>
      </c>
      <c r="Z22" s="210">
        <v>432</v>
      </c>
      <c r="AA22" s="210">
        <v>418</v>
      </c>
      <c r="AB22" s="210">
        <v>412</v>
      </c>
      <c r="AC22" s="210">
        <v>407</v>
      </c>
      <c r="AH22" s="231"/>
      <c r="AI22" s="231"/>
      <c r="AJ22" s="231"/>
      <c r="AK22" s="231"/>
      <c r="AL22" s="231"/>
      <c r="AM22" s="231"/>
      <c r="AN22" s="231"/>
      <c r="AO22" s="231"/>
      <c r="AP22" s="231"/>
      <c r="AQ22" s="231"/>
      <c r="AR22" s="231"/>
      <c r="AS22" s="231"/>
      <c r="AT22" s="231"/>
      <c r="AU22" s="231"/>
      <c r="AV22" s="231"/>
      <c r="AW22" s="231"/>
    </row>
    <row r="23" spans="1:49" ht="16.5" thickBot="1" x14ac:dyDescent="0.3">
      <c r="A23" s="213" t="s">
        <v>765</v>
      </c>
      <c r="B23" s="213">
        <v>432</v>
      </c>
      <c r="C23" s="213">
        <v>445</v>
      </c>
      <c r="D23" s="213">
        <v>443</v>
      </c>
      <c r="E23" s="213">
        <v>469</v>
      </c>
      <c r="F23" s="213">
        <v>447</v>
      </c>
      <c r="G23" s="213">
        <v>433</v>
      </c>
      <c r="H23" s="213">
        <v>440</v>
      </c>
      <c r="I23" s="213">
        <v>415</v>
      </c>
      <c r="J23" s="213">
        <v>392</v>
      </c>
      <c r="K23" s="213">
        <v>364</v>
      </c>
      <c r="L23" s="213">
        <v>338</v>
      </c>
      <c r="M23" s="213">
        <v>332</v>
      </c>
      <c r="N23" s="213">
        <v>318</v>
      </c>
      <c r="O23" s="213">
        <v>305</v>
      </c>
      <c r="P23" s="213">
        <v>288</v>
      </c>
      <c r="Q23" s="213">
        <v>276</v>
      </c>
      <c r="R23" s="213">
        <v>262</v>
      </c>
      <c r="S23" s="213">
        <v>232</v>
      </c>
      <c r="T23" s="213">
        <v>206</v>
      </c>
      <c r="U23" s="213">
        <v>201</v>
      </c>
      <c r="V23" s="213">
        <v>194</v>
      </c>
      <c r="W23" s="213">
        <v>200</v>
      </c>
      <c r="X23" s="213">
        <v>199</v>
      </c>
      <c r="Y23" s="213">
        <v>196</v>
      </c>
      <c r="Z23" s="213">
        <v>189</v>
      </c>
      <c r="AA23" s="213">
        <v>188</v>
      </c>
      <c r="AB23" s="213">
        <v>182</v>
      </c>
      <c r="AC23" s="213">
        <v>180</v>
      </c>
      <c r="AF23" s="231"/>
      <c r="AG23" s="231"/>
      <c r="AH23" s="231"/>
      <c r="AI23" s="231"/>
      <c r="AJ23" s="231"/>
      <c r="AK23" s="231"/>
      <c r="AL23" s="231"/>
      <c r="AM23" s="231"/>
      <c r="AN23" s="231"/>
      <c r="AO23" s="231"/>
      <c r="AP23" s="231"/>
      <c r="AQ23" s="231"/>
      <c r="AR23" s="231"/>
      <c r="AT23" s="231"/>
      <c r="AU23" s="231"/>
      <c r="AV23" s="231"/>
      <c r="AW23" s="231"/>
    </row>
    <row r="24" spans="1:49" x14ac:dyDescent="0.25">
      <c r="A24" s="216" t="s">
        <v>15</v>
      </c>
      <c r="B24" s="216">
        <f>SUM(B20:B23)</f>
        <v>18965</v>
      </c>
      <c r="C24" s="216">
        <f t="shared" ref="C24:M24" si="0">SUM(C20:C23)</f>
        <v>18470</v>
      </c>
      <c r="D24" s="216">
        <f t="shared" si="0"/>
        <v>18253</v>
      </c>
      <c r="E24" s="216">
        <f t="shared" si="0"/>
        <v>18052</v>
      </c>
      <c r="F24" s="216">
        <f t="shared" si="0"/>
        <v>17541</v>
      </c>
      <c r="G24" s="216">
        <f t="shared" si="0"/>
        <v>17223</v>
      </c>
      <c r="H24" s="216">
        <f t="shared" si="0"/>
        <v>16478</v>
      </c>
      <c r="I24" s="216">
        <f t="shared" si="0"/>
        <v>15007</v>
      </c>
      <c r="J24" s="216">
        <f t="shared" si="0"/>
        <v>14471</v>
      </c>
      <c r="K24" s="216">
        <f t="shared" si="0"/>
        <v>14514</v>
      </c>
      <c r="L24" s="216">
        <f t="shared" si="0"/>
        <v>14291</v>
      </c>
      <c r="M24" s="216">
        <f t="shared" si="0"/>
        <v>13834</v>
      </c>
      <c r="N24" s="216">
        <v>12860</v>
      </c>
      <c r="O24" s="216">
        <v>12633</v>
      </c>
      <c r="P24" s="216">
        <v>12005</v>
      </c>
      <c r="Q24" s="216">
        <v>11965</v>
      </c>
      <c r="R24" s="216">
        <v>12001</v>
      </c>
      <c r="S24" s="216">
        <v>11532</v>
      </c>
      <c r="T24" s="216">
        <v>12548</v>
      </c>
      <c r="U24" s="216">
        <v>14702</v>
      </c>
      <c r="V24" s="216">
        <v>17790</v>
      </c>
      <c r="W24" s="216">
        <v>19449</v>
      </c>
      <c r="X24" s="216">
        <v>21736</v>
      </c>
      <c r="Y24" s="216">
        <v>22145</v>
      </c>
      <c r="Z24" s="216">
        <v>23044</v>
      </c>
      <c r="AA24" s="216">
        <v>21325</v>
      </c>
      <c r="AB24" s="216">
        <v>22211</v>
      </c>
      <c r="AC24" s="216">
        <v>20443</v>
      </c>
    </row>
    <row r="25" spans="1:49" x14ac:dyDescent="0.25">
      <c r="A25" s="218" t="s">
        <v>758</v>
      </c>
      <c r="B25" s="219"/>
      <c r="C25" s="219"/>
      <c r="D25" s="219"/>
      <c r="E25" s="219"/>
      <c r="F25" s="219"/>
      <c r="G25" s="219"/>
      <c r="H25" s="219"/>
      <c r="I25" s="219"/>
      <c r="J25" s="219"/>
      <c r="K25" s="219"/>
      <c r="L25" s="219"/>
      <c r="M25" s="219"/>
      <c r="N25" s="219"/>
      <c r="O25" s="219"/>
      <c r="P25" s="219"/>
      <c r="Q25" s="219"/>
      <c r="R25" s="219"/>
      <c r="S25" s="219"/>
      <c r="T25" s="219"/>
      <c r="U25" s="219"/>
      <c r="V25" s="219"/>
      <c r="W25" s="219"/>
      <c r="X25" s="219"/>
      <c r="Y25" s="219"/>
      <c r="Z25" s="219"/>
      <c r="AA25" s="219"/>
      <c r="AB25" s="219"/>
      <c r="AC25" s="219"/>
      <c r="AL25" s="231"/>
      <c r="AM25" s="231"/>
      <c r="AN25" s="231"/>
      <c r="AQ25" s="231"/>
      <c r="AR25" s="231"/>
      <c r="AT25" s="231"/>
      <c r="AU25" s="231"/>
      <c r="AV25" s="231"/>
      <c r="AW25" s="231"/>
    </row>
    <row r="26" spans="1:49" x14ac:dyDescent="0.25">
      <c r="A26" s="210" t="s">
        <v>762</v>
      </c>
      <c r="B26" s="210">
        <v>244</v>
      </c>
      <c r="C26" s="210">
        <v>197</v>
      </c>
      <c r="D26" s="210">
        <v>99</v>
      </c>
      <c r="E26" s="210">
        <v>116</v>
      </c>
      <c r="F26" s="210">
        <v>89</v>
      </c>
      <c r="G26" s="210">
        <v>228</v>
      </c>
      <c r="H26" s="210">
        <v>209</v>
      </c>
      <c r="I26" s="210">
        <v>146</v>
      </c>
      <c r="J26" s="210">
        <v>149</v>
      </c>
      <c r="K26" s="210">
        <v>211</v>
      </c>
      <c r="L26" s="210">
        <v>153</v>
      </c>
      <c r="M26" s="210">
        <v>227</v>
      </c>
      <c r="N26" s="210">
        <v>163</v>
      </c>
      <c r="O26" s="210">
        <v>554</v>
      </c>
      <c r="P26" s="210">
        <v>416</v>
      </c>
      <c r="Q26" s="210">
        <v>257</v>
      </c>
      <c r="R26" s="210">
        <v>1051</v>
      </c>
      <c r="S26" s="210">
        <v>1225</v>
      </c>
      <c r="T26" s="210">
        <v>1016</v>
      </c>
      <c r="U26" s="210">
        <v>320</v>
      </c>
      <c r="V26" s="210">
        <v>485</v>
      </c>
      <c r="W26" s="210">
        <v>1226</v>
      </c>
      <c r="X26" s="210">
        <v>1120</v>
      </c>
      <c r="Y26" s="210">
        <v>939</v>
      </c>
      <c r="Z26" s="210">
        <v>1131</v>
      </c>
      <c r="AA26" s="210">
        <v>1088</v>
      </c>
      <c r="AB26" s="210">
        <v>1195</v>
      </c>
      <c r="AC26" s="210">
        <v>1167</v>
      </c>
      <c r="AL26" s="231"/>
      <c r="AM26" s="231"/>
      <c r="AN26" s="231"/>
      <c r="AO26" s="231"/>
      <c r="AP26" s="231"/>
      <c r="AQ26" s="231"/>
      <c r="AR26" s="231"/>
      <c r="AS26" s="231"/>
      <c r="AT26" s="231"/>
      <c r="AU26" s="231"/>
      <c r="AV26" s="231"/>
      <c r="AW26" s="231"/>
    </row>
    <row r="27" spans="1:49" x14ac:dyDescent="0.25">
      <c r="A27" s="210" t="s">
        <v>763</v>
      </c>
      <c r="B27" s="210">
        <v>42</v>
      </c>
      <c r="C27" s="210">
        <v>40</v>
      </c>
      <c r="D27" s="210">
        <v>40</v>
      </c>
      <c r="E27" s="210">
        <v>26</v>
      </c>
      <c r="F27" s="210">
        <v>12</v>
      </c>
      <c r="G27" s="210">
        <v>10</v>
      </c>
      <c r="H27" s="210">
        <v>12</v>
      </c>
      <c r="I27" s="210">
        <v>2</v>
      </c>
      <c r="J27" s="210">
        <v>2</v>
      </c>
      <c r="K27" s="210">
        <v>2</v>
      </c>
      <c r="L27" s="210">
        <v>2</v>
      </c>
      <c r="M27" s="210">
        <v>0</v>
      </c>
      <c r="N27" s="210">
        <v>0</v>
      </c>
      <c r="O27" s="210">
        <v>0</v>
      </c>
      <c r="P27" s="210">
        <v>0</v>
      </c>
      <c r="Q27" s="210">
        <v>0</v>
      </c>
      <c r="R27" s="210">
        <v>0</v>
      </c>
      <c r="S27" s="210">
        <v>0</v>
      </c>
      <c r="T27" s="210">
        <v>0</v>
      </c>
      <c r="U27" s="210">
        <v>0</v>
      </c>
      <c r="V27" s="210">
        <v>0</v>
      </c>
      <c r="W27" s="210">
        <v>0</v>
      </c>
      <c r="X27" s="210">
        <v>0</v>
      </c>
      <c r="Y27" s="210">
        <v>0</v>
      </c>
      <c r="Z27" s="210">
        <v>0</v>
      </c>
      <c r="AA27" s="210">
        <v>0</v>
      </c>
      <c r="AB27" s="210">
        <v>0</v>
      </c>
      <c r="AC27" s="210">
        <v>0</v>
      </c>
    </row>
    <row r="28" spans="1:49" x14ac:dyDescent="0.25">
      <c r="A28" s="210" t="s">
        <v>764</v>
      </c>
      <c r="B28" s="210">
        <v>0</v>
      </c>
      <c r="C28" s="210">
        <v>0</v>
      </c>
      <c r="D28" s="210">
        <v>0</v>
      </c>
      <c r="E28" s="210">
        <v>15</v>
      </c>
      <c r="F28" s="210">
        <v>25</v>
      </c>
      <c r="G28" s="210">
        <v>25</v>
      </c>
      <c r="H28" s="210">
        <v>24</v>
      </c>
      <c r="I28" s="210">
        <v>22</v>
      </c>
      <c r="J28" s="210">
        <v>20</v>
      </c>
      <c r="K28" s="210">
        <v>20</v>
      </c>
      <c r="L28" s="210">
        <v>20</v>
      </c>
      <c r="M28" s="210">
        <v>12</v>
      </c>
      <c r="N28" s="210">
        <v>10</v>
      </c>
      <c r="O28" s="210">
        <v>10</v>
      </c>
      <c r="P28" s="210">
        <v>0</v>
      </c>
      <c r="Q28" s="210">
        <v>0</v>
      </c>
      <c r="R28" s="210">
        <v>0</v>
      </c>
      <c r="S28" s="210">
        <v>0</v>
      </c>
      <c r="T28" s="210">
        <v>0</v>
      </c>
      <c r="U28" s="210">
        <v>0</v>
      </c>
      <c r="V28" s="210">
        <v>0</v>
      </c>
      <c r="W28" s="210">
        <v>0</v>
      </c>
      <c r="X28" s="210">
        <v>0</v>
      </c>
      <c r="Y28" s="210">
        <v>0</v>
      </c>
      <c r="Z28" s="210">
        <v>0</v>
      </c>
      <c r="AA28" s="210">
        <v>0</v>
      </c>
      <c r="AB28" s="210">
        <v>0</v>
      </c>
      <c r="AC28" s="210">
        <v>0</v>
      </c>
      <c r="AF28" s="231"/>
    </row>
    <row r="29" spans="1:49" ht="16.5" thickBot="1" x14ac:dyDescent="0.3">
      <c r="A29" s="213" t="s">
        <v>765</v>
      </c>
      <c r="B29" s="213">
        <v>0</v>
      </c>
      <c r="C29" s="213">
        <v>0</v>
      </c>
      <c r="D29" s="213">
        <v>0</v>
      </c>
      <c r="E29" s="213">
        <v>0</v>
      </c>
      <c r="F29" s="213">
        <v>0</v>
      </c>
      <c r="G29" s="213">
        <v>0</v>
      </c>
      <c r="H29" s="213">
        <v>0</v>
      </c>
      <c r="I29" s="213">
        <v>0</v>
      </c>
      <c r="J29" s="213">
        <v>0</v>
      </c>
      <c r="K29" s="213">
        <v>0</v>
      </c>
      <c r="L29" s="213">
        <v>0</v>
      </c>
      <c r="M29" s="213">
        <v>0</v>
      </c>
      <c r="N29" s="213">
        <v>0</v>
      </c>
      <c r="O29" s="213">
        <v>0</v>
      </c>
      <c r="P29" s="213">
        <v>0</v>
      </c>
      <c r="Q29" s="213">
        <v>0</v>
      </c>
      <c r="R29" s="213">
        <v>0</v>
      </c>
      <c r="S29" s="213">
        <v>0</v>
      </c>
      <c r="T29" s="213">
        <v>0</v>
      </c>
      <c r="U29" s="213">
        <v>0</v>
      </c>
      <c r="V29" s="213">
        <v>0</v>
      </c>
      <c r="W29" s="213">
        <v>0</v>
      </c>
      <c r="X29" s="213">
        <v>0</v>
      </c>
      <c r="Y29" s="213">
        <v>0</v>
      </c>
      <c r="Z29" s="213">
        <v>0</v>
      </c>
      <c r="AA29" s="213">
        <v>0</v>
      </c>
      <c r="AB29" s="213">
        <v>0</v>
      </c>
      <c r="AC29" s="213">
        <v>0</v>
      </c>
      <c r="AF29" s="231"/>
      <c r="AG29" s="231"/>
      <c r="AH29" s="231"/>
    </row>
    <row r="30" spans="1:49" x14ac:dyDescent="0.25">
      <c r="A30" s="216" t="s">
        <v>15</v>
      </c>
      <c r="B30" s="216">
        <f>SUM(B26:B29)</f>
        <v>286</v>
      </c>
      <c r="C30" s="216">
        <f t="shared" ref="C30:M30" si="1">SUM(C26:C29)</f>
        <v>237</v>
      </c>
      <c r="D30" s="216">
        <f t="shared" si="1"/>
        <v>139</v>
      </c>
      <c r="E30" s="216">
        <f t="shared" si="1"/>
        <v>157</v>
      </c>
      <c r="F30" s="216">
        <f t="shared" si="1"/>
        <v>126</v>
      </c>
      <c r="G30" s="216">
        <f t="shared" si="1"/>
        <v>263</v>
      </c>
      <c r="H30" s="216">
        <f t="shared" si="1"/>
        <v>245</v>
      </c>
      <c r="I30" s="216">
        <f t="shared" si="1"/>
        <v>170</v>
      </c>
      <c r="J30" s="216">
        <f t="shared" si="1"/>
        <v>171</v>
      </c>
      <c r="K30" s="216">
        <f t="shared" si="1"/>
        <v>233</v>
      </c>
      <c r="L30" s="216">
        <f t="shared" si="1"/>
        <v>175</v>
      </c>
      <c r="M30" s="216">
        <f t="shared" si="1"/>
        <v>239</v>
      </c>
      <c r="N30" s="216">
        <v>173</v>
      </c>
      <c r="O30" s="216">
        <v>564</v>
      </c>
      <c r="P30" s="216">
        <v>416</v>
      </c>
      <c r="Q30" s="216">
        <v>257</v>
      </c>
      <c r="R30" s="216">
        <v>1051</v>
      </c>
      <c r="S30" s="216">
        <v>1225</v>
      </c>
      <c r="T30" s="216">
        <v>1016</v>
      </c>
      <c r="U30" s="216">
        <v>320</v>
      </c>
      <c r="V30" s="216">
        <v>485</v>
      </c>
      <c r="W30" s="216">
        <v>1226</v>
      </c>
      <c r="X30" s="216">
        <v>1120</v>
      </c>
      <c r="Y30" s="216">
        <v>939</v>
      </c>
      <c r="Z30" s="216">
        <v>1131</v>
      </c>
      <c r="AA30" s="216">
        <v>1088</v>
      </c>
      <c r="AB30" s="216">
        <v>1195</v>
      </c>
      <c r="AC30" s="216">
        <v>1167</v>
      </c>
      <c r="AF30" s="231"/>
      <c r="AG30" s="231"/>
      <c r="AH30" s="231"/>
      <c r="AI30" s="231"/>
      <c r="AJ30" s="231"/>
      <c r="AK30" s="231"/>
      <c r="AL30" s="231"/>
      <c r="AM30" s="231"/>
      <c r="AN30" s="231"/>
      <c r="AO30" s="231"/>
      <c r="AP30" s="231"/>
      <c r="AQ30" s="231"/>
      <c r="AR30" s="231"/>
      <c r="AS30" s="231"/>
      <c r="AT30" s="231"/>
      <c r="AU30" s="231"/>
      <c r="AV30" s="231"/>
      <c r="AW30" s="231"/>
    </row>
    <row r="31" spans="1:49" x14ac:dyDescent="0.25">
      <c r="A31" s="218" t="s">
        <v>759</v>
      </c>
      <c r="B31" s="219"/>
      <c r="C31" s="219"/>
      <c r="D31" s="219"/>
      <c r="E31" s="219"/>
      <c r="F31" s="219"/>
      <c r="G31" s="219"/>
      <c r="H31" s="219"/>
      <c r="I31" s="219"/>
      <c r="J31" s="219"/>
      <c r="K31" s="219"/>
      <c r="L31" s="219"/>
      <c r="M31" s="219"/>
      <c r="N31" s="219"/>
      <c r="O31" s="219"/>
      <c r="P31" s="219"/>
      <c r="Q31" s="219"/>
      <c r="R31" s="219"/>
      <c r="S31" s="219"/>
      <c r="T31" s="219"/>
      <c r="U31" s="219"/>
      <c r="V31" s="219"/>
      <c r="W31" s="219"/>
      <c r="X31" s="219"/>
      <c r="Y31" s="219"/>
      <c r="Z31" s="219"/>
      <c r="AA31" s="219"/>
      <c r="AB31" s="219"/>
      <c r="AC31" s="219"/>
    </row>
    <row r="32" spans="1:49" x14ac:dyDescent="0.25">
      <c r="A32" s="210" t="s">
        <v>762</v>
      </c>
      <c r="B32" s="210">
        <v>1037</v>
      </c>
      <c r="C32" s="210">
        <v>855</v>
      </c>
      <c r="D32" s="210">
        <v>795</v>
      </c>
      <c r="E32" s="210">
        <v>644</v>
      </c>
      <c r="F32" s="210">
        <v>542</v>
      </c>
      <c r="G32" s="210">
        <v>502</v>
      </c>
      <c r="H32" s="210">
        <v>531</v>
      </c>
      <c r="I32" s="210">
        <v>511</v>
      </c>
      <c r="J32" s="210">
        <v>487</v>
      </c>
      <c r="K32" s="210">
        <v>519</v>
      </c>
      <c r="L32" s="210">
        <v>548</v>
      </c>
      <c r="M32" s="210">
        <v>560</v>
      </c>
      <c r="N32" s="210">
        <v>648</v>
      </c>
      <c r="O32" s="210">
        <v>637</v>
      </c>
      <c r="P32" s="210">
        <v>699</v>
      </c>
      <c r="Q32" s="210">
        <v>855</v>
      </c>
      <c r="R32" s="210">
        <v>1097</v>
      </c>
      <c r="S32" s="210">
        <v>1529</v>
      </c>
      <c r="T32" s="210">
        <v>1624</v>
      </c>
      <c r="U32" s="210">
        <v>2074</v>
      </c>
      <c r="V32" s="210">
        <v>2670</v>
      </c>
      <c r="W32" s="210">
        <v>3209</v>
      </c>
      <c r="X32" s="210">
        <v>3688</v>
      </c>
      <c r="Y32" s="210">
        <v>4357</v>
      </c>
      <c r="Z32" s="210">
        <v>3331</v>
      </c>
      <c r="AA32" s="210">
        <v>3325</v>
      </c>
      <c r="AB32" s="210">
        <v>2602</v>
      </c>
      <c r="AC32" s="210">
        <v>2476</v>
      </c>
      <c r="AF32" s="231"/>
      <c r="AG32" s="231"/>
      <c r="AH32" s="231"/>
      <c r="AI32" s="231"/>
      <c r="AJ32" s="231"/>
      <c r="AK32" s="231"/>
      <c r="AL32" s="231"/>
      <c r="AM32" s="231"/>
      <c r="AN32" s="231"/>
      <c r="AO32" s="231"/>
      <c r="AP32" s="231"/>
      <c r="AQ32" s="231"/>
    </row>
    <row r="33" spans="1:49" x14ac:dyDescent="0.25">
      <c r="A33" s="210" t="s">
        <v>763</v>
      </c>
      <c r="B33" s="210">
        <v>1207</v>
      </c>
      <c r="C33" s="210">
        <v>1052</v>
      </c>
      <c r="D33" s="210">
        <v>1013</v>
      </c>
      <c r="E33" s="210">
        <v>879</v>
      </c>
      <c r="F33" s="210">
        <v>781</v>
      </c>
      <c r="G33" s="210">
        <v>678</v>
      </c>
      <c r="H33" s="210">
        <v>552</v>
      </c>
      <c r="I33" s="210">
        <v>428</v>
      </c>
      <c r="J33" s="210">
        <v>343</v>
      </c>
      <c r="K33" s="210">
        <v>306</v>
      </c>
      <c r="L33" s="210">
        <v>257</v>
      </c>
      <c r="M33" s="210">
        <v>210</v>
      </c>
      <c r="N33" s="210">
        <v>189</v>
      </c>
      <c r="O33" s="210">
        <v>159</v>
      </c>
      <c r="P33" s="210">
        <v>130</v>
      </c>
      <c r="Q33" s="210">
        <v>112</v>
      </c>
      <c r="R33" s="210">
        <v>87</v>
      </c>
      <c r="S33" s="210">
        <v>57</v>
      </c>
      <c r="T33" s="210">
        <v>53</v>
      </c>
      <c r="U33" s="210">
        <v>46</v>
      </c>
      <c r="V33" s="210">
        <v>45</v>
      </c>
      <c r="W33" s="210">
        <v>56</v>
      </c>
      <c r="X33" s="210">
        <v>60</v>
      </c>
      <c r="Y33" s="210">
        <v>68</v>
      </c>
      <c r="Z33" s="210">
        <v>61</v>
      </c>
      <c r="AA33" s="210">
        <v>58</v>
      </c>
      <c r="AB33" s="210">
        <v>60</v>
      </c>
      <c r="AC33" s="210">
        <v>70</v>
      </c>
    </row>
    <row r="34" spans="1:49" x14ac:dyDescent="0.25">
      <c r="A34" s="210" t="s">
        <v>764</v>
      </c>
      <c r="B34" s="210">
        <v>1127</v>
      </c>
      <c r="C34" s="210">
        <v>1220</v>
      </c>
      <c r="D34" s="210">
        <v>1214</v>
      </c>
      <c r="E34" s="210">
        <v>1268</v>
      </c>
      <c r="F34" s="210">
        <v>1278</v>
      </c>
      <c r="G34" s="210">
        <v>1245</v>
      </c>
      <c r="H34" s="210">
        <v>1188</v>
      </c>
      <c r="I34" s="210">
        <v>1150</v>
      </c>
      <c r="J34" s="210">
        <v>1098</v>
      </c>
      <c r="K34" s="210">
        <v>1029</v>
      </c>
      <c r="L34" s="210">
        <v>948</v>
      </c>
      <c r="M34" s="210">
        <v>874</v>
      </c>
      <c r="N34" s="210">
        <v>827</v>
      </c>
      <c r="O34" s="210">
        <v>755</v>
      </c>
      <c r="P34" s="210">
        <v>672</v>
      </c>
      <c r="Q34" s="210">
        <v>623</v>
      </c>
      <c r="R34" s="210">
        <v>477</v>
      </c>
      <c r="S34" s="210">
        <v>181</v>
      </c>
      <c r="T34" s="210">
        <v>84</v>
      </c>
      <c r="U34" s="210">
        <v>56</v>
      </c>
      <c r="V34" s="210">
        <v>48</v>
      </c>
      <c r="W34" s="210">
        <v>41</v>
      </c>
      <c r="X34" s="210">
        <v>40</v>
      </c>
      <c r="Y34" s="210">
        <v>41</v>
      </c>
      <c r="Z34" s="210">
        <v>36</v>
      </c>
      <c r="AA34" s="210">
        <v>40</v>
      </c>
      <c r="AB34" s="210">
        <v>36</v>
      </c>
      <c r="AC34" s="210">
        <v>32</v>
      </c>
      <c r="AH34" s="231"/>
      <c r="AI34" s="231"/>
      <c r="AJ34" s="231"/>
      <c r="AK34" s="231"/>
      <c r="AL34" s="231"/>
      <c r="AM34" s="231"/>
      <c r="AN34" s="231"/>
      <c r="AO34" s="231"/>
      <c r="AP34" s="231"/>
      <c r="AQ34" s="231"/>
      <c r="AR34" s="231"/>
      <c r="AS34" s="231"/>
      <c r="AT34" s="231"/>
      <c r="AU34" s="231"/>
      <c r="AV34" s="231"/>
      <c r="AW34" s="231"/>
    </row>
    <row r="35" spans="1:49" ht="16.5" thickBot="1" x14ac:dyDescent="0.3">
      <c r="A35" s="213" t="s">
        <v>765</v>
      </c>
      <c r="B35" s="213">
        <v>1</v>
      </c>
      <c r="C35" s="213">
        <v>1</v>
      </c>
      <c r="D35" s="213">
        <v>1</v>
      </c>
      <c r="E35" s="213">
        <v>1</v>
      </c>
      <c r="F35" s="213">
        <v>1</v>
      </c>
      <c r="G35" s="213">
        <v>10</v>
      </c>
      <c r="H35" s="213">
        <v>12</v>
      </c>
      <c r="I35" s="213">
        <v>17</v>
      </c>
      <c r="J35" s="213">
        <v>20</v>
      </c>
      <c r="K35" s="213">
        <v>23</v>
      </c>
      <c r="L35" s="213">
        <v>32</v>
      </c>
      <c r="M35" s="213">
        <v>38</v>
      </c>
      <c r="N35" s="213">
        <v>54</v>
      </c>
      <c r="O35" s="213">
        <v>57</v>
      </c>
      <c r="P35" s="213">
        <v>65</v>
      </c>
      <c r="Q35" s="213">
        <v>64</v>
      </c>
      <c r="R35" s="213">
        <v>60</v>
      </c>
      <c r="S35" s="213">
        <v>35</v>
      </c>
      <c r="T35" s="213">
        <v>23</v>
      </c>
      <c r="U35" s="213">
        <v>14</v>
      </c>
      <c r="V35" s="213">
        <v>11</v>
      </c>
      <c r="W35" s="213">
        <v>11</v>
      </c>
      <c r="X35" s="213">
        <v>10</v>
      </c>
      <c r="Y35" s="213">
        <v>10</v>
      </c>
      <c r="Z35" s="213">
        <v>11</v>
      </c>
      <c r="AA35" s="213">
        <v>11</v>
      </c>
      <c r="AB35" s="213">
        <v>13</v>
      </c>
      <c r="AC35" s="213">
        <v>12</v>
      </c>
    </row>
    <row r="36" spans="1:49" x14ac:dyDescent="0.25">
      <c r="A36" s="216" t="s">
        <v>15</v>
      </c>
      <c r="B36" s="216">
        <v>3372</v>
      </c>
      <c r="C36" s="216">
        <v>3128</v>
      </c>
      <c r="D36" s="216">
        <v>3023</v>
      </c>
      <c r="E36" s="216">
        <v>2792</v>
      </c>
      <c r="F36" s="216">
        <v>2602</v>
      </c>
      <c r="G36" s="216">
        <v>2435</v>
      </c>
      <c r="H36" s="216">
        <v>2283</v>
      </c>
      <c r="I36" s="216">
        <v>2106</v>
      </c>
      <c r="J36" s="216">
        <v>1948</v>
      </c>
      <c r="K36" s="216">
        <v>1877</v>
      </c>
      <c r="L36" s="216">
        <v>1785</v>
      </c>
      <c r="M36" s="216">
        <v>1682</v>
      </c>
      <c r="N36" s="216">
        <v>1718</v>
      </c>
      <c r="O36" s="216">
        <v>1608</v>
      </c>
      <c r="P36" s="216">
        <v>1566</v>
      </c>
      <c r="Q36" s="216">
        <v>1654</v>
      </c>
      <c r="R36" s="216">
        <v>1721</v>
      </c>
      <c r="S36" s="216">
        <v>1802</v>
      </c>
      <c r="T36" s="216">
        <v>1784</v>
      </c>
      <c r="U36" s="216">
        <v>2190</v>
      </c>
      <c r="V36" s="216">
        <v>2774</v>
      </c>
      <c r="W36" s="216">
        <v>3317</v>
      </c>
      <c r="X36" s="216">
        <v>3798</v>
      </c>
      <c r="Y36" s="216">
        <v>4476</v>
      </c>
      <c r="Z36" s="216">
        <v>3439</v>
      </c>
      <c r="AA36" s="216">
        <v>3434</v>
      </c>
      <c r="AB36" s="216">
        <v>2711</v>
      </c>
      <c r="AC36" s="216">
        <v>2590</v>
      </c>
    </row>
    <row r="37" spans="1:49" x14ac:dyDescent="0.25">
      <c r="A37" s="218" t="s">
        <v>760</v>
      </c>
      <c r="B37" s="219"/>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F37" s="231"/>
      <c r="AG37" s="231"/>
      <c r="AH37" s="231"/>
      <c r="AI37" s="231"/>
      <c r="AJ37" s="231"/>
      <c r="AK37" s="231"/>
      <c r="AL37" s="231"/>
      <c r="AM37" s="231"/>
      <c r="AN37" s="231"/>
      <c r="AO37" s="231"/>
      <c r="AP37" s="231"/>
      <c r="AQ37" s="231"/>
    </row>
    <row r="38" spans="1:49" x14ac:dyDescent="0.25">
      <c r="A38" s="210" t="s">
        <v>762</v>
      </c>
      <c r="B38" s="210">
        <v>38</v>
      </c>
      <c r="C38" s="210">
        <v>54</v>
      </c>
      <c r="D38" s="210">
        <v>46</v>
      </c>
      <c r="E38" s="210">
        <v>30</v>
      </c>
      <c r="F38" s="210">
        <v>7</v>
      </c>
      <c r="G38" s="210">
        <v>13</v>
      </c>
      <c r="H38" s="210">
        <v>46</v>
      </c>
      <c r="I38" s="210">
        <v>39</v>
      </c>
      <c r="J38" s="210">
        <v>20</v>
      </c>
      <c r="K38" s="210">
        <v>64</v>
      </c>
      <c r="L38" s="210">
        <v>33</v>
      </c>
      <c r="M38" s="210">
        <v>58</v>
      </c>
      <c r="N38" s="210">
        <v>90</v>
      </c>
      <c r="O38" s="210">
        <v>76</v>
      </c>
      <c r="P38" s="210">
        <v>78</v>
      </c>
      <c r="Q38" s="210">
        <v>62</v>
      </c>
      <c r="R38" s="210">
        <v>0</v>
      </c>
      <c r="S38" s="210">
        <v>0</v>
      </c>
      <c r="T38" s="210">
        <v>0</v>
      </c>
      <c r="U38" s="210">
        <v>0</v>
      </c>
      <c r="V38" s="210">
        <v>0</v>
      </c>
      <c r="W38" s="210">
        <v>0</v>
      </c>
      <c r="X38" s="210">
        <v>0</v>
      </c>
      <c r="Y38" s="210">
        <v>0</v>
      </c>
      <c r="Z38" s="210">
        <v>0</v>
      </c>
      <c r="AA38" s="210">
        <v>5</v>
      </c>
      <c r="AB38" s="210">
        <v>0</v>
      </c>
      <c r="AC38" s="210">
        <v>0</v>
      </c>
    </row>
    <row r="39" spans="1:49" x14ac:dyDescent="0.25">
      <c r="A39" s="210" t="s">
        <v>763</v>
      </c>
      <c r="B39" s="210">
        <v>49</v>
      </c>
      <c r="C39" s="210">
        <v>52</v>
      </c>
      <c r="D39" s="210">
        <v>52</v>
      </c>
      <c r="E39" s="210">
        <v>30</v>
      </c>
      <c r="F39" s="210">
        <v>36</v>
      </c>
      <c r="G39" s="210">
        <v>22</v>
      </c>
      <c r="H39" s="210">
        <v>10</v>
      </c>
      <c r="I39" s="210">
        <v>10</v>
      </c>
      <c r="J39" s="210">
        <v>10</v>
      </c>
      <c r="K39" s="210">
        <v>10</v>
      </c>
      <c r="L39" s="210">
        <v>6</v>
      </c>
      <c r="M39" s="210">
        <v>6</v>
      </c>
      <c r="N39" s="210">
        <v>3</v>
      </c>
      <c r="O39" s="210">
        <v>0</v>
      </c>
      <c r="P39" s="210">
        <v>0</v>
      </c>
      <c r="Q39" s="210">
        <v>0</v>
      </c>
      <c r="R39" s="210">
        <v>0</v>
      </c>
      <c r="S39" s="210">
        <v>0</v>
      </c>
      <c r="T39" s="210">
        <v>0</v>
      </c>
      <c r="U39" s="210">
        <v>0</v>
      </c>
      <c r="V39" s="210">
        <v>0</v>
      </c>
      <c r="W39" s="210">
        <v>0</v>
      </c>
      <c r="X39" s="210">
        <v>0</v>
      </c>
      <c r="Y39" s="210">
        <v>0</v>
      </c>
      <c r="Z39" s="210">
        <v>0</v>
      </c>
      <c r="AA39" s="210">
        <v>0</v>
      </c>
      <c r="AB39" s="210">
        <v>0</v>
      </c>
      <c r="AC39" s="210">
        <v>0</v>
      </c>
    </row>
    <row r="40" spans="1:49" x14ac:dyDescent="0.25">
      <c r="A40" s="210" t="s">
        <v>764</v>
      </c>
      <c r="B40" s="210">
        <v>0</v>
      </c>
      <c r="C40" s="210">
        <v>0</v>
      </c>
      <c r="D40" s="210">
        <v>0</v>
      </c>
      <c r="E40" s="210">
        <v>22</v>
      </c>
      <c r="F40" s="210">
        <v>26</v>
      </c>
      <c r="G40" s="210">
        <v>30</v>
      </c>
      <c r="H40" s="210">
        <v>33</v>
      </c>
      <c r="I40" s="210">
        <v>21</v>
      </c>
      <c r="J40" s="210">
        <v>21</v>
      </c>
      <c r="K40" s="210">
        <v>21</v>
      </c>
      <c r="L40" s="210">
        <v>21</v>
      </c>
      <c r="M40" s="210">
        <v>0</v>
      </c>
      <c r="N40" s="210">
        <v>0</v>
      </c>
      <c r="O40" s="210">
        <v>0</v>
      </c>
      <c r="P40" s="210">
        <v>0</v>
      </c>
      <c r="Q40" s="210">
        <v>0</v>
      </c>
      <c r="R40" s="210">
        <v>0</v>
      </c>
      <c r="S40" s="210">
        <v>0</v>
      </c>
      <c r="T40" s="210">
        <v>0</v>
      </c>
      <c r="U40" s="210">
        <v>0</v>
      </c>
      <c r="V40" s="210">
        <v>0</v>
      </c>
      <c r="W40" s="210">
        <v>0</v>
      </c>
      <c r="X40" s="210">
        <v>0</v>
      </c>
      <c r="Y40" s="210">
        <v>0</v>
      </c>
      <c r="Z40" s="210">
        <v>0</v>
      </c>
      <c r="AA40" s="210">
        <v>0</v>
      </c>
      <c r="AB40" s="210">
        <v>0</v>
      </c>
      <c r="AC40" s="210">
        <v>0</v>
      </c>
    </row>
    <row r="41" spans="1:49" ht="16.5" thickBot="1" x14ac:dyDescent="0.3">
      <c r="A41" s="213" t="s">
        <v>765</v>
      </c>
      <c r="B41" s="213">
        <v>0</v>
      </c>
      <c r="C41" s="213">
        <v>0</v>
      </c>
      <c r="D41" s="213">
        <v>0</v>
      </c>
      <c r="E41" s="213">
        <v>0</v>
      </c>
      <c r="F41" s="213">
        <v>0</v>
      </c>
      <c r="G41" s="213">
        <v>0</v>
      </c>
      <c r="H41" s="213">
        <v>0</v>
      </c>
      <c r="I41" s="213">
        <v>0</v>
      </c>
      <c r="J41" s="213">
        <v>0</v>
      </c>
      <c r="K41" s="213">
        <v>0</v>
      </c>
      <c r="L41" s="213">
        <v>0</v>
      </c>
      <c r="M41" s="213">
        <v>0</v>
      </c>
      <c r="N41" s="213">
        <v>0</v>
      </c>
      <c r="O41" s="213">
        <v>0</v>
      </c>
      <c r="P41" s="213">
        <v>0</v>
      </c>
      <c r="Q41" s="213">
        <v>0</v>
      </c>
      <c r="R41" s="213">
        <v>0</v>
      </c>
      <c r="S41" s="213">
        <v>0</v>
      </c>
      <c r="T41" s="213">
        <v>0</v>
      </c>
      <c r="U41" s="213">
        <v>0</v>
      </c>
      <c r="V41" s="213">
        <v>0</v>
      </c>
      <c r="W41" s="213">
        <v>0</v>
      </c>
      <c r="X41" s="213">
        <v>0</v>
      </c>
      <c r="Y41" s="213">
        <v>0</v>
      </c>
      <c r="Z41" s="213">
        <v>0</v>
      </c>
      <c r="AA41" s="213">
        <v>0</v>
      </c>
      <c r="AB41" s="213">
        <v>0</v>
      </c>
      <c r="AC41" s="213">
        <v>0</v>
      </c>
    </row>
    <row r="42" spans="1:49" x14ac:dyDescent="0.25">
      <c r="A42" s="216" t="s">
        <v>15</v>
      </c>
      <c r="B42" s="216">
        <v>87</v>
      </c>
      <c r="C42" s="216">
        <v>106</v>
      </c>
      <c r="D42" s="216">
        <v>98</v>
      </c>
      <c r="E42" s="216">
        <v>82</v>
      </c>
      <c r="F42" s="216">
        <v>69</v>
      </c>
      <c r="G42" s="216">
        <v>65</v>
      </c>
      <c r="H42" s="216">
        <v>89</v>
      </c>
      <c r="I42" s="216">
        <v>70</v>
      </c>
      <c r="J42" s="216">
        <v>51</v>
      </c>
      <c r="K42" s="216">
        <v>95</v>
      </c>
      <c r="L42" s="216">
        <v>60</v>
      </c>
      <c r="M42" s="216">
        <v>64</v>
      </c>
      <c r="N42" s="216">
        <v>93</v>
      </c>
      <c r="O42" s="216">
        <v>76</v>
      </c>
      <c r="P42" s="216">
        <v>78</v>
      </c>
      <c r="Q42" s="216">
        <v>62</v>
      </c>
      <c r="R42" s="216">
        <v>0</v>
      </c>
      <c r="S42" s="216">
        <v>0</v>
      </c>
      <c r="T42" s="216">
        <v>0</v>
      </c>
      <c r="U42" s="216">
        <v>0</v>
      </c>
      <c r="V42" s="216">
        <v>0</v>
      </c>
      <c r="W42" s="216">
        <v>0</v>
      </c>
      <c r="X42" s="216">
        <v>0</v>
      </c>
      <c r="Y42" s="216">
        <v>0</v>
      </c>
      <c r="Z42" s="216">
        <v>0</v>
      </c>
      <c r="AA42" s="216">
        <v>5</v>
      </c>
      <c r="AB42" s="216">
        <v>0</v>
      </c>
      <c r="AC42" s="216">
        <v>0</v>
      </c>
    </row>
    <row r="43" spans="1:49" x14ac:dyDescent="0.25">
      <c r="A43" s="218" t="s">
        <v>15</v>
      </c>
      <c r="B43" s="219"/>
      <c r="C43" s="219"/>
      <c r="D43" s="219"/>
      <c r="E43" s="219"/>
      <c r="F43" s="219"/>
      <c r="G43" s="219"/>
      <c r="H43" s="219"/>
      <c r="I43" s="219"/>
      <c r="J43" s="219"/>
      <c r="K43" s="219"/>
      <c r="L43" s="219"/>
      <c r="M43" s="219"/>
      <c r="N43" s="219"/>
      <c r="O43" s="219"/>
      <c r="P43" s="219"/>
      <c r="Q43" s="219"/>
      <c r="R43" s="219"/>
      <c r="S43" s="219"/>
      <c r="T43" s="219"/>
      <c r="U43" s="219"/>
      <c r="V43" s="219"/>
      <c r="W43" s="219"/>
      <c r="X43" s="219"/>
      <c r="Y43" s="219"/>
      <c r="Z43" s="219"/>
      <c r="AA43" s="219"/>
      <c r="AB43" s="219"/>
      <c r="AC43" s="219"/>
    </row>
    <row r="44" spans="1:49" x14ac:dyDescent="0.25">
      <c r="A44" s="210" t="s">
        <v>762</v>
      </c>
      <c r="B44" s="210">
        <f t="shared" ref="B44:AA47" si="2">SUM(B20,B26,B32,B38)</f>
        <v>14505</v>
      </c>
      <c r="C44" s="210">
        <f t="shared" si="2"/>
        <v>13712</v>
      </c>
      <c r="D44" s="210">
        <f t="shared" si="2"/>
        <v>13213</v>
      </c>
      <c r="E44" s="210">
        <f t="shared" si="2"/>
        <v>12747</v>
      </c>
      <c r="F44" s="210">
        <f t="shared" si="2"/>
        <v>11954</v>
      </c>
      <c r="G44" s="210">
        <f t="shared" si="2"/>
        <v>12286</v>
      </c>
      <c r="H44" s="210">
        <f>SUM(H20,H26,H32,H38)</f>
        <v>12092</v>
      </c>
      <c r="I44" s="210">
        <f t="shared" si="2"/>
        <v>11232</v>
      </c>
      <c r="J44" s="210">
        <f t="shared" si="2"/>
        <v>11027</v>
      </c>
      <c r="K44" s="210">
        <f t="shared" si="2"/>
        <v>11457</v>
      </c>
      <c r="L44" s="210">
        <f t="shared" si="2"/>
        <v>11561</v>
      </c>
      <c r="M44" s="210">
        <f t="shared" si="2"/>
        <v>11418</v>
      </c>
      <c r="N44" s="210">
        <f t="shared" si="2"/>
        <v>10724</v>
      </c>
      <c r="O44" s="210">
        <f t="shared" si="2"/>
        <v>10978</v>
      </c>
      <c r="P44" s="210">
        <f t="shared" si="2"/>
        <v>10404</v>
      </c>
      <c r="Q44" s="210">
        <f t="shared" si="2"/>
        <v>10419</v>
      </c>
      <c r="R44" s="210">
        <f t="shared" si="2"/>
        <v>11715</v>
      </c>
      <c r="S44" s="210">
        <f t="shared" si="2"/>
        <v>12278</v>
      </c>
      <c r="T44" s="210">
        <f t="shared" si="2"/>
        <v>13390</v>
      </c>
      <c r="U44" s="210">
        <f t="shared" si="2"/>
        <v>15428</v>
      </c>
      <c r="V44" s="210">
        <f t="shared" si="2"/>
        <v>19339</v>
      </c>
      <c r="W44" s="210">
        <f t="shared" si="2"/>
        <v>22340</v>
      </c>
      <c r="X44" s="210">
        <f t="shared" si="2"/>
        <v>25016</v>
      </c>
      <c r="Y44" s="210">
        <f t="shared" si="2"/>
        <v>25981</v>
      </c>
      <c r="Z44" s="210">
        <f t="shared" si="2"/>
        <v>26124</v>
      </c>
      <c r="AA44" s="210">
        <f t="shared" si="2"/>
        <v>24434</v>
      </c>
      <c r="AB44" s="210">
        <f t="shared" ref="AB44:AC44" si="3">SUM(AB20,AB26,AB32,AB38)</f>
        <v>24765</v>
      </c>
      <c r="AC44" s="210">
        <f t="shared" si="3"/>
        <v>22876</v>
      </c>
    </row>
    <row r="45" spans="1:49" x14ac:dyDescent="0.25">
      <c r="A45" s="210" t="s">
        <v>763</v>
      </c>
      <c r="B45" s="210">
        <f t="shared" si="2"/>
        <v>5219</v>
      </c>
      <c r="C45" s="210">
        <f t="shared" si="2"/>
        <v>5107</v>
      </c>
      <c r="D45" s="210">
        <f t="shared" si="2"/>
        <v>5155</v>
      </c>
      <c r="E45" s="210">
        <f t="shared" si="2"/>
        <v>5030</v>
      </c>
      <c r="F45" s="210">
        <f t="shared" si="2"/>
        <v>5051</v>
      </c>
      <c r="G45" s="210">
        <f t="shared" si="2"/>
        <v>4388</v>
      </c>
      <c r="H45" s="210">
        <f t="shared" si="2"/>
        <v>3706</v>
      </c>
      <c r="I45" s="210">
        <f t="shared" si="2"/>
        <v>2940</v>
      </c>
      <c r="J45" s="210">
        <f t="shared" si="2"/>
        <v>2537</v>
      </c>
      <c r="K45" s="210">
        <f t="shared" si="2"/>
        <v>2276</v>
      </c>
      <c r="L45" s="210">
        <f t="shared" si="2"/>
        <v>1985</v>
      </c>
      <c r="M45" s="210">
        <f t="shared" si="2"/>
        <v>1796</v>
      </c>
      <c r="N45" s="210">
        <f t="shared" si="2"/>
        <v>1617</v>
      </c>
      <c r="O45" s="210">
        <f t="shared" si="2"/>
        <v>1494</v>
      </c>
      <c r="P45" s="210">
        <f t="shared" si="2"/>
        <v>1384</v>
      </c>
      <c r="Q45" s="210">
        <f t="shared" si="2"/>
        <v>1288</v>
      </c>
      <c r="R45" s="210">
        <f t="shared" si="2"/>
        <v>1147</v>
      </c>
      <c r="S45" s="210">
        <f t="shared" si="2"/>
        <v>996</v>
      </c>
      <c r="T45" s="210">
        <f t="shared" si="2"/>
        <v>942</v>
      </c>
      <c r="U45" s="210">
        <f t="shared" si="2"/>
        <v>894</v>
      </c>
      <c r="V45" s="210">
        <f t="shared" si="2"/>
        <v>869</v>
      </c>
      <c r="W45" s="210">
        <f t="shared" si="2"/>
        <v>874</v>
      </c>
      <c r="X45" s="210">
        <f t="shared" si="2"/>
        <v>896</v>
      </c>
      <c r="Y45" s="210">
        <f t="shared" si="2"/>
        <v>876</v>
      </c>
      <c r="Z45" s="210">
        <f t="shared" si="2"/>
        <v>822</v>
      </c>
      <c r="AA45" s="210">
        <f t="shared" si="2"/>
        <v>761</v>
      </c>
      <c r="AB45" s="210">
        <f t="shared" ref="AB45:AC45" si="4">SUM(AB21,AB27,AB33,AB39)</f>
        <v>709</v>
      </c>
      <c r="AC45" s="210">
        <f t="shared" si="4"/>
        <v>693</v>
      </c>
    </row>
    <row r="46" spans="1:49" x14ac:dyDescent="0.25">
      <c r="A46" s="210" t="s">
        <v>764</v>
      </c>
      <c r="B46" s="210">
        <f t="shared" si="2"/>
        <v>2553</v>
      </c>
      <c r="C46" s="210">
        <f t="shared" si="2"/>
        <v>2676</v>
      </c>
      <c r="D46" s="210">
        <f t="shared" si="2"/>
        <v>2701</v>
      </c>
      <c r="E46" s="210">
        <f t="shared" si="2"/>
        <v>2836</v>
      </c>
      <c r="F46" s="210">
        <f t="shared" si="2"/>
        <v>2885</v>
      </c>
      <c r="G46" s="210">
        <f t="shared" si="2"/>
        <v>2869</v>
      </c>
      <c r="H46" s="210">
        <f t="shared" si="2"/>
        <v>2845</v>
      </c>
      <c r="I46" s="210">
        <f t="shared" si="2"/>
        <v>2749</v>
      </c>
      <c r="J46" s="210">
        <f t="shared" si="2"/>
        <v>2665</v>
      </c>
      <c r="K46" s="210">
        <f t="shared" si="2"/>
        <v>2599</v>
      </c>
      <c r="L46" s="210">
        <f t="shared" si="2"/>
        <v>2395</v>
      </c>
      <c r="M46" s="210">
        <f t="shared" si="2"/>
        <v>2235</v>
      </c>
      <c r="N46" s="210">
        <f t="shared" si="2"/>
        <v>2131</v>
      </c>
      <c r="O46" s="210">
        <f t="shared" si="2"/>
        <v>2047</v>
      </c>
      <c r="P46" s="210">
        <f t="shared" si="2"/>
        <v>1924</v>
      </c>
      <c r="Q46" s="210">
        <f t="shared" si="2"/>
        <v>1891</v>
      </c>
      <c r="R46" s="210">
        <f t="shared" si="2"/>
        <v>1589</v>
      </c>
      <c r="S46" s="210">
        <f t="shared" si="2"/>
        <v>1018</v>
      </c>
      <c r="T46" s="210">
        <f t="shared" si="2"/>
        <v>787</v>
      </c>
      <c r="U46" s="210">
        <f t="shared" si="2"/>
        <v>675</v>
      </c>
      <c r="V46" s="210">
        <f t="shared" si="2"/>
        <v>636</v>
      </c>
      <c r="W46" s="210">
        <f t="shared" si="2"/>
        <v>567</v>
      </c>
      <c r="X46" s="210">
        <f t="shared" si="2"/>
        <v>533</v>
      </c>
      <c r="Y46" s="210">
        <f t="shared" si="2"/>
        <v>497</v>
      </c>
      <c r="Z46" s="210">
        <f t="shared" si="2"/>
        <v>468</v>
      </c>
      <c r="AA46" s="210">
        <f t="shared" si="2"/>
        <v>458</v>
      </c>
      <c r="AB46" s="210">
        <f t="shared" ref="AB46:AC46" si="5">SUM(AB22,AB28,AB34,AB40)</f>
        <v>448</v>
      </c>
      <c r="AC46" s="210">
        <f t="shared" si="5"/>
        <v>439</v>
      </c>
    </row>
    <row r="47" spans="1:49" ht="16.5" thickBot="1" x14ac:dyDescent="0.3">
      <c r="A47" s="213" t="s">
        <v>765</v>
      </c>
      <c r="B47" s="213">
        <f t="shared" si="2"/>
        <v>433</v>
      </c>
      <c r="C47" s="213">
        <f t="shared" si="2"/>
        <v>446</v>
      </c>
      <c r="D47" s="213">
        <f t="shared" si="2"/>
        <v>444</v>
      </c>
      <c r="E47" s="213">
        <f t="shared" si="2"/>
        <v>470</v>
      </c>
      <c r="F47" s="213">
        <f t="shared" si="2"/>
        <v>448</v>
      </c>
      <c r="G47" s="213">
        <f t="shared" si="2"/>
        <v>443</v>
      </c>
      <c r="H47" s="213">
        <f t="shared" si="2"/>
        <v>452</v>
      </c>
      <c r="I47" s="213">
        <f t="shared" si="2"/>
        <v>432</v>
      </c>
      <c r="J47" s="213">
        <f t="shared" si="2"/>
        <v>412</v>
      </c>
      <c r="K47" s="213">
        <f t="shared" si="2"/>
        <v>387</v>
      </c>
      <c r="L47" s="213">
        <f t="shared" si="2"/>
        <v>370</v>
      </c>
      <c r="M47" s="213">
        <f t="shared" si="2"/>
        <v>370</v>
      </c>
      <c r="N47" s="213">
        <f t="shared" si="2"/>
        <v>372</v>
      </c>
      <c r="O47" s="213">
        <f t="shared" si="2"/>
        <v>362</v>
      </c>
      <c r="P47" s="213">
        <f t="shared" si="2"/>
        <v>353</v>
      </c>
      <c r="Q47" s="213">
        <f t="shared" si="2"/>
        <v>340</v>
      </c>
      <c r="R47" s="213">
        <f t="shared" si="2"/>
        <v>322</v>
      </c>
      <c r="S47" s="213">
        <f t="shared" si="2"/>
        <v>267</v>
      </c>
      <c r="T47" s="213">
        <f t="shared" si="2"/>
        <v>229</v>
      </c>
      <c r="U47" s="213">
        <f t="shared" si="2"/>
        <v>215</v>
      </c>
      <c r="V47" s="213">
        <f t="shared" si="2"/>
        <v>205</v>
      </c>
      <c r="W47" s="213">
        <f t="shared" si="2"/>
        <v>211</v>
      </c>
      <c r="X47" s="213">
        <f t="shared" si="2"/>
        <v>209</v>
      </c>
      <c r="Y47" s="213">
        <f t="shared" si="2"/>
        <v>206</v>
      </c>
      <c r="Z47" s="213">
        <f t="shared" si="2"/>
        <v>200</v>
      </c>
      <c r="AA47" s="213">
        <f t="shared" si="2"/>
        <v>199</v>
      </c>
      <c r="AB47" s="213">
        <f t="shared" ref="AB47:AC47" si="6">SUM(AB23,AB29,AB35,AB41)</f>
        <v>195</v>
      </c>
      <c r="AC47" s="213">
        <f t="shared" si="6"/>
        <v>192</v>
      </c>
    </row>
    <row r="48" spans="1:49" x14ac:dyDescent="0.25">
      <c r="A48" s="216" t="s">
        <v>15</v>
      </c>
      <c r="B48" s="216">
        <f t="shared" ref="B48:N48" si="7">SUM(B44:B47)</f>
        <v>22710</v>
      </c>
      <c r="C48" s="216">
        <f t="shared" si="7"/>
        <v>21941</v>
      </c>
      <c r="D48" s="216">
        <f t="shared" si="7"/>
        <v>21513</v>
      </c>
      <c r="E48" s="216">
        <f t="shared" si="7"/>
        <v>21083</v>
      </c>
      <c r="F48" s="216">
        <f t="shared" si="7"/>
        <v>20338</v>
      </c>
      <c r="G48" s="216">
        <f t="shared" si="7"/>
        <v>19986</v>
      </c>
      <c r="H48" s="216">
        <f t="shared" si="7"/>
        <v>19095</v>
      </c>
      <c r="I48" s="216">
        <f t="shared" si="7"/>
        <v>17353</v>
      </c>
      <c r="J48" s="216">
        <f t="shared" si="7"/>
        <v>16641</v>
      </c>
      <c r="K48" s="216">
        <f t="shared" si="7"/>
        <v>16719</v>
      </c>
      <c r="L48" s="216">
        <f t="shared" si="7"/>
        <v>16311</v>
      </c>
      <c r="M48" s="216">
        <f t="shared" si="7"/>
        <v>15819</v>
      </c>
      <c r="N48" s="216">
        <f t="shared" si="7"/>
        <v>14844</v>
      </c>
      <c r="O48" s="216">
        <f t="shared" ref="O48:AA48" si="8">SUM(O44:O47)</f>
        <v>14881</v>
      </c>
      <c r="P48" s="216">
        <f t="shared" si="8"/>
        <v>14065</v>
      </c>
      <c r="Q48" s="216">
        <f t="shared" si="8"/>
        <v>13938</v>
      </c>
      <c r="R48" s="216">
        <f t="shared" si="8"/>
        <v>14773</v>
      </c>
      <c r="S48" s="216">
        <f t="shared" si="8"/>
        <v>14559</v>
      </c>
      <c r="T48" s="216">
        <f t="shared" si="8"/>
        <v>15348</v>
      </c>
      <c r="U48" s="216">
        <f t="shared" si="8"/>
        <v>17212</v>
      </c>
      <c r="V48" s="216">
        <f t="shared" si="8"/>
        <v>21049</v>
      </c>
      <c r="W48" s="216">
        <f t="shared" si="8"/>
        <v>23992</v>
      </c>
      <c r="X48" s="216">
        <f t="shared" si="8"/>
        <v>26654</v>
      </c>
      <c r="Y48" s="216">
        <f t="shared" si="8"/>
        <v>27560</v>
      </c>
      <c r="Z48" s="216">
        <f t="shared" si="8"/>
        <v>27614</v>
      </c>
      <c r="AA48" s="216">
        <f t="shared" si="8"/>
        <v>25852</v>
      </c>
      <c r="AB48" s="216">
        <f t="shared" ref="AB48:AC48" si="9">SUM(AB44:AB47)</f>
        <v>26117</v>
      </c>
      <c r="AC48" s="216">
        <f t="shared" si="9"/>
        <v>24200</v>
      </c>
    </row>
    <row r="49" spans="2:29" x14ac:dyDescent="0.25">
      <c r="B49" s="231"/>
      <c r="C49" s="231"/>
      <c r="D49" s="231"/>
      <c r="E49" s="231"/>
      <c r="F49" s="231"/>
      <c r="G49" s="231"/>
      <c r="H49" s="231"/>
      <c r="I49" s="231"/>
      <c r="J49" s="231"/>
      <c r="K49" s="231"/>
      <c r="L49" s="231"/>
      <c r="M49" s="231"/>
    </row>
    <row r="52" spans="2:29" x14ac:dyDescent="0.25">
      <c r="O52" s="231"/>
      <c r="P52" s="231"/>
      <c r="Q52" s="231"/>
      <c r="R52" s="231"/>
      <c r="S52" s="231"/>
      <c r="T52" s="231"/>
      <c r="U52" s="231"/>
      <c r="V52" s="231"/>
      <c r="W52" s="231"/>
      <c r="X52" s="231"/>
      <c r="Y52" s="231"/>
      <c r="Z52" s="231"/>
      <c r="AA52" s="231"/>
      <c r="AB52" s="231"/>
      <c r="AC52" s="231"/>
    </row>
    <row r="53" spans="2:29" x14ac:dyDescent="0.25">
      <c r="O53" s="231"/>
      <c r="P53" s="231"/>
      <c r="Q53" s="231"/>
      <c r="R53" s="231"/>
      <c r="S53" s="231"/>
    </row>
    <row r="54" spans="2:29" x14ac:dyDescent="0.25">
      <c r="O54" s="231"/>
      <c r="P54" s="231"/>
      <c r="Q54" s="231"/>
      <c r="R54" s="231"/>
      <c r="S54" s="231"/>
      <c r="T54" s="231"/>
    </row>
    <row r="56" spans="2:29" x14ac:dyDescent="0.25">
      <c r="O56" s="231"/>
      <c r="P56" s="231"/>
      <c r="Q56" s="231"/>
      <c r="R56" s="231"/>
      <c r="S56" s="231"/>
      <c r="T56" s="231"/>
      <c r="U56" s="231"/>
      <c r="V56" s="231"/>
      <c r="W56" s="231"/>
      <c r="X56" s="231"/>
      <c r="Y56" s="231"/>
      <c r="Z56" s="231"/>
      <c r="AA56" s="231"/>
      <c r="AB56" s="231"/>
      <c r="AC56" s="231"/>
    </row>
  </sheetData>
  <mergeCells count="30">
    <mergeCell ref="A4:A6"/>
    <mergeCell ref="B5:C5"/>
    <mergeCell ref="D5:E5"/>
    <mergeCell ref="F5:G5"/>
    <mergeCell ref="H5:I5"/>
    <mergeCell ref="J17:K17"/>
    <mergeCell ref="L17:M17"/>
    <mergeCell ref="N17:O17"/>
    <mergeCell ref="L5:M5"/>
    <mergeCell ref="N5:O5"/>
    <mergeCell ref="J5:K5"/>
    <mergeCell ref="A16:A18"/>
    <mergeCell ref="B17:C17"/>
    <mergeCell ref="D17:E17"/>
    <mergeCell ref="F17:G17"/>
    <mergeCell ref="H17:I17"/>
    <mergeCell ref="AB5:AC5"/>
    <mergeCell ref="AB17:AC17"/>
    <mergeCell ref="P17:Q17"/>
    <mergeCell ref="R17:S17"/>
    <mergeCell ref="T17:U17"/>
    <mergeCell ref="V17:W17"/>
    <mergeCell ref="X17:Y17"/>
    <mergeCell ref="Z17:AA17"/>
    <mergeCell ref="X5:Y5"/>
    <mergeCell ref="Z5:AA5"/>
    <mergeCell ref="P5:Q5"/>
    <mergeCell ref="R5:S5"/>
    <mergeCell ref="T5:U5"/>
    <mergeCell ref="V5:W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A0650-EE40-4468-ABF7-CD2892B51CE8}">
  <dimension ref="A1:AE144"/>
  <sheetViews>
    <sheetView zoomScale="80" zoomScaleNormal="80" workbookViewId="0">
      <selection activeCell="AD8" sqref="AD8"/>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7" customFormat="1" ht="26.25" x14ac:dyDescent="0.25">
      <c r="A1" s="242" t="s">
        <v>5</v>
      </c>
      <c r="B1" s="242"/>
      <c r="C1" s="242"/>
      <c r="D1" s="242"/>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43" t="s">
        <v>105</v>
      </c>
      <c r="B2" s="243"/>
      <c r="C2" s="243"/>
      <c r="D2" s="243"/>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x14ac:dyDescent="0.25">
      <c r="A3" s="241" t="s">
        <v>106</v>
      </c>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row>
    <row r="4" spans="1:31" s="157" customFormat="1" ht="30.75" customHeight="1" thickBot="1" x14ac:dyDescent="0.25">
      <c r="A4" s="311" t="s">
        <v>107</v>
      </c>
      <c r="B4" s="311"/>
      <c r="C4" s="311"/>
      <c r="D4" s="311"/>
      <c r="E4" s="311"/>
      <c r="F4" s="311"/>
      <c r="G4" s="311"/>
      <c r="H4" s="311"/>
      <c r="I4" s="311"/>
      <c r="J4" s="311"/>
      <c r="K4" s="311"/>
      <c r="L4" s="311"/>
      <c r="M4" s="311"/>
      <c r="N4" s="311"/>
      <c r="O4" s="311"/>
      <c r="P4" s="311"/>
      <c r="Q4" s="311"/>
      <c r="R4" s="311"/>
      <c r="S4" s="311"/>
      <c r="T4" s="311"/>
      <c r="U4" s="311"/>
      <c r="V4" s="311"/>
      <c r="W4" s="163"/>
      <c r="X4" s="163"/>
      <c r="Y4" s="163"/>
      <c r="Z4" s="163"/>
    </row>
    <row r="5" spans="1:31" s="165" customFormat="1" ht="36" customHeight="1" x14ac:dyDescent="0.2">
      <c r="A5" s="42" t="s">
        <v>108</v>
      </c>
      <c r="B5" s="8"/>
      <c r="C5" s="8"/>
      <c r="D5" s="8"/>
      <c r="E5" s="8"/>
      <c r="F5" s="8"/>
      <c r="G5" s="8"/>
      <c r="H5" s="8"/>
      <c r="I5" s="8" t="s">
        <v>109</v>
      </c>
      <c r="J5" s="312" t="s">
        <v>110</v>
      </c>
      <c r="K5" s="312"/>
      <c r="L5" s="312"/>
      <c r="M5" s="312"/>
      <c r="N5" s="313" t="s">
        <v>111</v>
      </c>
      <c r="O5" s="313"/>
      <c r="P5" s="313"/>
      <c r="Q5" s="313"/>
      <c r="R5" s="310" t="s">
        <v>112</v>
      </c>
      <c r="S5" s="310"/>
      <c r="T5" s="310"/>
      <c r="U5" s="310"/>
      <c r="V5" s="29" t="s">
        <v>113</v>
      </c>
      <c r="W5" s="310" t="s">
        <v>114</v>
      </c>
      <c r="X5" s="310"/>
      <c r="Y5" s="310"/>
      <c r="Z5" s="310"/>
      <c r="AA5" s="310"/>
      <c r="AB5" s="310"/>
      <c r="AC5" s="310"/>
      <c r="AD5" s="310"/>
      <c r="AE5" s="310"/>
    </row>
    <row r="6" spans="1:31" s="165" customFormat="1" ht="20.25" customHeight="1" x14ac:dyDescent="0.2">
      <c r="A6" s="43" t="s">
        <v>879</v>
      </c>
      <c r="B6" s="237"/>
      <c r="C6" s="237"/>
      <c r="D6" s="237"/>
      <c r="E6" s="237"/>
      <c r="F6" s="237"/>
      <c r="G6" s="237"/>
      <c r="H6" s="237"/>
      <c r="I6" s="166"/>
      <c r="J6" s="237"/>
      <c r="K6" s="237"/>
      <c r="L6" s="237"/>
      <c r="M6" s="237"/>
      <c r="N6" s="237"/>
      <c r="O6" s="237"/>
      <c r="P6" s="237"/>
      <c r="Q6" s="237"/>
      <c r="R6" s="236"/>
      <c r="S6" s="236"/>
      <c r="T6" s="236"/>
      <c r="U6" s="236"/>
      <c r="V6" s="29"/>
      <c r="W6" s="236"/>
      <c r="X6" s="236"/>
      <c r="Y6" s="236"/>
      <c r="Z6" s="236"/>
      <c r="AA6" s="236"/>
      <c r="AB6" s="236"/>
      <c r="AC6" s="236"/>
      <c r="AD6" s="236"/>
      <c r="AE6" s="236"/>
    </row>
    <row r="7" spans="1:31" s="165" customFormat="1" ht="48" customHeight="1" x14ac:dyDescent="0.25">
      <c r="A7" s="9" t="s">
        <v>115</v>
      </c>
      <c r="B7" s="10" t="s">
        <v>116</v>
      </c>
      <c r="C7" s="10" t="s">
        <v>117</v>
      </c>
      <c r="D7" s="10" t="s">
        <v>118</v>
      </c>
      <c r="E7" s="11" t="s">
        <v>119</v>
      </c>
      <c r="F7" s="10" t="s">
        <v>120</v>
      </c>
      <c r="G7" s="12" t="s">
        <v>121</v>
      </c>
      <c r="H7" s="13" t="s">
        <v>122</v>
      </c>
      <c r="I7" s="14" t="s">
        <v>123</v>
      </c>
      <c r="J7" s="15" t="s">
        <v>124</v>
      </c>
      <c r="K7" s="16" t="s">
        <v>125</v>
      </c>
      <c r="L7" s="17" t="s">
        <v>126</v>
      </c>
      <c r="M7" s="28" t="s">
        <v>127</v>
      </c>
      <c r="N7" s="15" t="s">
        <v>128</v>
      </c>
      <c r="O7" s="16" t="s">
        <v>129</v>
      </c>
      <c r="P7" s="17" t="s">
        <v>130</v>
      </c>
      <c r="Q7" s="18" t="s">
        <v>131</v>
      </c>
      <c r="R7" s="15" t="s">
        <v>132</v>
      </c>
      <c r="S7" s="16" t="s">
        <v>133</v>
      </c>
      <c r="T7" s="17" t="s">
        <v>134</v>
      </c>
      <c r="U7" s="28" t="s">
        <v>135</v>
      </c>
      <c r="V7" s="15" t="s">
        <v>136</v>
      </c>
      <c r="W7" s="16" t="s">
        <v>137</v>
      </c>
      <c r="X7" s="10" t="s">
        <v>138</v>
      </c>
      <c r="Y7" s="10" t="s">
        <v>139</v>
      </c>
      <c r="Z7" s="10" t="s">
        <v>140</v>
      </c>
      <c r="AA7" s="10" t="s">
        <v>141</v>
      </c>
      <c r="AB7" s="10" t="s">
        <v>142</v>
      </c>
      <c r="AC7" s="10" t="s">
        <v>143</v>
      </c>
      <c r="AD7" s="10" t="s">
        <v>144</v>
      </c>
      <c r="AE7" s="30" t="s">
        <v>145</v>
      </c>
    </row>
    <row r="8" spans="1:31" s="165" customFormat="1" ht="12.75" customHeight="1" x14ac:dyDescent="0.2">
      <c r="A8" s="19" t="s">
        <v>146</v>
      </c>
      <c r="B8" s="20" t="s">
        <v>147</v>
      </c>
      <c r="C8" s="20" t="s">
        <v>148</v>
      </c>
      <c r="D8" s="20" t="s">
        <v>149</v>
      </c>
      <c r="E8" s="20">
        <v>78061</v>
      </c>
      <c r="F8" s="20" t="s">
        <v>150</v>
      </c>
      <c r="G8" s="20" t="s">
        <v>151</v>
      </c>
      <c r="H8" s="20" t="s">
        <v>152</v>
      </c>
      <c r="I8" s="21">
        <v>50.7151957737725</v>
      </c>
      <c r="J8" s="22">
        <v>650.27728613570923</v>
      </c>
      <c r="K8" s="22">
        <v>59.864306784660585</v>
      </c>
      <c r="L8" s="22">
        <v>62.212389380530965</v>
      </c>
      <c r="M8" s="22">
        <v>48.749262536873182</v>
      </c>
      <c r="N8" s="22">
        <v>165.19174041297924</v>
      </c>
      <c r="O8" s="22">
        <v>655.85545722715392</v>
      </c>
      <c r="P8" s="22">
        <v>0</v>
      </c>
      <c r="Q8" s="22">
        <v>5.6047197640117993E-2</v>
      </c>
      <c r="R8" s="22">
        <v>63.513274336283239</v>
      </c>
      <c r="S8" s="22">
        <v>44.725663716814161</v>
      </c>
      <c r="T8" s="22">
        <v>57.483775811209433</v>
      </c>
      <c r="U8" s="22">
        <v>655.38053097346676</v>
      </c>
      <c r="V8" s="22">
        <v>601.81415929205286</v>
      </c>
      <c r="W8" s="23">
        <v>1350</v>
      </c>
      <c r="X8" s="20" t="s">
        <v>153</v>
      </c>
      <c r="Y8" s="20" t="s">
        <v>154</v>
      </c>
      <c r="Z8" s="20" t="s">
        <v>155</v>
      </c>
      <c r="AA8" s="24" t="s">
        <v>156</v>
      </c>
      <c r="AB8" s="20" t="s">
        <v>153</v>
      </c>
      <c r="AC8" s="20" t="s">
        <v>157</v>
      </c>
      <c r="AD8" s="20" t="s">
        <v>155</v>
      </c>
      <c r="AE8" s="31">
        <v>43888</v>
      </c>
    </row>
    <row r="9" spans="1:31" ht="15.75" x14ac:dyDescent="0.25">
      <c r="A9" s="19" t="s">
        <v>158</v>
      </c>
      <c r="B9" s="20" t="s">
        <v>159</v>
      </c>
      <c r="C9" s="20" t="s">
        <v>160</v>
      </c>
      <c r="D9" s="20" t="s">
        <v>161</v>
      </c>
      <c r="E9" s="25">
        <v>31815</v>
      </c>
      <c r="F9" s="20" t="s">
        <v>162</v>
      </c>
      <c r="G9" s="20" t="s">
        <v>163</v>
      </c>
      <c r="H9" s="20" t="s">
        <v>164</v>
      </c>
      <c r="I9" s="21">
        <v>61.522762345678998</v>
      </c>
      <c r="J9" s="22">
        <v>362.67551622419001</v>
      </c>
      <c r="K9" s="22">
        <v>99.244837758111956</v>
      </c>
      <c r="L9" s="22">
        <v>132.74631268436565</v>
      </c>
      <c r="M9" s="22">
        <v>150.94100294985267</v>
      </c>
      <c r="N9" s="22">
        <v>348.64896755162533</v>
      </c>
      <c r="O9" s="22">
        <v>245.2831858407088</v>
      </c>
      <c r="P9" s="22">
        <v>6.9498525073746347</v>
      </c>
      <c r="Q9" s="22">
        <v>144.72566371681435</v>
      </c>
      <c r="R9" s="22">
        <v>223.78466076696216</v>
      </c>
      <c r="S9" s="22">
        <v>68.648967551622334</v>
      </c>
      <c r="T9" s="22">
        <v>64.433628318584013</v>
      </c>
      <c r="U9" s="22">
        <v>388.74041297935304</v>
      </c>
      <c r="V9" s="22">
        <v>601.53982300885832</v>
      </c>
      <c r="W9" s="23">
        <v>1600</v>
      </c>
      <c r="X9" s="20" t="s">
        <v>153</v>
      </c>
      <c r="Y9" s="26" t="s">
        <v>154</v>
      </c>
      <c r="Z9" s="20" t="s">
        <v>155</v>
      </c>
      <c r="AA9" s="24" t="s">
        <v>843</v>
      </c>
      <c r="AB9" s="20" t="s">
        <v>153</v>
      </c>
      <c r="AC9" s="26" t="s">
        <v>157</v>
      </c>
      <c r="AD9" s="26" t="s">
        <v>155</v>
      </c>
      <c r="AE9" s="32">
        <v>44098</v>
      </c>
    </row>
    <row r="10" spans="1:31" ht="15.75" x14ac:dyDescent="0.25">
      <c r="A10" s="19" t="s">
        <v>177</v>
      </c>
      <c r="B10" s="20" t="s">
        <v>178</v>
      </c>
      <c r="C10" s="20" t="s">
        <v>179</v>
      </c>
      <c r="D10" s="20" t="s">
        <v>180</v>
      </c>
      <c r="E10" s="25">
        <v>39120</v>
      </c>
      <c r="F10" s="20" t="s">
        <v>175</v>
      </c>
      <c r="G10" s="20" t="s">
        <v>163</v>
      </c>
      <c r="H10" s="20" t="s">
        <v>152</v>
      </c>
      <c r="I10" s="21">
        <v>43.453490059497902</v>
      </c>
      <c r="J10" s="22">
        <v>629.94100294985981</v>
      </c>
      <c r="K10" s="22">
        <v>17.769911504424776</v>
      </c>
      <c r="L10" s="22">
        <v>25.460176991150476</v>
      </c>
      <c r="M10" s="22">
        <v>26.551622418879077</v>
      </c>
      <c r="N10" s="22">
        <v>68.864306784660585</v>
      </c>
      <c r="O10" s="22">
        <v>614.45722713864848</v>
      </c>
      <c r="P10" s="22">
        <v>2.2831858407079642</v>
      </c>
      <c r="Q10" s="22">
        <v>14.117994100294988</v>
      </c>
      <c r="R10" s="22">
        <v>35.834808259586993</v>
      </c>
      <c r="S10" s="22">
        <v>15.905604719764019</v>
      </c>
      <c r="T10" s="22">
        <v>20.165191740412993</v>
      </c>
      <c r="U10" s="22">
        <v>627.81710914454914</v>
      </c>
      <c r="V10" s="22">
        <v>662.0117994100367</v>
      </c>
      <c r="W10" s="23">
        <v>1100</v>
      </c>
      <c r="X10" s="20" t="s">
        <v>153</v>
      </c>
      <c r="Y10" s="26" t="s">
        <v>154</v>
      </c>
      <c r="Z10" s="20" t="s">
        <v>155</v>
      </c>
      <c r="AA10" s="24" t="s">
        <v>181</v>
      </c>
      <c r="AB10" s="20" t="s">
        <v>153</v>
      </c>
      <c r="AC10" s="26" t="s">
        <v>157</v>
      </c>
      <c r="AD10" s="26" t="s">
        <v>155</v>
      </c>
      <c r="AE10" s="32">
        <v>43790</v>
      </c>
    </row>
    <row r="11" spans="1:31" ht="15.75" x14ac:dyDescent="0.25">
      <c r="A11" s="19" t="s">
        <v>166</v>
      </c>
      <c r="B11" s="20" t="s">
        <v>167</v>
      </c>
      <c r="C11" s="20" t="s">
        <v>168</v>
      </c>
      <c r="D11" s="20" t="s">
        <v>169</v>
      </c>
      <c r="E11" s="25">
        <v>85131</v>
      </c>
      <c r="F11" s="20" t="s">
        <v>170</v>
      </c>
      <c r="G11" s="20" t="s">
        <v>163</v>
      </c>
      <c r="H11" s="20" t="s">
        <v>164</v>
      </c>
      <c r="I11" s="21">
        <v>55.2842756183746</v>
      </c>
      <c r="J11" s="22">
        <v>525.08259587021871</v>
      </c>
      <c r="K11" s="22">
        <v>34.368731563421839</v>
      </c>
      <c r="L11" s="22">
        <v>28.569321533923283</v>
      </c>
      <c r="M11" s="22">
        <v>31.24778761061944</v>
      </c>
      <c r="N11" s="22">
        <v>73.725663716814054</v>
      </c>
      <c r="O11" s="22">
        <v>545.54277286136789</v>
      </c>
      <c r="P11" s="22">
        <v>0</v>
      </c>
      <c r="Q11" s="22">
        <v>0</v>
      </c>
      <c r="R11" s="22">
        <v>35.536873156342182</v>
      </c>
      <c r="S11" s="22">
        <v>14.56637168141593</v>
      </c>
      <c r="T11" s="22">
        <v>23.519174041297937</v>
      </c>
      <c r="U11" s="22">
        <v>545.64601769912599</v>
      </c>
      <c r="V11" s="22">
        <v>466.52507374631932</v>
      </c>
      <c r="W11" s="23"/>
      <c r="X11" s="20" t="s">
        <v>153</v>
      </c>
      <c r="Y11" s="26" t="s">
        <v>154</v>
      </c>
      <c r="Z11" s="20" t="s">
        <v>155</v>
      </c>
      <c r="AA11" s="24" t="s">
        <v>864</v>
      </c>
      <c r="AB11" s="20" t="s">
        <v>153</v>
      </c>
      <c r="AC11" s="26" t="s">
        <v>154</v>
      </c>
      <c r="AD11" s="26" t="s">
        <v>155</v>
      </c>
      <c r="AE11" s="32">
        <v>44140</v>
      </c>
    </row>
    <row r="12" spans="1:31" ht="15.75" x14ac:dyDescent="0.25">
      <c r="A12" s="19" t="s">
        <v>185</v>
      </c>
      <c r="B12" s="20" t="s">
        <v>167</v>
      </c>
      <c r="C12" s="20" t="s">
        <v>168</v>
      </c>
      <c r="D12" s="20" t="s">
        <v>169</v>
      </c>
      <c r="E12" s="25">
        <v>85131</v>
      </c>
      <c r="F12" s="20" t="s">
        <v>170</v>
      </c>
      <c r="G12" s="20" t="s">
        <v>163</v>
      </c>
      <c r="H12" s="20" t="s">
        <v>164</v>
      </c>
      <c r="I12" s="21">
        <v>35.153009897777103</v>
      </c>
      <c r="J12" s="22">
        <v>500.49852507375198</v>
      </c>
      <c r="K12" s="22">
        <v>24.058997050147489</v>
      </c>
      <c r="L12" s="22">
        <v>35.126843657817076</v>
      </c>
      <c r="M12" s="22">
        <v>46.707964601769859</v>
      </c>
      <c r="N12" s="22">
        <v>89.238938053097442</v>
      </c>
      <c r="O12" s="22">
        <v>517.07374631269113</v>
      </c>
      <c r="P12" s="22">
        <v>7.9646017699115043E-2</v>
      </c>
      <c r="Q12" s="22">
        <v>0</v>
      </c>
      <c r="R12" s="22">
        <v>50.578171091445348</v>
      </c>
      <c r="S12" s="22">
        <v>16.530973451327426</v>
      </c>
      <c r="T12" s="22">
        <v>21.235988200589961</v>
      </c>
      <c r="U12" s="22">
        <v>518.0471976401252</v>
      </c>
      <c r="V12" s="22">
        <v>498.46017699115532</v>
      </c>
      <c r="W12" s="23">
        <v>1800</v>
      </c>
      <c r="X12" s="20" t="s">
        <v>186</v>
      </c>
      <c r="Y12" s="26"/>
      <c r="Z12" s="20"/>
      <c r="AA12" s="24" t="s">
        <v>187</v>
      </c>
      <c r="AB12" s="20" t="s">
        <v>186</v>
      </c>
      <c r="AC12" s="26"/>
      <c r="AD12" s="26"/>
      <c r="AE12" s="32"/>
    </row>
    <row r="13" spans="1:31" ht="15.75" x14ac:dyDescent="0.25">
      <c r="A13" s="19" t="s">
        <v>193</v>
      </c>
      <c r="B13" s="20" t="s">
        <v>194</v>
      </c>
      <c r="C13" s="20" t="s">
        <v>195</v>
      </c>
      <c r="D13" s="20" t="s">
        <v>174</v>
      </c>
      <c r="E13" s="25">
        <v>71483</v>
      </c>
      <c r="F13" s="20" t="s">
        <v>175</v>
      </c>
      <c r="G13" s="20" t="s">
        <v>163</v>
      </c>
      <c r="H13" s="20" t="s">
        <v>164</v>
      </c>
      <c r="I13" s="21">
        <v>63.3175011698643</v>
      </c>
      <c r="J13" s="22">
        <v>446.82890855457521</v>
      </c>
      <c r="K13" s="22">
        <v>38.064896755162124</v>
      </c>
      <c r="L13" s="22">
        <v>52.79646017699114</v>
      </c>
      <c r="M13" s="22">
        <v>48.592920353982279</v>
      </c>
      <c r="N13" s="22">
        <v>112.54277286135662</v>
      </c>
      <c r="O13" s="22">
        <v>473.73451327433872</v>
      </c>
      <c r="P13" s="22">
        <v>5.8997050147492625E-3</v>
      </c>
      <c r="Q13" s="22">
        <v>0</v>
      </c>
      <c r="R13" s="22">
        <v>61.271386430678504</v>
      </c>
      <c r="S13" s="22">
        <v>23.613569321533923</v>
      </c>
      <c r="T13" s="22">
        <v>27.286135693215339</v>
      </c>
      <c r="U13" s="22">
        <v>474.11209439528272</v>
      </c>
      <c r="V13" s="22">
        <v>367.43067846608017</v>
      </c>
      <c r="W13" s="23">
        <v>946</v>
      </c>
      <c r="X13" s="20" t="s">
        <v>153</v>
      </c>
      <c r="Y13" s="26" t="s">
        <v>154</v>
      </c>
      <c r="Z13" s="20" t="s">
        <v>155</v>
      </c>
      <c r="AA13" s="24" t="s">
        <v>196</v>
      </c>
      <c r="AB13" s="20" t="s">
        <v>153</v>
      </c>
      <c r="AC13" s="26" t="s">
        <v>157</v>
      </c>
      <c r="AD13" s="26" t="s">
        <v>155</v>
      </c>
      <c r="AE13" s="32">
        <v>43748</v>
      </c>
    </row>
    <row r="14" spans="1:31" ht="15.75" x14ac:dyDescent="0.25">
      <c r="A14" s="19" t="s">
        <v>182</v>
      </c>
      <c r="B14" s="20" t="s">
        <v>183</v>
      </c>
      <c r="C14" s="20" t="s">
        <v>168</v>
      </c>
      <c r="D14" s="20" t="s">
        <v>169</v>
      </c>
      <c r="E14" s="25">
        <v>85131</v>
      </c>
      <c r="F14" s="20" t="s">
        <v>170</v>
      </c>
      <c r="G14" s="20" t="s">
        <v>163</v>
      </c>
      <c r="H14" s="20" t="s">
        <v>152</v>
      </c>
      <c r="I14" s="21">
        <v>30.080282010461701</v>
      </c>
      <c r="J14" s="22">
        <v>493.02064896756855</v>
      </c>
      <c r="K14" s="22">
        <v>21.651917404129787</v>
      </c>
      <c r="L14" s="22">
        <v>30.640117994100269</v>
      </c>
      <c r="M14" s="22">
        <v>31.371681415929217</v>
      </c>
      <c r="N14" s="22">
        <v>55.637168141592859</v>
      </c>
      <c r="O14" s="22">
        <v>191.90265486725968</v>
      </c>
      <c r="P14" s="22">
        <v>13.772861356932161</v>
      </c>
      <c r="Q14" s="22">
        <v>315.37168141593332</v>
      </c>
      <c r="R14" s="22">
        <v>34.253687315634231</v>
      </c>
      <c r="S14" s="22">
        <v>13.887905604719769</v>
      </c>
      <c r="T14" s="22">
        <v>20.710914454277283</v>
      </c>
      <c r="U14" s="22">
        <v>507.8318584070978</v>
      </c>
      <c r="V14" s="22">
        <v>435.67256637169515</v>
      </c>
      <c r="W14" s="23"/>
      <c r="X14" s="20" t="s">
        <v>153</v>
      </c>
      <c r="Y14" s="26" t="s">
        <v>154</v>
      </c>
      <c r="Z14" s="20" t="s">
        <v>155</v>
      </c>
      <c r="AA14" s="24" t="s">
        <v>184</v>
      </c>
      <c r="AB14" s="20" t="s">
        <v>153</v>
      </c>
      <c r="AC14" s="26" t="s">
        <v>157</v>
      </c>
      <c r="AD14" s="26" t="s">
        <v>155</v>
      </c>
      <c r="AE14" s="32">
        <v>43867</v>
      </c>
    </row>
    <row r="15" spans="1:31" ht="15.75" x14ac:dyDescent="0.25">
      <c r="A15" s="19" t="s">
        <v>171</v>
      </c>
      <c r="B15" s="20" t="s">
        <v>172</v>
      </c>
      <c r="C15" s="20" t="s">
        <v>173</v>
      </c>
      <c r="D15" s="20" t="s">
        <v>174</v>
      </c>
      <c r="E15" s="25">
        <v>71342</v>
      </c>
      <c r="F15" s="20" t="s">
        <v>175</v>
      </c>
      <c r="G15" s="20" t="s">
        <v>163</v>
      </c>
      <c r="H15" s="20" t="s">
        <v>152</v>
      </c>
      <c r="I15" s="21">
        <v>85.526995305164306</v>
      </c>
      <c r="J15" s="22">
        <v>250.82300884955851</v>
      </c>
      <c r="K15" s="22">
        <v>72.66961651917407</v>
      </c>
      <c r="L15" s="22">
        <v>116.48672566371653</v>
      </c>
      <c r="M15" s="22">
        <v>50.811209439528028</v>
      </c>
      <c r="N15" s="22">
        <v>151.46902654867228</v>
      </c>
      <c r="O15" s="22">
        <v>257.16224188790591</v>
      </c>
      <c r="P15" s="22">
        <v>48.601769911504469</v>
      </c>
      <c r="Q15" s="22">
        <v>33.557522123893754</v>
      </c>
      <c r="R15" s="22">
        <v>129.8318584070793</v>
      </c>
      <c r="S15" s="22">
        <v>27.162241887905587</v>
      </c>
      <c r="T15" s="22">
        <v>42.203539823008867</v>
      </c>
      <c r="U15" s="22">
        <v>291.59292035398084</v>
      </c>
      <c r="V15" s="22">
        <v>360.59587020648866</v>
      </c>
      <c r="W15" s="23">
        <v>1170</v>
      </c>
      <c r="X15" s="20" t="s">
        <v>153</v>
      </c>
      <c r="Y15" s="26" t="s">
        <v>157</v>
      </c>
      <c r="Z15" s="20" t="s">
        <v>155</v>
      </c>
      <c r="AA15" s="24" t="s">
        <v>176</v>
      </c>
      <c r="AB15" s="20" t="s">
        <v>153</v>
      </c>
      <c r="AC15" s="26" t="s">
        <v>157</v>
      </c>
      <c r="AD15" s="26" t="s">
        <v>155</v>
      </c>
      <c r="AE15" s="32">
        <v>43734</v>
      </c>
    </row>
    <row r="16" spans="1:31" ht="15.75" x14ac:dyDescent="0.25">
      <c r="A16" s="19" t="s">
        <v>209</v>
      </c>
      <c r="B16" s="20" t="s">
        <v>210</v>
      </c>
      <c r="C16" s="20" t="s">
        <v>211</v>
      </c>
      <c r="D16" s="20" t="s">
        <v>149</v>
      </c>
      <c r="E16" s="25">
        <v>78017</v>
      </c>
      <c r="F16" s="20" t="s">
        <v>150</v>
      </c>
      <c r="G16" s="20" t="s">
        <v>212</v>
      </c>
      <c r="H16" s="20" t="s">
        <v>152</v>
      </c>
      <c r="I16" s="21">
        <v>12.848684210526301</v>
      </c>
      <c r="J16" s="22">
        <v>472.00294985254538</v>
      </c>
      <c r="K16" s="22">
        <v>5.4542772861356932</v>
      </c>
      <c r="L16" s="22">
        <v>0.33038348082595875</v>
      </c>
      <c r="M16" s="22">
        <v>3.5398230088495575E-2</v>
      </c>
      <c r="N16" s="22">
        <v>0.61061946902654884</v>
      </c>
      <c r="O16" s="22">
        <v>167.60176991150846</v>
      </c>
      <c r="P16" s="22">
        <v>0.75516224188790548</v>
      </c>
      <c r="Q16" s="22">
        <v>308.85545722714875</v>
      </c>
      <c r="R16" s="22">
        <v>1.4749262536873156E-2</v>
      </c>
      <c r="S16" s="22">
        <v>0.14454277286135692</v>
      </c>
      <c r="T16" s="22">
        <v>1.2536873156342181</v>
      </c>
      <c r="U16" s="22">
        <v>476.41002949856403</v>
      </c>
      <c r="V16" s="22">
        <v>90.578171091445185</v>
      </c>
      <c r="W16" s="23">
        <v>2400</v>
      </c>
      <c r="X16" s="20" t="s">
        <v>153</v>
      </c>
      <c r="Y16" s="26" t="s">
        <v>213</v>
      </c>
      <c r="Z16" s="20"/>
      <c r="AA16" s="24" t="s">
        <v>878</v>
      </c>
      <c r="AB16" s="20" t="s">
        <v>153</v>
      </c>
      <c r="AC16" s="26" t="s">
        <v>213</v>
      </c>
      <c r="AD16" s="26"/>
      <c r="AE16" s="32">
        <v>44225</v>
      </c>
    </row>
    <row r="17" spans="1:31" ht="15.75" x14ac:dyDescent="0.25">
      <c r="A17" s="19" t="s">
        <v>203</v>
      </c>
      <c r="B17" s="20" t="s">
        <v>204</v>
      </c>
      <c r="C17" s="20" t="s">
        <v>205</v>
      </c>
      <c r="D17" s="20" t="s">
        <v>206</v>
      </c>
      <c r="E17" s="25">
        <v>92154</v>
      </c>
      <c r="F17" s="20" t="s">
        <v>207</v>
      </c>
      <c r="G17" s="20" t="s">
        <v>151</v>
      </c>
      <c r="H17" s="20" t="s">
        <v>152</v>
      </c>
      <c r="I17" s="21">
        <v>104.18858560794</v>
      </c>
      <c r="J17" s="22">
        <v>299.92920353982441</v>
      </c>
      <c r="K17" s="22">
        <v>40.026548672566349</v>
      </c>
      <c r="L17" s="22">
        <v>34.191740412979385</v>
      </c>
      <c r="M17" s="22">
        <v>68.032448377581119</v>
      </c>
      <c r="N17" s="22">
        <v>124.61356932153379</v>
      </c>
      <c r="O17" s="22">
        <v>266.36578171091486</v>
      </c>
      <c r="P17" s="22">
        <v>8.7581120943952779</v>
      </c>
      <c r="Q17" s="22">
        <v>42.442477876106359</v>
      </c>
      <c r="R17" s="22">
        <v>82.469026548672531</v>
      </c>
      <c r="S17" s="22">
        <v>24.238938053097353</v>
      </c>
      <c r="T17" s="22">
        <v>26.501474926253707</v>
      </c>
      <c r="U17" s="22">
        <v>308.97050147492786</v>
      </c>
      <c r="V17" s="22">
        <v>340.70796460177155</v>
      </c>
      <c r="W17" s="23">
        <v>750</v>
      </c>
      <c r="X17" s="20" t="s">
        <v>153</v>
      </c>
      <c r="Y17" s="26" t="s">
        <v>154</v>
      </c>
      <c r="Z17" s="20" t="s">
        <v>155</v>
      </c>
      <c r="AA17" s="24" t="s">
        <v>208</v>
      </c>
      <c r="AB17" s="20" t="s">
        <v>153</v>
      </c>
      <c r="AC17" s="26" t="s">
        <v>157</v>
      </c>
      <c r="AD17" s="26" t="s">
        <v>155</v>
      </c>
      <c r="AE17" s="32">
        <v>43854</v>
      </c>
    </row>
    <row r="18" spans="1:31" ht="15.75" x14ac:dyDescent="0.25">
      <c r="A18" s="19" t="s">
        <v>188</v>
      </c>
      <c r="B18" s="20" t="s">
        <v>189</v>
      </c>
      <c r="C18" s="20" t="s">
        <v>190</v>
      </c>
      <c r="D18" s="20" t="s">
        <v>149</v>
      </c>
      <c r="E18" s="25">
        <v>78566</v>
      </c>
      <c r="F18" s="20" t="s">
        <v>827</v>
      </c>
      <c r="G18" s="20" t="s">
        <v>191</v>
      </c>
      <c r="H18" s="20" t="s">
        <v>152</v>
      </c>
      <c r="I18" s="21">
        <v>7.7983205443752697</v>
      </c>
      <c r="J18" s="22">
        <v>390.58112094395347</v>
      </c>
      <c r="K18" s="22">
        <v>18.882005899704996</v>
      </c>
      <c r="L18" s="22">
        <v>1.3687315634218284</v>
      </c>
      <c r="M18" s="22">
        <v>6.4011799410029555</v>
      </c>
      <c r="N18" s="22">
        <v>54.731563421829058</v>
      </c>
      <c r="O18" s="22">
        <v>362.05309734513901</v>
      </c>
      <c r="P18" s="22">
        <v>1.4749262536873156E-2</v>
      </c>
      <c r="Q18" s="22">
        <v>0.43362831858406936</v>
      </c>
      <c r="R18" s="22">
        <v>19.218289085545695</v>
      </c>
      <c r="S18" s="22">
        <v>14.793510324483778</v>
      </c>
      <c r="T18" s="22">
        <v>19.410029498525066</v>
      </c>
      <c r="U18" s="22">
        <v>363.8112094395326</v>
      </c>
      <c r="V18" s="22">
        <v>230.439528023614</v>
      </c>
      <c r="W18" s="23">
        <v>800</v>
      </c>
      <c r="X18" s="20" t="s">
        <v>153</v>
      </c>
      <c r="Y18" s="26" t="s">
        <v>154</v>
      </c>
      <c r="Z18" s="20" t="s">
        <v>155</v>
      </c>
      <c r="AA18" s="24" t="s">
        <v>192</v>
      </c>
      <c r="AB18" s="20" t="s">
        <v>153</v>
      </c>
      <c r="AC18" s="26" t="s">
        <v>157</v>
      </c>
      <c r="AD18" s="26" t="s">
        <v>155</v>
      </c>
      <c r="AE18" s="32">
        <v>43860</v>
      </c>
    </row>
    <row r="19" spans="1:31" ht="15.75" x14ac:dyDescent="0.25">
      <c r="A19" s="19" t="s">
        <v>197</v>
      </c>
      <c r="B19" s="20" t="s">
        <v>198</v>
      </c>
      <c r="C19" s="20" t="s">
        <v>199</v>
      </c>
      <c r="D19" s="20" t="s">
        <v>149</v>
      </c>
      <c r="E19" s="25">
        <v>79501</v>
      </c>
      <c r="F19" s="20" t="s">
        <v>200</v>
      </c>
      <c r="G19" s="20" t="s">
        <v>201</v>
      </c>
      <c r="H19" s="20" t="s">
        <v>164</v>
      </c>
      <c r="I19" s="21">
        <v>33.020994208494201</v>
      </c>
      <c r="J19" s="22">
        <v>155.54277286135783</v>
      </c>
      <c r="K19" s="22">
        <v>126.87315634218318</v>
      </c>
      <c r="L19" s="22">
        <v>58.377581120943951</v>
      </c>
      <c r="M19" s="22">
        <v>55.719764011799363</v>
      </c>
      <c r="N19" s="22">
        <v>175.84070796460216</v>
      </c>
      <c r="O19" s="22">
        <v>138.24188790560444</v>
      </c>
      <c r="P19" s="22">
        <v>1.7581120943952804</v>
      </c>
      <c r="Q19" s="22">
        <v>80.672566371681384</v>
      </c>
      <c r="R19" s="22">
        <v>101.77876106194688</v>
      </c>
      <c r="S19" s="22">
        <v>39.533923303834811</v>
      </c>
      <c r="T19" s="22">
        <v>37.536873156342153</v>
      </c>
      <c r="U19" s="22">
        <v>217.66371681416155</v>
      </c>
      <c r="V19" s="22">
        <v>233.92035398230144</v>
      </c>
      <c r="W19" s="23">
        <v>750</v>
      </c>
      <c r="X19" s="20" t="s">
        <v>153</v>
      </c>
      <c r="Y19" s="26" t="s">
        <v>154</v>
      </c>
      <c r="Z19" s="20" t="s">
        <v>155</v>
      </c>
      <c r="AA19" s="24" t="s">
        <v>868</v>
      </c>
      <c r="AB19" s="20" t="s">
        <v>153</v>
      </c>
      <c r="AC19" s="26" t="s">
        <v>154</v>
      </c>
      <c r="AD19" s="26" t="s">
        <v>155</v>
      </c>
      <c r="AE19" s="32">
        <v>44127</v>
      </c>
    </row>
    <row r="20" spans="1:31" ht="15.75" x14ac:dyDescent="0.25">
      <c r="A20" s="19" t="s">
        <v>292</v>
      </c>
      <c r="B20" s="20" t="s">
        <v>293</v>
      </c>
      <c r="C20" s="20" t="s">
        <v>294</v>
      </c>
      <c r="D20" s="20" t="s">
        <v>174</v>
      </c>
      <c r="E20" s="25">
        <v>71251</v>
      </c>
      <c r="F20" s="20" t="s">
        <v>175</v>
      </c>
      <c r="G20" s="20" t="s">
        <v>163</v>
      </c>
      <c r="H20" s="20" t="s">
        <v>152</v>
      </c>
      <c r="I20" s="21">
        <v>66.767010309278305</v>
      </c>
      <c r="J20" s="22">
        <v>357.66666666667004</v>
      </c>
      <c r="K20" s="22">
        <v>12.026548672566383</v>
      </c>
      <c r="L20" s="22">
        <v>12.386430678466082</v>
      </c>
      <c r="M20" s="22">
        <v>12.890855457227161</v>
      </c>
      <c r="N20" s="22">
        <v>22.893805309734525</v>
      </c>
      <c r="O20" s="22">
        <v>60.949852507374615</v>
      </c>
      <c r="P20" s="22">
        <v>8.2743362831858374</v>
      </c>
      <c r="Q20" s="22">
        <v>302.85250737463343</v>
      </c>
      <c r="R20" s="22">
        <v>15.274336283185864</v>
      </c>
      <c r="S20" s="22">
        <v>7.3126843657817062</v>
      </c>
      <c r="T20" s="22">
        <v>8.5811209439528042</v>
      </c>
      <c r="U20" s="22">
        <v>363.80235988200945</v>
      </c>
      <c r="V20" s="22">
        <v>331.33038348082874</v>
      </c>
      <c r="W20" s="23">
        <v>751</v>
      </c>
      <c r="X20" s="20" t="s">
        <v>153</v>
      </c>
      <c r="Y20" s="26" t="s">
        <v>154</v>
      </c>
      <c r="Z20" s="20" t="s">
        <v>155</v>
      </c>
      <c r="AA20" s="24" t="s">
        <v>232</v>
      </c>
      <c r="AB20" s="20" t="s">
        <v>153</v>
      </c>
      <c r="AC20" s="26" t="s">
        <v>157</v>
      </c>
      <c r="AD20" s="26" t="s">
        <v>155</v>
      </c>
      <c r="AE20" s="32">
        <v>43776</v>
      </c>
    </row>
    <row r="21" spans="1:31" ht="15.75" x14ac:dyDescent="0.25">
      <c r="A21" s="19" t="s">
        <v>219</v>
      </c>
      <c r="B21" s="20" t="s">
        <v>220</v>
      </c>
      <c r="C21" s="20" t="s">
        <v>221</v>
      </c>
      <c r="D21" s="20" t="s">
        <v>149</v>
      </c>
      <c r="E21" s="25">
        <v>77301</v>
      </c>
      <c r="F21" s="20" t="s">
        <v>222</v>
      </c>
      <c r="G21" s="20" t="s">
        <v>151</v>
      </c>
      <c r="H21" s="20" t="s">
        <v>152</v>
      </c>
      <c r="I21" s="21">
        <v>25.990341753343198</v>
      </c>
      <c r="J21" s="22">
        <v>113.58112094395344</v>
      </c>
      <c r="K21" s="22">
        <v>162.21533923303841</v>
      </c>
      <c r="L21" s="22">
        <v>52.179941002949796</v>
      </c>
      <c r="M21" s="22">
        <v>56.725663716814168</v>
      </c>
      <c r="N21" s="22">
        <v>163.87020648967604</v>
      </c>
      <c r="O21" s="22">
        <v>161.33923303834953</v>
      </c>
      <c r="P21" s="22">
        <v>11.51917404129793</v>
      </c>
      <c r="Q21" s="22">
        <v>47.973451327433438</v>
      </c>
      <c r="R21" s="22">
        <v>107.12389380530969</v>
      </c>
      <c r="S21" s="22">
        <v>38.498525073746237</v>
      </c>
      <c r="T21" s="22">
        <v>33.36283185840707</v>
      </c>
      <c r="U21" s="22">
        <v>205.71681415929436</v>
      </c>
      <c r="V21" s="22">
        <v>269.13864306785098</v>
      </c>
      <c r="W21" s="23">
        <v>750</v>
      </c>
      <c r="X21" s="20" t="s">
        <v>153</v>
      </c>
      <c r="Y21" s="26" t="s">
        <v>154</v>
      </c>
      <c r="Z21" s="20"/>
      <c r="AA21" s="24" t="s">
        <v>223</v>
      </c>
      <c r="AB21" s="20" t="s">
        <v>153</v>
      </c>
      <c r="AC21" s="26" t="s">
        <v>157</v>
      </c>
      <c r="AD21" s="26" t="s">
        <v>155</v>
      </c>
      <c r="AE21" s="32">
        <v>43818</v>
      </c>
    </row>
    <row r="22" spans="1:31" ht="15.75" x14ac:dyDescent="0.25">
      <c r="A22" s="19" t="s">
        <v>215</v>
      </c>
      <c r="B22" s="20" t="s">
        <v>216</v>
      </c>
      <c r="C22" s="20" t="s">
        <v>217</v>
      </c>
      <c r="D22" s="20" t="s">
        <v>149</v>
      </c>
      <c r="E22" s="25">
        <v>78580</v>
      </c>
      <c r="F22" s="20" t="s">
        <v>827</v>
      </c>
      <c r="G22" s="20" t="s">
        <v>201</v>
      </c>
      <c r="H22" s="20" t="s">
        <v>152</v>
      </c>
      <c r="I22" s="21">
        <v>23.3177083333333</v>
      </c>
      <c r="J22" s="22">
        <v>357.82300884956726</v>
      </c>
      <c r="K22" s="22">
        <v>8.2212389380530926</v>
      </c>
      <c r="L22" s="22">
        <v>6.5781710914454301</v>
      </c>
      <c r="M22" s="22">
        <v>6.0648967551622412</v>
      </c>
      <c r="N22" s="22">
        <v>31.020648967551558</v>
      </c>
      <c r="O22" s="22">
        <v>125.75811209439485</v>
      </c>
      <c r="P22" s="22">
        <v>10.271386430678467</v>
      </c>
      <c r="Q22" s="22">
        <v>211.63716814159483</v>
      </c>
      <c r="R22" s="22">
        <v>21.790560471976384</v>
      </c>
      <c r="S22" s="22">
        <v>8.3598820058997063</v>
      </c>
      <c r="T22" s="22">
        <v>10.182890855457229</v>
      </c>
      <c r="U22" s="22">
        <v>338.35398230089413</v>
      </c>
      <c r="V22" s="22">
        <v>252.86430678466323</v>
      </c>
      <c r="W22" s="23">
        <v>750</v>
      </c>
      <c r="X22" s="20" t="s">
        <v>153</v>
      </c>
      <c r="Y22" s="26" t="s">
        <v>154</v>
      </c>
      <c r="Z22" s="20" t="s">
        <v>155</v>
      </c>
      <c r="AA22" s="24" t="s">
        <v>218</v>
      </c>
      <c r="AB22" s="20" t="s">
        <v>153</v>
      </c>
      <c r="AC22" s="26" t="s">
        <v>157</v>
      </c>
      <c r="AD22" s="26" t="s">
        <v>155</v>
      </c>
      <c r="AE22" s="32">
        <v>43762</v>
      </c>
    </row>
    <row r="23" spans="1:31" ht="15.75" x14ac:dyDescent="0.25">
      <c r="A23" s="19" t="s">
        <v>265</v>
      </c>
      <c r="B23" s="20" t="s">
        <v>266</v>
      </c>
      <c r="C23" s="20" t="s">
        <v>267</v>
      </c>
      <c r="D23" s="20" t="s">
        <v>268</v>
      </c>
      <c r="E23" s="25">
        <v>80010</v>
      </c>
      <c r="F23" s="20" t="s">
        <v>269</v>
      </c>
      <c r="G23" s="20" t="s">
        <v>151</v>
      </c>
      <c r="H23" s="20" t="s">
        <v>152</v>
      </c>
      <c r="I23" s="21">
        <v>65.949567723342895</v>
      </c>
      <c r="J23" s="22">
        <v>154.34513274336339</v>
      </c>
      <c r="K23" s="22">
        <v>62.75516224188793</v>
      </c>
      <c r="L23" s="22">
        <v>71.280235988200516</v>
      </c>
      <c r="M23" s="22">
        <v>80.112094395280167</v>
      </c>
      <c r="N23" s="22">
        <v>158.78171091445421</v>
      </c>
      <c r="O23" s="22">
        <v>196.52802359882128</v>
      </c>
      <c r="P23" s="22">
        <v>4.2300884955752212</v>
      </c>
      <c r="Q23" s="22">
        <v>8.952802359882007</v>
      </c>
      <c r="R23" s="22">
        <v>118.25958702064857</v>
      </c>
      <c r="S23" s="22">
        <v>30.185840707964608</v>
      </c>
      <c r="T23" s="22">
        <v>15.067846607669612</v>
      </c>
      <c r="U23" s="22">
        <v>204.97935103244953</v>
      </c>
      <c r="V23" s="22">
        <v>299.17994100294902</v>
      </c>
      <c r="W23" s="23">
        <v>525</v>
      </c>
      <c r="X23" s="20" t="s">
        <v>153</v>
      </c>
      <c r="Y23" s="26" t="s">
        <v>154</v>
      </c>
      <c r="Z23" s="20" t="s">
        <v>155</v>
      </c>
      <c r="AA23" s="24" t="s">
        <v>192</v>
      </c>
      <c r="AB23" s="20" t="s">
        <v>153</v>
      </c>
      <c r="AC23" s="26" t="s">
        <v>157</v>
      </c>
      <c r="AD23" s="26" t="s">
        <v>155</v>
      </c>
      <c r="AE23" s="32">
        <v>43796</v>
      </c>
    </row>
    <row r="24" spans="1:31" ht="15.75" x14ac:dyDescent="0.25">
      <c r="A24" s="19" t="s">
        <v>257</v>
      </c>
      <c r="B24" s="20" t="s">
        <v>258</v>
      </c>
      <c r="C24" s="20" t="s">
        <v>259</v>
      </c>
      <c r="D24" s="20" t="s">
        <v>149</v>
      </c>
      <c r="E24" s="25">
        <v>76009</v>
      </c>
      <c r="F24" s="20" t="s">
        <v>200</v>
      </c>
      <c r="G24" s="20" t="s">
        <v>163</v>
      </c>
      <c r="H24" s="20" t="s">
        <v>152</v>
      </c>
      <c r="I24" s="21">
        <v>21.3307291666667</v>
      </c>
      <c r="J24" s="22">
        <v>202.43362831858758</v>
      </c>
      <c r="K24" s="22">
        <v>61.212389380531377</v>
      </c>
      <c r="L24" s="22">
        <v>45.766961651917576</v>
      </c>
      <c r="M24" s="22">
        <v>48.758112094395571</v>
      </c>
      <c r="N24" s="22">
        <v>148.83480825958844</v>
      </c>
      <c r="O24" s="22">
        <v>183.86725663717093</v>
      </c>
      <c r="P24" s="22">
        <v>4.6725663716814161</v>
      </c>
      <c r="Q24" s="22">
        <v>20.796460176991104</v>
      </c>
      <c r="R24" s="22">
        <v>93.353982300884837</v>
      </c>
      <c r="S24" s="22">
        <v>31.722713864306677</v>
      </c>
      <c r="T24" s="22">
        <v>28.132743362831743</v>
      </c>
      <c r="U24" s="22">
        <v>204.96165191740772</v>
      </c>
      <c r="V24" s="22">
        <v>262.4867256637184</v>
      </c>
      <c r="W24" s="23">
        <v>525</v>
      </c>
      <c r="X24" s="20" t="s">
        <v>153</v>
      </c>
      <c r="Y24" s="26" t="s">
        <v>154</v>
      </c>
      <c r="Z24" s="20" t="s">
        <v>155</v>
      </c>
      <c r="AA24" s="24" t="s">
        <v>256</v>
      </c>
      <c r="AB24" s="20" t="s">
        <v>153</v>
      </c>
      <c r="AC24" s="26" t="s">
        <v>157</v>
      </c>
      <c r="AD24" s="26" t="s">
        <v>155</v>
      </c>
      <c r="AE24" s="32">
        <v>43874</v>
      </c>
    </row>
    <row r="25" spans="1:31" ht="15.75" x14ac:dyDescent="0.25">
      <c r="A25" s="19" t="s">
        <v>238</v>
      </c>
      <c r="B25" s="20" t="s">
        <v>239</v>
      </c>
      <c r="C25" s="20" t="s">
        <v>240</v>
      </c>
      <c r="D25" s="20" t="s">
        <v>206</v>
      </c>
      <c r="E25" s="25">
        <v>92231</v>
      </c>
      <c r="F25" s="20" t="s">
        <v>207</v>
      </c>
      <c r="G25" s="20" t="s">
        <v>151</v>
      </c>
      <c r="H25" s="20" t="s">
        <v>152</v>
      </c>
      <c r="I25" s="21">
        <v>74.434399117971296</v>
      </c>
      <c r="J25" s="22">
        <v>303.90855457227292</v>
      </c>
      <c r="K25" s="22">
        <v>8.6991150442477903</v>
      </c>
      <c r="L25" s="22">
        <v>13.165191740412981</v>
      </c>
      <c r="M25" s="22">
        <v>32.215339233038357</v>
      </c>
      <c r="N25" s="22">
        <v>55.592920353982315</v>
      </c>
      <c r="O25" s="22">
        <v>263.99705014749435</v>
      </c>
      <c r="P25" s="22">
        <v>1.3421828908554572</v>
      </c>
      <c r="Q25" s="22">
        <v>37.056047197640119</v>
      </c>
      <c r="R25" s="22">
        <v>41.194690265486727</v>
      </c>
      <c r="S25" s="22">
        <v>8.5545722713864318</v>
      </c>
      <c r="T25" s="22">
        <v>7.3421828908554563</v>
      </c>
      <c r="U25" s="22">
        <v>300.89675516224344</v>
      </c>
      <c r="V25" s="22">
        <v>255.91740412979468</v>
      </c>
      <c r="W25" s="23">
        <v>640</v>
      </c>
      <c r="X25" s="20" t="s">
        <v>153</v>
      </c>
      <c r="Y25" s="26" t="s">
        <v>154</v>
      </c>
      <c r="Z25" s="20" t="s">
        <v>155</v>
      </c>
      <c r="AA25" s="24" t="s">
        <v>241</v>
      </c>
      <c r="AB25" s="20" t="s">
        <v>153</v>
      </c>
      <c r="AC25" s="26" t="s">
        <v>157</v>
      </c>
      <c r="AD25" s="26" t="s">
        <v>155</v>
      </c>
      <c r="AE25" s="32">
        <v>43846</v>
      </c>
    </row>
    <row r="26" spans="1:31" ht="15.75" x14ac:dyDescent="0.25">
      <c r="A26" s="19" t="s">
        <v>246</v>
      </c>
      <c r="B26" s="20" t="s">
        <v>247</v>
      </c>
      <c r="C26" s="20" t="s">
        <v>248</v>
      </c>
      <c r="D26" s="20" t="s">
        <v>249</v>
      </c>
      <c r="E26" s="25">
        <v>98421</v>
      </c>
      <c r="F26" s="20" t="s">
        <v>250</v>
      </c>
      <c r="G26" s="20" t="s">
        <v>151</v>
      </c>
      <c r="H26" s="20" t="s">
        <v>152</v>
      </c>
      <c r="I26" s="21">
        <v>64.842845659163999</v>
      </c>
      <c r="J26" s="22">
        <v>122.22713864306853</v>
      </c>
      <c r="K26" s="22">
        <v>34.460176991150448</v>
      </c>
      <c r="L26" s="22">
        <v>71.917404129793482</v>
      </c>
      <c r="M26" s="22">
        <v>129.25368731563373</v>
      </c>
      <c r="N26" s="22">
        <v>213.47787610619466</v>
      </c>
      <c r="O26" s="22">
        <v>114.83480825958775</v>
      </c>
      <c r="P26" s="22">
        <v>15.333333333333336</v>
      </c>
      <c r="Q26" s="22">
        <v>14.212389380530981</v>
      </c>
      <c r="R26" s="22">
        <v>179.04129793510305</v>
      </c>
      <c r="S26" s="22">
        <v>29.008849557522151</v>
      </c>
      <c r="T26" s="22">
        <v>20.418879056047199</v>
      </c>
      <c r="U26" s="22">
        <v>129.38938053097448</v>
      </c>
      <c r="V26" s="22">
        <v>288.40117994100581</v>
      </c>
      <c r="W26" s="23">
        <v>1181</v>
      </c>
      <c r="X26" s="20" t="s">
        <v>153</v>
      </c>
      <c r="Y26" s="26" t="s">
        <v>154</v>
      </c>
      <c r="Z26" s="20" t="s">
        <v>155</v>
      </c>
      <c r="AA26" s="24" t="s">
        <v>877</v>
      </c>
      <c r="AB26" s="20" t="s">
        <v>153</v>
      </c>
      <c r="AC26" s="26" t="s">
        <v>154</v>
      </c>
      <c r="AD26" s="26" t="s">
        <v>155</v>
      </c>
      <c r="AE26" s="32">
        <v>44182</v>
      </c>
    </row>
    <row r="27" spans="1:31" ht="15.75" x14ac:dyDescent="0.25">
      <c r="A27" s="19" t="s">
        <v>301</v>
      </c>
      <c r="B27" s="20" t="s">
        <v>302</v>
      </c>
      <c r="C27" s="20" t="s">
        <v>303</v>
      </c>
      <c r="D27" s="20" t="s">
        <v>174</v>
      </c>
      <c r="E27" s="25">
        <v>71202</v>
      </c>
      <c r="F27" s="20" t="s">
        <v>175</v>
      </c>
      <c r="G27" s="20" t="s">
        <v>163</v>
      </c>
      <c r="H27" s="20" t="s">
        <v>164</v>
      </c>
      <c r="I27" s="21">
        <v>84.1588594704684</v>
      </c>
      <c r="J27" s="22">
        <v>323.11504424778968</v>
      </c>
      <c r="K27" s="22">
        <v>12.171091445427725</v>
      </c>
      <c r="L27" s="22">
        <v>10.27728613569321</v>
      </c>
      <c r="M27" s="22">
        <v>4.5781710914454274</v>
      </c>
      <c r="N27" s="22">
        <v>19.88495575221236</v>
      </c>
      <c r="O27" s="22">
        <v>250.58112094395207</v>
      </c>
      <c r="P27" s="22">
        <v>0.12389380530973451</v>
      </c>
      <c r="Q27" s="22">
        <v>79.551622418878523</v>
      </c>
      <c r="R27" s="22">
        <v>9.029498525073743</v>
      </c>
      <c r="S27" s="22">
        <v>4.8908554572271381</v>
      </c>
      <c r="T27" s="22">
        <v>6.2005899705014773</v>
      </c>
      <c r="U27" s="22">
        <v>330.02064896755348</v>
      </c>
      <c r="V27" s="22">
        <v>287.81120943952743</v>
      </c>
      <c r="W27" s="23">
        <v>677</v>
      </c>
      <c r="X27" s="20" t="s">
        <v>153</v>
      </c>
      <c r="Y27" s="26" t="s">
        <v>154</v>
      </c>
      <c r="Z27" s="20" t="s">
        <v>155</v>
      </c>
      <c r="AA27" s="24" t="s">
        <v>304</v>
      </c>
      <c r="AB27" s="20" t="s">
        <v>153</v>
      </c>
      <c r="AC27" s="26" t="s">
        <v>157</v>
      </c>
      <c r="AD27" s="26" t="s">
        <v>155</v>
      </c>
      <c r="AE27" s="32">
        <v>43741</v>
      </c>
    </row>
    <row r="28" spans="1:31" ht="15.75" x14ac:dyDescent="0.25">
      <c r="A28" s="19" t="s">
        <v>326</v>
      </c>
      <c r="B28" s="20" t="s">
        <v>327</v>
      </c>
      <c r="C28" s="20" t="s">
        <v>328</v>
      </c>
      <c r="D28" s="20" t="s">
        <v>174</v>
      </c>
      <c r="E28" s="25">
        <v>70515</v>
      </c>
      <c r="F28" s="20" t="s">
        <v>175</v>
      </c>
      <c r="G28" s="20" t="s">
        <v>163</v>
      </c>
      <c r="H28" s="20" t="s">
        <v>152</v>
      </c>
      <c r="I28" s="21">
        <v>53.803921568627501</v>
      </c>
      <c r="J28" s="22">
        <v>318.43952802360116</v>
      </c>
      <c r="K28" s="22">
        <v>4.7699115044247771</v>
      </c>
      <c r="L28" s="22">
        <v>9.6843657817109161</v>
      </c>
      <c r="M28" s="22">
        <v>4.0147492625368715</v>
      </c>
      <c r="N28" s="22">
        <v>0.631268436578171</v>
      </c>
      <c r="O28" s="22">
        <v>0</v>
      </c>
      <c r="P28" s="22">
        <v>14.386430678466073</v>
      </c>
      <c r="Q28" s="22">
        <v>321.89085545722929</v>
      </c>
      <c r="R28" s="22">
        <v>10.716814159292033</v>
      </c>
      <c r="S28" s="22">
        <v>1.702064896755163</v>
      </c>
      <c r="T28" s="22">
        <v>2.5929203539822998</v>
      </c>
      <c r="U28" s="22">
        <v>321.89675516224401</v>
      </c>
      <c r="V28" s="22">
        <v>283.12979351032516</v>
      </c>
      <c r="W28" s="23">
        <v>700</v>
      </c>
      <c r="X28" s="20" t="s">
        <v>153</v>
      </c>
      <c r="Y28" s="26" t="s">
        <v>154</v>
      </c>
      <c r="Z28" s="20" t="s">
        <v>155</v>
      </c>
      <c r="AA28" s="24" t="s">
        <v>227</v>
      </c>
      <c r="AB28" s="20" t="s">
        <v>153</v>
      </c>
      <c r="AC28" s="26" t="s">
        <v>157</v>
      </c>
      <c r="AD28" s="26" t="s">
        <v>155</v>
      </c>
      <c r="AE28" s="32">
        <v>43776</v>
      </c>
    </row>
    <row r="29" spans="1:31" ht="15.75" x14ac:dyDescent="0.25">
      <c r="A29" s="19" t="s">
        <v>242</v>
      </c>
      <c r="B29" s="20" t="s">
        <v>243</v>
      </c>
      <c r="C29" s="20" t="s">
        <v>244</v>
      </c>
      <c r="D29" s="20" t="s">
        <v>149</v>
      </c>
      <c r="E29" s="25">
        <v>79925</v>
      </c>
      <c r="F29" s="20" t="s">
        <v>245</v>
      </c>
      <c r="G29" s="20" t="s">
        <v>191</v>
      </c>
      <c r="H29" s="20" t="s">
        <v>152</v>
      </c>
      <c r="I29" s="21">
        <v>22.9508196721311</v>
      </c>
      <c r="J29" s="22">
        <v>265.75516224188897</v>
      </c>
      <c r="K29" s="22">
        <v>24.964601769911482</v>
      </c>
      <c r="L29" s="22">
        <v>21.103244837758101</v>
      </c>
      <c r="M29" s="22">
        <v>20.572271386430668</v>
      </c>
      <c r="N29" s="22">
        <v>64.640117994100365</v>
      </c>
      <c r="O29" s="22">
        <v>168.38053097345139</v>
      </c>
      <c r="P29" s="22">
        <v>18.483775811209441</v>
      </c>
      <c r="Q29" s="22">
        <v>80.890855457227232</v>
      </c>
      <c r="R29" s="22">
        <v>42.651917404129783</v>
      </c>
      <c r="S29" s="22">
        <v>20.890855457227133</v>
      </c>
      <c r="T29" s="22">
        <v>20.061946902654853</v>
      </c>
      <c r="U29" s="22">
        <v>248.79056047197608</v>
      </c>
      <c r="V29" s="22">
        <v>121.92035398230028</v>
      </c>
      <c r="W29" s="23">
        <v>600</v>
      </c>
      <c r="X29" s="20" t="s">
        <v>153</v>
      </c>
      <c r="Y29" s="26" t="s">
        <v>154</v>
      </c>
      <c r="Z29" s="20" t="s">
        <v>155</v>
      </c>
      <c r="AA29" s="24" t="s">
        <v>181</v>
      </c>
      <c r="AB29" s="20" t="s">
        <v>153</v>
      </c>
      <c r="AC29" s="26" t="s">
        <v>157</v>
      </c>
      <c r="AD29" s="26" t="s">
        <v>155</v>
      </c>
      <c r="AE29" s="32">
        <v>43811</v>
      </c>
    </row>
    <row r="30" spans="1:31" ht="15.75" x14ac:dyDescent="0.25">
      <c r="A30" s="19" t="s">
        <v>233</v>
      </c>
      <c r="B30" s="20" t="s">
        <v>234</v>
      </c>
      <c r="C30" s="20" t="s">
        <v>235</v>
      </c>
      <c r="D30" s="20" t="s">
        <v>236</v>
      </c>
      <c r="E30" s="25">
        <v>33073</v>
      </c>
      <c r="F30" s="20" t="s">
        <v>237</v>
      </c>
      <c r="G30" s="20" t="s">
        <v>151</v>
      </c>
      <c r="H30" s="20" t="s">
        <v>152</v>
      </c>
      <c r="I30" s="21">
        <v>46.433941605839401</v>
      </c>
      <c r="J30" s="22">
        <v>275.27138643067855</v>
      </c>
      <c r="K30" s="22">
        <v>44.660766961651859</v>
      </c>
      <c r="L30" s="22">
        <v>0.20943952802359883</v>
      </c>
      <c r="M30" s="22">
        <v>0.13274336283185842</v>
      </c>
      <c r="N30" s="22">
        <v>42.823008849557525</v>
      </c>
      <c r="O30" s="22">
        <v>228.2920353982305</v>
      </c>
      <c r="P30" s="22">
        <v>3.4513274336283186</v>
      </c>
      <c r="Q30" s="22">
        <v>45.707964601769895</v>
      </c>
      <c r="R30" s="22">
        <v>4.2920353982300883</v>
      </c>
      <c r="S30" s="22">
        <v>16.280235988200591</v>
      </c>
      <c r="T30" s="22">
        <v>28.306784660766947</v>
      </c>
      <c r="U30" s="22">
        <v>271.39528023598876</v>
      </c>
      <c r="V30" s="22">
        <v>197.58702064896835</v>
      </c>
      <c r="W30" s="23">
        <v>700</v>
      </c>
      <c r="X30" s="20" t="s">
        <v>153</v>
      </c>
      <c r="Y30" s="26" t="s">
        <v>157</v>
      </c>
      <c r="Z30" s="20" t="s">
        <v>155</v>
      </c>
      <c r="AA30" s="24" t="s">
        <v>165</v>
      </c>
      <c r="AB30" s="20" t="s">
        <v>153</v>
      </c>
      <c r="AC30" s="26" t="s">
        <v>157</v>
      </c>
      <c r="AD30" s="26" t="s">
        <v>155</v>
      </c>
      <c r="AE30" s="32">
        <v>43769</v>
      </c>
    </row>
    <row r="31" spans="1:31" ht="15.75" x14ac:dyDescent="0.25">
      <c r="A31" s="19" t="s">
        <v>252</v>
      </c>
      <c r="B31" s="20" t="s">
        <v>253</v>
      </c>
      <c r="C31" s="20" t="s">
        <v>254</v>
      </c>
      <c r="D31" s="20" t="s">
        <v>236</v>
      </c>
      <c r="E31" s="25">
        <v>33194</v>
      </c>
      <c r="F31" s="20" t="s">
        <v>237</v>
      </c>
      <c r="G31" s="20" t="s">
        <v>191</v>
      </c>
      <c r="H31" s="20" t="s">
        <v>164</v>
      </c>
      <c r="I31" s="21">
        <v>31.7165758255851</v>
      </c>
      <c r="J31" s="22">
        <v>5.1445427728613629</v>
      </c>
      <c r="K31" s="22">
        <v>3.3628318584070795</v>
      </c>
      <c r="L31" s="22">
        <v>125.30088495575184</v>
      </c>
      <c r="M31" s="22">
        <v>160.55752212389356</v>
      </c>
      <c r="N31" s="22">
        <v>218.99410029498623</v>
      </c>
      <c r="O31" s="22">
        <v>75.109144542772754</v>
      </c>
      <c r="P31" s="22">
        <v>0.26253687315634217</v>
      </c>
      <c r="Q31" s="22">
        <v>0</v>
      </c>
      <c r="R31" s="22">
        <v>152.36283185840676</v>
      </c>
      <c r="S31" s="22">
        <v>41.510324483775818</v>
      </c>
      <c r="T31" s="22">
        <v>26.259587020648958</v>
      </c>
      <c r="U31" s="22">
        <v>74.233038348082459</v>
      </c>
      <c r="V31" s="22">
        <v>215.25073746312839</v>
      </c>
      <c r="W31" s="23">
        <v>450</v>
      </c>
      <c r="X31" s="20" t="s">
        <v>153</v>
      </c>
      <c r="Y31" s="26" t="s">
        <v>154</v>
      </c>
      <c r="Z31" s="20" t="s">
        <v>155</v>
      </c>
      <c r="AA31" s="24" t="s">
        <v>847</v>
      </c>
      <c r="AB31" s="20" t="s">
        <v>153</v>
      </c>
      <c r="AC31" s="26" t="s">
        <v>154</v>
      </c>
      <c r="AD31" s="26" t="s">
        <v>255</v>
      </c>
      <c r="AE31" s="32">
        <v>44237</v>
      </c>
    </row>
    <row r="32" spans="1:31" ht="15.75" x14ac:dyDescent="0.25">
      <c r="A32" s="19" t="s">
        <v>288</v>
      </c>
      <c r="B32" s="20" t="s">
        <v>289</v>
      </c>
      <c r="C32" s="20" t="s">
        <v>290</v>
      </c>
      <c r="D32" s="20" t="s">
        <v>291</v>
      </c>
      <c r="E32" s="25">
        <v>88081</v>
      </c>
      <c r="F32" s="20" t="s">
        <v>245</v>
      </c>
      <c r="G32" s="20" t="s">
        <v>163</v>
      </c>
      <c r="H32" s="20" t="s">
        <v>164</v>
      </c>
      <c r="I32" s="21">
        <v>33.930047694753597</v>
      </c>
      <c r="J32" s="22">
        <v>175.8407079646027</v>
      </c>
      <c r="K32" s="22">
        <v>71.589970501474539</v>
      </c>
      <c r="L32" s="22">
        <v>26.914454277286143</v>
      </c>
      <c r="M32" s="22">
        <v>19.297935103244839</v>
      </c>
      <c r="N32" s="22">
        <v>78.533923303834669</v>
      </c>
      <c r="O32" s="22">
        <v>215.00884955752304</v>
      </c>
      <c r="P32" s="22">
        <v>1.7699115044247787E-2</v>
      </c>
      <c r="Q32" s="22">
        <v>8.2595870206489674E-2</v>
      </c>
      <c r="R32" s="22">
        <v>43.460176991150433</v>
      </c>
      <c r="S32" s="22">
        <v>16.575221238938049</v>
      </c>
      <c r="T32" s="22">
        <v>19.758112094395262</v>
      </c>
      <c r="U32" s="22">
        <v>213.84955752212477</v>
      </c>
      <c r="V32" s="22">
        <v>123.11209439528005</v>
      </c>
      <c r="W32" s="23">
        <v>500</v>
      </c>
      <c r="X32" s="20" t="s">
        <v>153</v>
      </c>
      <c r="Y32" s="26" t="s">
        <v>154</v>
      </c>
      <c r="Z32" s="20" t="s">
        <v>155</v>
      </c>
      <c r="AA32" s="24" t="s">
        <v>214</v>
      </c>
      <c r="AB32" s="20" t="s">
        <v>153</v>
      </c>
      <c r="AC32" s="26" t="s">
        <v>157</v>
      </c>
      <c r="AD32" s="26" t="s">
        <v>155</v>
      </c>
      <c r="AE32" s="32">
        <v>43860</v>
      </c>
    </row>
    <row r="33" spans="1:31" ht="15.75" x14ac:dyDescent="0.25">
      <c r="A33" s="19" t="s">
        <v>329</v>
      </c>
      <c r="B33" s="20" t="s">
        <v>330</v>
      </c>
      <c r="C33" s="20" t="s">
        <v>331</v>
      </c>
      <c r="D33" s="20" t="s">
        <v>161</v>
      </c>
      <c r="E33" s="25">
        <v>31537</v>
      </c>
      <c r="F33" s="20" t="s">
        <v>162</v>
      </c>
      <c r="G33" s="20" t="s">
        <v>163</v>
      </c>
      <c r="H33" s="20" t="s">
        <v>164</v>
      </c>
      <c r="I33" s="21">
        <v>48.479426433915201</v>
      </c>
      <c r="J33" s="22">
        <v>180.69026548672531</v>
      </c>
      <c r="K33" s="22">
        <v>31.271386430678543</v>
      </c>
      <c r="L33" s="22">
        <v>27.126843657817119</v>
      </c>
      <c r="M33" s="22">
        <v>33.4749262536873</v>
      </c>
      <c r="N33" s="22">
        <v>62.752212389380553</v>
      </c>
      <c r="O33" s="22">
        <v>209.80235988200587</v>
      </c>
      <c r="P33" s="22">
        <v>8.8495575221238937E-3</v>
      </c>
      <c r="Q33" s="22">
        <v>0</v>
      </c>
      <c r="R33" s="22">
        <v>33.265486725663706</v>
      </c>
      <c r="S33" s="22">
        <v>16.725663716814157</v>
      </c>
      <c r="T33" s="22">
        <v>12.719764011799416</v>
      </c>
      <c r="U33" s="22">
        <v>209.85250737463122</v>
      </c>
      <c r="V33" s="22">
        <v>220.51327433628333</v>
      </c>
      <c r="W33" s="23">
        <v>544</v>
      </c>
      <c r="X33" s="20" t="s">
        <v>186</v>
      </c>
      <c r="Y33" s="26"/>
      <c r="Z33" s="20"/>
      <c r="AA33" s="24" t="s">
        <v>187</v>
      </c>
      <c r="AB33" s="20" t="s">
        <v>186</v>
      </c>
      <c r="AC33" s="26"/>
      <c r="AD33" s="26"/>
      <c r="AE33" s="32"/>
    </row>
    <row r="34" spans="1:31" ht="15.75" x14ac:dyDescent="0.25">
      <c r="A34" s="19" t="s">
        <v>260</v>
      </c>
      <c r="B34" s="20" t="s">
        <v>261</v>
      </c>
      <c r="C34" s="20" t="s">
        <v>262</v>
      </c>
      <c r="D34" s="20" t="s">
        <v>263</v>
      </c>
      <c r="E34" s="25">
        <v>14020</v>
      </c>
      <c r="F34" s="20" t="s">
        <v>264</v>
      </c>
      <c r="G34" s="20" t="s">
        <v>191</v>
      </c>
      <c r="H34" s="20" t="s">
        <v>152</v>
      </c>
      <c r="I34" s="21">
        <v>117.51609442060099</v>
      </c>
      <c r="J34" s="22">
        <v>42.592920353982365</v>
      </c>
      <c r="K34" s="22">
        <v>21.787610619469017</v>
      </c>
      <c r="L34" s="22">
        <v>66.88790560471972</v>
      </c>
      <c r="M34" s="22">
        <v>114.91740412979345</v>
      </c>
      <c r="N34" s="22">
        <v>185.67256637168131</v>
      </c>
      <c r="O34" s="22">
        <v>57.315634218289077</v>
      </c>
      <c r="P34" s="22">
        <v>1.5073746312684366</v>
      </c>
      <c r="Q34" s="22">
        <v>1.6902654867256637</v>
      </c>
      <c r="R34" s="22">
        <v>148.82890855457211</v>
      </c>
      <c r="S34" s="22">
        <v>28.253687315634231</v>
      </c>
      <c r="T34" s="22">
        <v>11.165191740412979</v>
      </c>
      <c r="U34" s="22">
        <v>57.938053097345154</v>
      </c>
      <c r="V34" s="22">
        <v>206.98820058997012</v>
      </c>
      <c r="W34" s="23">
        <v>400</v>
      </c>
      <c r="X34" s="20" t="s">
        <v>153</v>
      </c>
      <c r="Y34" s="26" t="s">
        <v>154</v>
      </c>
      <c r="Z34" s="20"/>
      <c r="AA34" s="24" t="s">
        <v>876</v>
      </c>
      <c r="AB34" s="20" t="s">
        <v>153</v>
      </c>
      <c r="AC34" s="26" t="s">
        <v>154</v>
      </c>
      <c r="AD34" s="26" t="s">
        <v>155</v>
      </c>
      <c r="AE34" s="32">
        <v>44266</v>
      </c>
    </row>
    <row r="35" spans="1:31" ht="15.75" x14ac:dyDescent="0.25">
      <c r="A35" s="19" t="s">
        <v>284</v>
      </c>
      <c r="B35" s="20" t="s">
        <v>285</v>
      </c>
      <c r="C35" s="20" t="s">
        <v>286</v>
      </c>
      <c r="D35" s="20" t="s">
        <v>149</v>
      </c>
      <c r="E35" s="25">
        <v>77032</v>
      </c>
      <c r="F35" s="20" t="s">
        <v>222</v>
      </c>
      <c r="G35" s="20" t="s">
        <v>151</v>
      </c>
      <c r="H35" s="20" t="s">
        <v>152</v>
      </c>
      <c r="I35" s="21">
        <v>29.708163903659699</v>
      </c>
      <c r="J35" s="22">
        <v>158.70796460177124</v>
      </c>
      <c r="K35" s="22">
        <v>56.528023598820027</v>
      </c>
      <c r="L35" s="22">
        <v>18.053097345132734</v>
      </c>
      <c r="M35" s="22">
        <v>11.374631268436572</v>
      </c>
      <c r="N35" s="22">
        <v>46.504424778761063</v>
      </c>
      <c r="O35" s="22">
        <v>118.36283185840688</v>
      </c>
      <c r="P35" s="22">
        <v>2.9734513274336285</v>
      </c>
      <c r="Q35" s="22">
        <v>76.8230088495568</v>
      </c>
      <c r="R35" s="22">
        <v>20.731563421828906</v>
      </c>
      <c r="S35" s="22">
        <v>14.731563421828907</v>
      </c>
      <c r="T35" s="22">
        <v>17.297935103244821</v>
      </c>
      <c r="U35" s="22">
        <v>191.90265486725934</v>
      </c>
      <c r="V35" s="22">
        <v>183.90855457227258</v>
      </c>
      <c r="W35" s="23">
        <v>750</v>
      </c>
      <c r="X35" s="20" t="s">
        <v>153</v>
      </c>
      <c r="Y35" s="26" t="s">
        <v>154</v>
      </c>
      <c r="Z35" s="20" t="s">
        <v>155</v>
      </c>
      <c r="AA35" s="24" t="s">
        <v>287</v>
      </c>
      <c r="AB35" s="20" t="s">
        <v>153</v>
      </c>
      <c r="AC35" s="26" t="s">
        <v>157</v>
      </c>
      <c r="AD35" s="26" t="s">
        <v>155</v>
      </c>
      <c r="AE35" s="32">
        <v>43839</v>
      </c>
    </row>
    <row r="36" spans="1:31" ht="15.75" x14ac:dyDescent="0.25">
      <c r="A36" s="19" t="s">
        <v>277</v>
      </c>
      <c r="B36" s="20" t="s">
        <v>278</v>
      </c>
      <c r="C36" s="20" t="s">
        <v>279</v>
      </c>
      <c r="D36" s="20" t="s">
        <v>174</v>
      </c>
      <c r="E36" s="25">
        <v>70576</v>
      </c>
      <c r="F36" s="20" t="s">
        <v>175</v>
      </c>
      <c r="G36" s="20" t="s">
        <v>163</v>
      </c>
      <c r="H36" s="20" t="s">
        <v>164</v>
      </c>
      <c r="I36" s="21">
        <v>96.706103286385002</v>
      </c>
      <c r="J36" s="22">
        <v>140.68436578171006</v>
      </c>
      <c r="K36" s="22">
        <v>38.212389380530972</v>
      </c>
      <c r="L36" s="22">
        <v>41.395280235988167</v>
      </c>
      <c r="M36" s="22">
        <v>20.070796460176989</v>
      </c>
      <c r="N36" s="22">
        <v>74.224188790560461</v>
      </c>
      <c r="O36" s="22">
        <v>165.81120943952737</v>
      </c>
      <c r="P36" s="22">
        <v>0.32743362831858408</v>
      </c>
      <c r="Q36" s="22">
        <v>0</v>
      </c>
      <c r="R36" s="22">
        <v>37.495575221238923</v>
      </c>
      <c r="S36" s="22">
        <v>13.176991150442477</v>
      </c>
      <c r="T36" s="22">
        <v>23.941002949852496</v>
      </c>
      <c r="U36" s="22">
        <v>165.74926253687249</v>
      </c>
      <c r="V36" s="22">
        <v>182.86725663716777</v>
      </c>
      <c r="W36" s="23"/>
      <c r="X36" s="20" t="s">
        <v>153</v>
      </c>
      <c r="Y36" s="26" t="s">
        <v>154</v>
      </c>
      <c r="Z36" s="20" t="s">
        <v>155</v>
      </c>
      <c r="AA36" s="24" t="s">
        <v>280</v>
      </c>
      <c r="AB36" s="20" t="s">
        <v>153</v>
      </c>
      <c r="AC36" s="26" t="s">
        <v>154</v>
      </c>
      <c r="AD36" s="26" t="s">
        <v>155</v>
      </c>
      <c r="AE36" s="32">
        <v>44140</v>
      </c>
    </row>
    <row r="37" spans="1:31" ht="15.75" x14ac:dyDescent="0.25">
      <c r="A37" s="19" t="s">
        <v>228</v>
      </c>
      <c r="B37" s="20" t="s">
        <v>229</v>
      </c>
      <c r="C37" s="20" t="s">
        <v>230</v>
      </c>
      <c r="D37" s="20" t="s">
        <v>206</v>
      </c>
      <c r="E37" s="25">
        <v>92301</v>
      </c>
      <c r="F37" s="20" t="s">
        <v>231</v>
      </c>
      <c r="G37" s="20" t="s">
        <v>151</v>
      </c>
      <c r="H37" s="20" t="s">
        <v>152</v>
      </c>
      <c r="I37" s="21">
        <v>243.638778220452</v>
      </c>
      <c r="J37" s="22">
        <v>28.241887905604724</v>
      </c>
      <c r="K37" s="22">
        <v>15.070796460176982</v>
      </c>
      <c r="L37" s="22">
        <v>61.014749262536881</v>
      </c>
      <c r="M37" s="22">
        <v>133.39823008849544</v>
      </c>
      <c r="N37" s="22">
        <v>191.89970501474971</v>
      </c>
      <c r="O37" s="22">
        <v>22.103244837758119</v>
      </c>
      <c r="P37" s="22">
        <v>18.486725663716815</v>
      </c>
      <c r="Q37" s="22">
        <v>5.2359882005899703</v>
      </c>
      <c r="R37" s="22">
        <v>155.34513274336291</v>
      </c>
      <c r="S37" s="22">
        <v>41.775811209439539</v>
      </c>
      <c r="T37" s="22">
        <v>13.253687315634211</v>
      </c>
      <c r="U37" s="22">
        <v>27.351032448377595</v>
      </c>
      <c r="V37" s="22">
        <v>167.21533923303852</v>
      </c>
      <c r="W37" s="23">
        <v>1455</v>
      </c>
      <c r="X37" s="20" t="s">
        <v>153</v>
      </c>
      <c r="Y37" s="26" t="s">
        <v>154</v>
      </c>
      <c r="Z37" s="20" t="s">
        <v>155</v>
      </c>
      <c r="AA37" s="24" t="s">
        <v>232</v>
      </c>
      <c r="AB37" s="20" t="s">
        <v>153</v>
      </c>
      <c r="AC37" s="26" t="s">
        <v>154</v>
      </c>
      <c r="AD37" s="26" t="s">
        <v>155</v>
      </c>
      <c r="AE37" s="32">
        <v>44153</v>
      </c>
    </row>
    <row r="38" spans="1:31" ht="15.75" x14ac:dyDescent="0.25">
      <c r="A38" s="19" t="s">
        <v>351</v>
      </c>
      <c r="B38" s="20" t="s">
        <v>352</v>
      </c>
      <c r="C38" s="20" t="s">
        <v>353</v>
      </c>
      <c r="D38" s="20" t="s">
        <v>149</v>
      </c>
      <c r="E38" s="25">
        <v>77351</v>
      </c>
      <c r="F38" s="20" t="s">
        <v>222</v>
      </c>
      <c r="G38" s="20" t="s">
        <v>201</v>
      </c>
      <c r="H38" s="20" t="s">
        <v>164</v>
      </c>
      <c r="I38" s="21">
        <v>33.080442804428003</v>
      </c>
      <c r="J38" s="22">
        <v>212.84955752212434</v>
      </c>
      <c r="K38" s="22">
        <v>8.0442477876106224</v>
      </c>
      <c r="L38" s="22">
        <v>8.3185840707964562</v>
      </c>
      <c r="M38" s="22">
        <v>5.2241887905604703</v>
      </c>
      <c r="N38" s="22">
        <v>21.595870206489693</v>
      </c>
      <c r="O38" s="22">
        <v>212.84070796460225</v>
      </c>
      <c r="P38" s="22">
        <v>0</v>
      </c>
      <c r="Q38" s="22">
        <v>0</v>
      </c>
      <c r="R38" s="22">
        <v>9.0943952802359842</v>
      </c>
      <c r="S38" s="22">
        <v>6.0914454277286092</v>
      </c>
      <c r="T38" s="22">
        <v>6.6666666666666652</v>
      </c>
      <c r="U38" s="22">
        <v>212.58407079646065</v>
      </c>
      <c r="V38" s="22">
        <v>178.58997050147593</v>
      </c>
      <c r="W38" s="23">
        <v>350</v>
      </c>
      <c r="X38" s="20" t="s">
        <v>153</v>
      </c>
      <c r="Y38" s="26" t="s">
        <v>273</v>
      </c>
      <c r="Z38" s="20" t="s">
        <v>274</v>
      </c>
      <c r="AA38" s="24" t="s">
        <v>287</v>
      </c>
      <c r="AB38" s="20" t="s">
        <v>153</v>
      </c>
      <c r="AC38" s="26" t="s">
        <v>276</v>
      </c>
      <c r="AD38" s="26" t="s">
        <v>274</v>
      </c>
      <c r="AE38" s="32">
        <v>43839</v>
      </c>
    </row>
    <row r="39" spans="1:31" ht="15.75" x14ac:dyDescent="0.25">
      <c r="A39" s="19" t="s">
        <v>318</v>
      </c>
      <c r="B39" s="20" t="s">
        <v>319</v>
      </c>
      <c r="C39" s="20" t="s">
        <v>320</v>
      </c>
      <c r="D39" s="20" t="s">
        <v>174</v>
      </c>
      <c r="E39" s="25">
        <v>71334</v>
      </c>
      <c r="F39" s="20" t="s">
        <v>175</v>
      </c>
      <c r="G39" s="20" t="s">
        <v>163</v>
      </c>
      <c r="H39" s="20" t="s">
        <v>164</v>
      </c>
      <c r="I39" s="21">
        <v>91.069667738478003</v>
      </c>
      <c r="J39" s="22">
        <v>188.35988200589978</v>
      </c>
      <c r="K39" s="22">
        <v>14.168141592920353</v>
      </c>
      <c r="L39" s="22">
        <v>7.9616519174041267</v>
      </c>
      <c r="M39" s="22">
        <v>4.769911504424778</v>
      </c>
      <c r="N39" s="22">
        <v>21.84365781710915</v>
      </c>
      <c r="O39" s="22">
        <v>193.41592920353986</v>
      </c>
      <c r="P39" s="22">
        <v>0</v>
      </c>
      <c r="Q39" s="22">
        <v>0</v>
      </c>
      <c r="R39" s="22">
        <v>6.9174041297935087</v>
      </c>
      <c r="S39" s="22">
        <v>4.7374631268436556</v>
      </c>
      <c r="T39" s="22">
        <v>10.330383480825954</v>
      </c>
      <c r="U39" s="22">
        <v>193.27433628318587</v>
      </c>
      <c r="V39" s="22">
        <v>143.66076696165243</v>
      </c>
      <c r="W39" s="23">
        <v>361</v>
      </c>
      <c r="X39" s="20" t="s">
        <v>153</v>
      </c>
      <c r="Y39" s="26" t="s">
        <v>273</v>
      </c>
      <c r="Z39" s="20" t="s">
        <v>274</v>
      </c>
      <c r="AA39" s="24" t="s">
        <v>321</v>
      </c>
      <c r="AB39" s="20" t="s">
        <v>153</v>
      </c>
      <c r="AC39" s="26" t="s">
        <v>276</v>
      </c>
      <c r="AD39" s="26" t="s">
        <v>274</v>
      </c>
      <c r="AE39" s="32">
        <v>43902</v>
      </c>
    </row>
    <row r="40" spans="1:31" ht="15.75" x14ac:dyDescent="0.25">
      <c r="A40" s="19" t="s">
        <v>313</v>
      </c>
      <c r="B40" s="20" t="s">
        <v>314</v>
      </c>
      <c r="C40" s="20" t="s">
        <v>315</v>
      </c>
      <c r="D40" s="20" t="s">
        <v>149</v>
      </c>
      <c r="E40" s="25">
        <v>78046</v>
      </c>
      <c r="F40" s="20" t="s">
        <v>827</v>
      </c>
      <c r="G40" s="20" t="s">
        <v>316</v>
      </c>
      <c r="H40" s="20" t="s">
        <v>164</v>
      </c>
      <c r="I40" s="21">
        <v>50.078419811320799</v>
      </c>
      <c r="J40" s="22">
        <v>176.17109144542903</v>
      </c>
      <c r="K40" s="22">
        <v>7.4041297935103243</v>
      </c>
      <c r="L40" s="22">
        <v>4.8613569321533925</v>
      </c>
      <c r="M40" s="22">
        <v>14.448377581120939</v>
      </c>
      <c r="N40" s="22">
        <v>31.274336283185839</v>
      </c>
      <c r="O40" s="22">
        <v>171.61061946902774</v>
      </c>
      <c r="P40" s="22">
        <v>0</v>
      </c>
      <c r="Q40" s="22">
        <v>0</v>
      </c>
      <c r="R40" s="22">
        <v>13.327433628318584</v>
      </c>
      <c r="S40" s="22">
        <v>6.2920353982300856</v>
      </c>
      <c r="T40" s="22">
        <v>11.669616519174044</v>
      </c>
      <c r="U40" s="22">
        <v>171.59587020649087</v>
      </c>
      <c r="V40" s="22">
        <v>171.44247787610738</v>
      </c>
      <c r="W40" s="23">
        <v>275</v>
      </c>
      <c r="X40" s="20" t="s">
        <v>153</v>
      </c>
      <c r="Y40" s="26" t="s">
        <v>226</v>
      </c>
      <c r="Z40" s="20" t="s">
        <v>155</v>
      </c>
      <c r="AA40" s="24" t="s">
        <v>317</v>
      </c>
      <c r="AB40" s="20" t="s">
        <v>153</v>
      </c>
      <c r="AC40" s="26" t="s">
        <v>226</v>
      </c>
      <c r="AD40" s="26" t="s">
        <v>155</v>
      </c>
      <c r="AE40" s="32">
        <v>43902</v>
      </c>
    </row>
    <row r="41" spans="1:31" ht="15.75" x14ac:dyDescent="0.25">
      <c r="A41" s="19" t="s">
        <v>270</v>
      </c>
      <c r="B41" s="20" t="s">
        <v>271</v>
      </c>
      <c r="C41" s="20" t="s">
        <v>272</v>
      </c>
      <c r="D41" s="20" t="s">
        <v>236</v>
      </c>
      <c r="E41" s="25">
        <v>33471</v>
      </c>
      <c r="F41" s="20" t="s">
        <v>237</v>
      </c>
      <c r="G41" s="20" t="s">
        <v>201</v>
      </c>
      <c r="H41" s="20" t="s">
        <v>152</v>
      </c>
      <c r="I41" s="21">
        <v>81.835294117647095</v>
      </c>
      <c r="J41" s="22">
        <v>8.8495575221238937E-3</v>
      </c>
      <c r="K41" s="22">
        <v>1.5457227138643066</v>
      </c>
      <c r="L41" s="22">
        <v>91.958702064896698</v>
      </c>
      <c r="M41" s="22">
        <v>88.734513274336223</v>
      </c>
      <c r="N41" s="22">
        <v>115.53392330383454</v>
      </c>
      <c r="O41" s="22">
        <v>36.070796460177014</v>
      </c>
      <c r="P41" s="22">
        <v>19.471976401179941</v>
      </c>
      <c r="Q41" s="22">
        <v>11.171091445427724</v>
      </c>
      <c r="R41" s="22">
        <v>83.286135693215371</v>
      </c>
      <c r="S41" s="22">
        <v>32.681415929203567</v>
      </c>
      <c r="T41" s="22">
        <v>20.436578171091444</v>
      </c>
      <c r="U41" s="22">
        <v>45.843657817109168</v>
      </c>
      <c r="V41" s="22">
        <v>124.64896755162218</v>
      </c>
      <c r="W41" s="23">
        <v>300</v>
      </c>
      <c r="X41" s="20" t="s">
        <v>153</v>
      </c>
      <c r="Y41" s="26" t="s">
        <v>273</v>
      </c>
      <c r="Z41" s="20" t="s">
        <v>274</v>
      </c>
      <c r="AA41" s="24" t="s">
        <v>275</v>
      </c>
      <c r="AB41" s="20" t="s">
        <v>153</v>
      </c>
      <c r="AC41" s="26" t="s">
        <v>276</v>
      </c>
      <c r="AD41" s="26" t="s">
        <v>274</v>
      </c>
      <c r="AE41" s="32">
        <v>43895</v>
      </c>
    </row>
    <row r="42" spans="1:31" ht="15.75" x14ac:dyDescent="0.25">
      <c r="A42" s="19" t="s">
        <v>295</v>
      </c>
      <c r="B42" s="20" t="s">
        <v>296</v>
      </c>
      <c r="C42" s="20" t="s">
        <v>297</v>
      </c>
      <c r="D42" s="20" t="s">
        <v>298</v>
      </c>
      <c r="E42" s="25">
        <v>22427</v>
      </c>
      <c r="F42" s="20" t="s">
        <v>299</v>
      </c>
      <c r="G42" s="20" t="s">
        <v>163</v>
      </c>
      <c r="H42" s="20" t="s">
        <v>152</v>
      </c>
      <c r="I42" s="21">
        <v>47.115511551155102</v>
      </c>
      <c r="J42" s="22">
        <v>24.955752212389349</v>
      </c>
      <c r="K42" s="22">
        <v>31.418879056047178</v>
      </c>
      <c r="L42" s="22">
        <v>45.66076696165193</v>
      </c>
      <c r="M42" s="22">
        <v>65.353982300884951</v>
      </c>
      <c r="N42" s="22">
        <v>130.62241887905569</v>
      </c>
      <c r="O42" s="22">
        <v>36.604719764011762</v>
      </c>
      <c r="P42" s="22">
        <v>9.1445427728613568E-2</v>
      </c>
      <c r="Q42" s="22">
        <v>7.0796460176991149E-2</v>
      </c>
      <c r="R42" s="22">
        <v>80.643067846607522</v>
      </c>
      <c r="S42" s="22">
        <v>36.436578171091476</v>
      </c>
      <c r="T42" s="22">
        <v>14.952802359882007</v>
      </c>
      <c r="U42" s="22">
        <v>35.356932153392279</v>
      </c>
      <c r="V42" s="22">
        <v>107.43362831858364</v>
      </c>
      <c r="W42" s="23">
        <v>224</v>
      </c>
      <c r="X42" s="20" t="s">
        <v>153</v>
      </c>
      <c r="Y42" s="26" t="s">
        <v>154</v>
      </c>
      <c r="Z42" s="20" t="s">
        <v>155</v>
      </c>
      <c r="AA42" s="24" t="s">
        <v>865</v>
      </c>
      <c r="AB42" s="20" t="s">
        <v>153</v>
      </c>
      <c r="AC42" s="26" t="s">
        <v>157</v>
      </c>
      <c r="AD42" s="26" t="s">
        <v>155</v>
      </c>
      <c r="AE42" s="32">
        <v>44091</v>
      </c>
    </row>
    <row r="43" spans="1:31" ht="15.75" x14ac:dyDescent="0.25">
      <c r="A43" s="19" t="s">
        <v>322</v>
      </c>
      <c r="B43" s="20" t="s">
        <v>323</v>
      </c>
      <c r="C43" s="20" t="s">
        <v>324</v>
      </c>
      <c r="D43" s="20" t="s">
        <v>149</v>
      </c>
      <c r="E43" s="25">
        <v>76642</v>
      </c>
      <c r="F43" s="20" t="s">
        <v>222</v>
      </c>
      <c r="G43" s="20" t="s">
        <v>309</v>
      </c>
      <c r="H43" s="20" t="s">
        <v>164</v>
      </c>
      <c r="I43" s="21">
        <v>52.191769547325102</v>
      </c>
      <c r="J43" s="22">
        <v>87.54572271386435</v>
      </c>
      <c r="K43" s="22">
        <v>54.755162241887895</v>
      </c>
      <c r="L43" s="22">
        <v>11.088495575221236</v>
      </c>
      <c r="M43" s="22">
        <v>7.5044247787610612</v>
      </c>
      <c r="N43" s="22">
        <v>24.699115044247794</v>
      </c>
      <c r="O43" s="22">
        <v>136.16814159292008</v>
      </c>
      <c r="P43" s="22">
        <v>0</v>
      </c>
      <c r="Q43" s="22">
        <v>2.6548672566371681E-2</v>
      </c>
      <c r="R43" s="22">
        <v>8.230088495575222</v>
      </c>
      <c r="S43" s="22">
        <v>7.1268436578171128</v>
      </c>
      <c r="T43" s="22">
        <v>10.460176991150441</v>
      </c>
      <c r="U43" s="22">
        <v>135.07669616519152</v>
      </c>
      <c r="V43" s="22">
        <v>115.58407079646011</v>
      </c>
      <c r="W43" s="23"/>
      <c r="X43" s="20" t="s">
        <v>153</v>
      </c>
      <c r="Y43" s="26" t="s">
        <v>276</v>
      </c>
      <c r="Z43" s="20" t="s">
        <v>274</v>
      </c>
      <c r="AA43" s="24" t="s">
        <v>325</v>
      </c>
      <c r="AB43" s="20" t="s">
        <v>153</v>
      </c>
      <c r="AC43" s="26" t="s">
        <v>276</v>
      </c>
      <c r="AD43" s="26" t="s">
        <v>274</v>
      </c>
      <c r="AE43" s="32">
        <v>43762</v>
      </c>
    </row>
    <row r="44" spans="1:31" ht="15.75" x14ac:dyDescent="0.25">
      <c r="A44" s="19" t="s">
        <v>336</v>
      </c>
      <c r="B44" s="20" t="s">
        <v>337</v>
      </c>
      <c r="C44" s="20" t="s">
        <v>338</v>
      </c>
      <c r="D44" s="20" t="s">
        <v>149</v>
      </c>
      <c r="E44" s="25">
        <v>78118</v>
      </c>
      <c r="F44" s="20" t="s">
        <v>150</v>
      </c>
      <c r="G44" s="20" t="s">
        <v>212</v>
      </c>
      <c r="H44" s="20" t="s">
        <v>152</v>
      </c>
      <c r="I44" s="21">
        <v>4.5247508442467703</v>
      </c>
      <c r="J44" s="22">
        <v>158.24483775812425</v>
      </c>
      <c r="K44" s="22">
        <v>2.1504424778761062</v>
      </c>
      <c r="L44" s="22">
        <v>6.7846607669616518E-2</v>
      </c>
      <c r="M44" s="22">
        <v>0</v>
      </c>
      <c r="N44" s="22">
        <v>0.82005899705014751</v>
      </c>
      <c r="O44" s="22">
        <v>78.321533923307413</v>
      </c>
      <c r="P44" s="22">
        <v>2.0648967551622419E-2</v>
      </c>
      <c r="Q44" s="22">
        <v>81.300884955756189</v>
      </c>
      <c r="R44" s="22">
        <v>2.9498525073746312E-3</v>
      </c>
      <c r="S44" s="22">
        <v>0.16519174041297935</v>
      </c>
      <c r="T44" s="22">
        <v>0.67256637168141609</v>
      </c>
      <c r="U44" s="22">
        <v>159.62241887906825</v>
      </c>
      <c r="V44" s="22">
        <v>22.991150442477633</v>
      </c>
      <c r="W44" s="23">
        <v>830</v>
      </c>
      <c r="X44" s="20" t="s">
        <v>153</v>
      </c>
      <c r="Y44" s="26" t="s">
        <v>213</v>
      </c>
      <c r="Z44" s="20"/>
      <c r="AA44" s="24" t="s">
        <v>875</v>
      </c>
      <c r="AB44" s="20" t="s">
        <v>153</v>
      </c>
      <c r="AC44" s="26" t="s">
        <v>213</v>
      </c>
      <c r="AD44" s="26"/>
      <c r="AE44" s="32">
        <v>44267</v>
      </c>
    </row>
    <row r="45" spans="1:31" ht="15.75" x14ac:dyDescent="0.25">
      <c r="A45" s="19" t="s">
        <v>497</v>
      </c>
      <c r="B45" s="20" t="s">
        <v>498</v>
      </c>
      <c r="C45" s="20" t="s">
        <v>499</v>
      </c>
      <c r="D45" s="20" t="s">
        <v>291</v>
      </c>
      <c r="E45" s="25">
        <v>87016</v>
      </c>
      <c r="F45" s="20" t="s">
        <v>245</v>
      </c>
      <c r="G45" s="20" t="s">
        <v>201</v>
      </c>
      <c r="H45" s="20" t="s">
        <v>164</v>
      </c>
      <c r="I45" s="21">
        <v>44.6378109452736</v>
      </c>
      <c r="J45" s="22">
        <v>45.766961651917541</v>
      </c>
      <c r="K45" s="22">
        <v>90.389380530972829</v>
      </c>
      <c r="L45" s="22">
        <v>4.0884955752212386</v>
      </c>
      <c r="M45" s="22">
        <v>5.9764011799410035</v>
      </c>
      <c r="N45" s="22">
        <v>19.32448377581121</v>
      </c>
      <c r="O45" s="22">
        <v>126.89675516224034</v>
      </c>
      <c r="P45" s="22">
        <v>0</v>
      </c>
      <c r="Q45" s="22">
        <v>0</v>
      </c>
      <c r="R45" s="22">
        <v>9.5132743362831853</v>
      </c>
      <c r="S45" s="22">
        <v>3.0029498525073755</v>
      </c>
      <c r="T45" s="22">
        <v>6.7640117994100315</v>
      </c>
      <c r="U45" s="22">
        <v>126.94100294985095</v>
      </c>
      <c r="V45" s="22">
        <v>84.386430678465743</v>
      </c>
      <c r="W45" s="23">
        <v>714</v>
      </c>
      <c r="X45" s="20" t="s">
        <v>153</v>
      </c>
      <c r="Y45" s="26" t="s">
        <v>154</v>
      </c>
      <c r="Z45" s="20" t="s">
        <v>255</v>
      </c>
      <c r="AA45" s="24" t="s">
        <v>852</v>
      </c>
      <c r="AB45" s="20" t="s">
        <v>153</v>
      </c>
      <c r="AC45" s="26" t="s">
        <v>157</v>
      </c>
      <c r="AD45" s="26" t="s">
        <v>155</v>
      </c>
      <c r="AE45" s="32">
        <v>44105</v>
      </c>
    </row>
    <row r="46" spans="1:31" ht="15.75" x14ac:dyDescent="0.25">
      <c r="A46" s="19" t="s">
        <v>310</v>
      </c>
      <c r="B46" s="20" t="s">
        <v>311</v>
      </c>
      <c r="C46" s="20" t="s">
        <v>312</v>
      </c>
      <c r="D46" s="20" t="s">
        <v>236</v>
      </c>
      <c r="E46" s="25">
        <v>32063</v>
      </c>
      <c r="F46" s="20" t="s">
        <v>237</v>
      </c>
      <c r="G46" s="20" t="s">
        <v>201</v>
      </c>
      <c r="H46" s="20" t="s">
        <v>152</v>
      </c>
      <c r="I46" s="21">
        <v>57.067198177676502</v>
      </c>
      <c r="J46" s="22">
        <v>21.528023598820045</v>
      </c>
      <c r="K46" s="22">
        <v>22.333333333333336</v>
      </c>
      <c r="L46" s="22">
        <v>54.339233038348041</v>
      </c>
      <c r="M46" s="22">
        <v>42.796460176991161</v>
      </c>
      <c r="N46" s="22">
        <v>95.427728613569101</v>
      </c>
      <c r="O46" s="22">
        <v>34.672566371681427</v>
      </c>
      <c r="P46" s="22">
        <v>4.9646017699115026</v>
      </c>
      <c r="Q46" s="22">
        <v>5.9321533923303837</v>
      </c>
      <c r="R46" s="22">
        <v>67.115044247787552</v>
      </c>
      <c r="S46" s="22">
        <v>18.657817109144545</v>
      </c>
      <c r="T46" s="22">
        <v>15.117994100294984</v>
      </c>
      <c r="U46" s="22">
        <v>40.106194690265475</v>
      </c>
      <c r="V46" s="22">
        <v>98.557522123893463</v>
      </c>
      <c r="W46" s="23"/>
      <c r="X46" s="20" t="s">
        <v>153</v>
      </c>
      <c r="Y46" s="26" t="s">
        <v>273</v>
      </c>
      <c r="Z46" s="20"/>
      <c r="AA46" s="24" t="s">
        <v>867</v>
      </c>
      <c r="AB46" s="20" t="s">
        <v>153</v>
      </c>
      <c r="AC46" s="26" t="s">
        <v>273</v>
      </c>
      <c r="AD46" s="26" t="s">
        <v>274</v>
      </c>
      <c r="AE46" s="32">
        <v>44140</v>
      </c>
    </row>
    <row r="47" spans="1:31" ht="15.75" x14ac:dyDescent="0.25">
      <c r="A47" s="19" t="s">
        <v>365</v>
      </c>
      <c r="B47" s="20" t="s">
        <v>366</v>
      </c>
      <c r="C47" s="20" t="s">
        <v>367</v>
      </c>
      <c r="D47" s="20" t="s">
        <v>169</v>
      </c>
      <c r="E47" s="25">
        <v>85132</v>
      </c>
      <c r="F47" s="20" t="s">
        <v>170</v>
      </c>
      <c r="G47" s="20" t="s">
        <v>309</v>
      </c>
      <c r="H47" s="20" t="s">
        <v>164</v>
      </c>
      <c r="I47" s="21">
        <v>20.587349397590401</v>
      </c>
      <c r="J47" s="22">
        <v>121.16814159292049</v>
      </c>
      <c r="K47" s="22">
        <v>5.6902654867256635</v>
      </c>
      <c r="L47" s="22">
        <v>4.8702064896755166</v>
      </c>
      <c r="M47" s="22">
        <v>3.8112094395280232</v>
      </c>
      <c r="N47" s="22">
        <v>10.672566371681432</v>
      </c>
      <c r="O47" s="22">
        <v>97.280235988200786</v>
      </c>
      <c r="P47" s="22">
        <v>2.4306784660766958</v>
      </c>
      <c r="Q47" s="22">
        <v>25.156342182890842</v>
      </c>
      <c r="R47" s="22">
        <v>6.112094395280236</v>
      </c>
      <c r="S47" s="22">
        <v>3.1179941002949825</v>
      </c>
      <c r="T47" s="22">
        <v>3.0088495575221232</v>
      </c>
      <c r="U47" s="22">
        <v>123.30088495575234</v>
      </c>
      <c r="V47" s="22">
        <v>66.572271386430771</v>
      </c>
      <c r="W47" s="23"/>
      <c r="X47" s="20" t="s">
        <v>153</v>
      </c>
      <c r="Y47" s="26" t="s">
        <v>226</v>
      </c>
      <c r="Z47" s="20"/>
      <c r="AA47" s="24" t="s">
        <v>368</v>
      </c>
      <c r="AB47" s="20" t="s">
        <v>153</v>
      </c>
      <c r="AC47" s="26" t="s">
        <v>226</v>
      </c>
      <c r="AD47" s="26" t="s">
        <v>155</v>
      </c>
      <c r="AE47" s="32">
        <v>43706</v>
      </c>
    </row>
    <row r="48" spans="1:31" ht="15.75" x14ac:dyDescent="0.25">
      <c r="A48" s="19" t="s">
        <v>344</v>
      </c>
      <c r="B48" s="20" t="s">
        <v>345</v>
      </c>
      <c r="C48" s="20" t="s">
        <v>315</v>
      </c>
      <c r="D48" s="20" t="s">
        <v>149</v>
      </c>
      <c r="E48" s="25">
        <v>78041</v>
      </c>
      <c r="F48" s="20" t="s">
        <v>827</v>
      </c>
      <c r="G48" s="20" t="s">
        <v>163</v>
      </c>
      <c r="H48" s="20" t="s">
        <v>152</v>
      </c>
      <c r="I48" s="21">
        <v>34.159814323607399</v>
      </c>
      <c r="J48" s="22">
        <v>107.6637168141594</v>
      </c>
      <c r="K48" s="22">
        <v>2.9351032448377583</v>
      </c>
      <c r="L48" s="22">
        <v>5.9056047197640105</v>
      </c>
      <c r="M48" s="22">
        <v>7.9292035398230096</v>
      </c>
      <c r="N48" s="22">
        <v>4.672566371681417</v>
      </c>
      <c r="O48" s="22">
        <v>10.631268436578168</v>
      </c>
      <c r="P48" s="22">
        <v>10.088495575221236</v>
      </c>
      <c r="Q48" s="22">
        <v>99.041297935103231</v>
      </c>
      <c r="R48" s="22">
        <v>5.8023598820058995</v>
      </c>
      <c r="S48" s="22">
        <v>4.6312684365781713</v>
      </c>
      <c r="T48" s="22">
        <v>4.2890855457227142</v>
      </c>
      <c r="U48" s="22">
        <v>109.71091445427746</v>
      </c>
      <c r="V48" s="22">
        <v>99.053097345132812</v>
      </c>
      <c r="W48" s="23"/>
      <c r="X48" s="20" t="s">
        <v>153</v>
      </c>
      <c r="Y48" s="26" t="s">
        <v>273</v>
      </c>
      <c r="Z48" s="20" t="s">
        <v>274</v>
      </c>
      <c r="AA48" s="24" t="s">
        <v>874</v>
      </c>
      <c r="AB48" s="20" t="s">
        <v>153</v>
      </c>
      <c r="AC48" s="26" t="s">
        <v>276</v>
      </c>
      <c r="AD48" s="26" t="s">
        <v>274</v>
      </c>
      <c r="AE48" s="32">
        <v>44127</v>
      </c>
    </row>
    <row r="49" spans="1:31" ht="15.75" x14ac:dyDescent="0.25">
      <c r="A49" s="19" t="s">
        <v>376</v>
      </c>
      <c r="B49" s="20" t="s">
        <v>377</v>
      </c>
      <c r="C49" s="20" t="s">
        <v>378</v>
      </c>
      <c r="D49" s="20" t="s">
        <v>149</v>
      </c>
      <c r="E49" s="25">
        <v>76837</v>
      </c>
      <c r="F49" s="20" t="s">
        <v>200</v>
      </c>
      <c r="G49" s="20" t="s">
        <v>309</v>
      </c>
      <c r="H49" s="20" t="s">
        <v>164</v>
      </c>
      <c r="I49" s="21">
        <v>55.689038031319903</v>
      </c>
      <c r="J49" s="22">
        <v>41.315634218289055</v>
      </c>
      <c r="K49" s="22">
        <v>33.648967551622391</v>
      </c>
      <c r="L49" s="22">
        <v>21.530973451327434</v>
      </c>
      <c r="M49" s="22">
        <v>24.761061946902668</v>
      </c>
      <c r="N49" s="22">
        <v>73.224188790560376</v>
      </c>
      <c r="O49" s="22">
        <v>48.03244837758109</v>
      </c>
      <c r="P49" s="22">
        <v>0</v>
      </c>
      <c r="Q49" s="22">
        <v>0</v>
      </c>
      <c r="R49" s="22">
        <v>55.424778761061951</v>
      </c>
      <c r="S49" s="22">
        <v>12.584070796460178</v>
      </c>
      <c r="T49" s="22">
        <v>5.0235988200589983</v>
      </c>
      <c r="U49" s="22">
        <v>48.22418879056044</v>
      </c>
      <c r="V49" s="22">
        <v>90.548672566371749</v>
      </c>
      <c r="W49" s="23"/>
      <c r="X49" s="20" t="s">
        <v>153</v>
      </c>
      <c r="Y49" s="26" t="s">
        <v>276</v>
      </c>
      <c r="Z49" s="20" t="s">
        <v>274</v>
      </c>
      <c r="AA49" s="24" t="s">
        <v>181</v>
      </c>
      <c r="AB49" s="20" t="s">
        <v>153</v>
      </c>
      <c r="AC49" s="26" t="s">
        <v>276</v>
      </c>
      <c r="AD49" s="26" t="s">
        <v>274</v>
      </c>
      <c r="AE49" s="32">
        <v>43818</v>
      </c>
    </row>
    <row r="50" spans="1:31" ht="15.75" x14ac:dyDescent="0.25">
      <c r="A50" s="19" t="s">
        <v>388</v>
      </c>
      <c r="B50" s="20" t="s">
        <v>389</v>
      </c>
      <c r="C50" s="20" t="s">
        <v>390</v>
      </c>
      <c r="D50" s="20" t="s">
        <v>149</v>
      </c>
      <c r="E50" s="25">
        <v>76574</v>
      </c>
      <c r="F50" s="20" t="s">
        <v>150</v>
      </c>
      <c r="G50" s="20" t="s">
        <v>163</v>
      </c>
      <c r="H50" s="20" t="s">
        <v>391</v>
      </c>
      <c r="I50" s="21">
        <v>21.739810426540298</v>
      </c>
      <c r="J50" s="22">
        <v>115.87905604719764</v>
      </c>
      <c r="K50" s="22">
        <v>0.3864306784660767</v>
      </c>
      <c r="L50" s="22">
        <v>0.25958702064896755</v>
      </c>
      <c r="M50" s="22">
        <v>0.38938053097345138</v>
      </c>
      <c r="N50" s="22">
        <v>0</v>
      </c>
      <c r="O50" s="22">
        <v>0</v>
      </c>
      <c r="P50" s="22">
        <v>1.1799410029498525</v>
      </c>
      <c r="Q50" s="22">
        <v>115.73451327433628</v>
      </c>
      <c r="R50" s="22">
        <v>0</v>
      </c>
      <c r="S50" s="22">
        <v>0</v>
      </c>
      <c r="T50" s="22">
        <v>1.1799410029498525</v>
      </c>
      <c r="U50" s="22">
        <v>115.73451327433628</v>
      </c>
      <c r="V50" s="22">
        <v>90.589970501475065</v>
      </c>
      <c r="W50" s="23">
        <v>461</v>
      </c>
      <c r="X50" s="20" t="s">
        <v>153</v>
      </c>
      <c r="Y50" s="26" t="s">
        <v>154</v>
      </c>
      <c r="Z50" s="20" t="s">
        <v>155</v>
      </c>
      <c r="AA50" s="24" t="s">
        <v>392</v>
      </c>
      <c r="AB50" s="20" t="s">
        <v>153</v>
      </c>
      <c r="AC50" s="26" t="s">
        <v>213</v>
      </c>
      <c r="AD50" s="26" t="s">
        <v>393</v>
      </c>
      <c r="AE50" s="32">
        <v>43706</v>
      </c>
    </row>
    <row r="51" spans="1:31" ht="15.75" x14ac:dyDescent="0.25">
      <c r="A51" s="19" t="s">
        <v>332</v>
      </c>
      <c r="B51" s="20" t="s">
        <v>333</v>
      </c>
      <c r="C51" s="20" t="s">
        <v>334</v>
      </c>
      <c r="D51" s="20" t="s">
        <v>174</v>
      </c>
      <c r="E51" s="25">
        <v>71303</v>
      </c>
      <c r="F51" s="20" t="s">
        <v>175</v>
      </c>
      <c r="G51" s="20" t="s">
        <v>335</v>
      </c>
      <c r="H51" s="20" t="s">
        <v>164</v>
      </c>
      <c r="I51" s="21">
        <v>3.8582830445785499</v>
      </c>
      <c r="J51" s="22">
        <v>32.914454277285387</v>
      </c>
      <c r="K51" s="22">
        <v>16.710914454277336</v>
      </c>
      <c r="L51" s="22">
        <v>31.958702064896276</v>
      </c>
      <c r="M51" s="22">
        <v>34.764011799409545</v>
      </c>
      <c r="N51" s="22">
        <v>76.215339233040254</v>
      </c>
      <c r="O51" s="22">
        <v>40.109144542771986</v>
      </c>
      <c r="P51" s="22">
        <v>1.4749262536873156E-2</v>
      </c>
      <c r="Q51" s="22">
        <v>8.8495575221238937E-3</v>
      </c>
      <c r="R51" s="22">
        <v>47.224188790560454</v>
      </c>
      <c r="S51" s="22">
        <v>15.634218289085595</v>
      </c>
      <c r="T51" s="22">
        <v>13.106194690265557</v>
      </c>
      <c r="U51" s="22">
        <v>40.383480825957797</v>
      </c>
      <c r="V51" s="22">
        <v>115.01474926254265</v>
      </c>
      <c r="W51" s="23"/>
      <c r="X51" s="20" t="s">
        <v>186</v>
      </c>
      <c r="Y51" s="26"/>
      <c r="Z51" s="20"/>
      <c r="AA51" s="24"/>
      <c r="AB51" s="20" t="s">
        <v>186</v>
      </c>
      <c r="AC51" s="26"/>
      <c r="AD51" s="26"/>
      <c r="AE51" s="32"/>
    </row>
    <row r="52" spans="1:31" ht="15.75" x14ac:dyDescent="0.25">
      <c r="A52" s="19" t="s">
        <v>346</v>
      </c>
      <c r="B52" s="20" t="s">
        <v>347</v>
      </c>
      <c r="C52" s="20" t="s">
        <v>348</v>
      </c>
      <c r="D52" s="20" t="s">
        <v>349</v>
      </c>
      <c r="E52" s="25">
        <v>60098</v>
      </c>
      <c r="F52" s="20" t="s">
        <v>350</v>
      </c>
      <c r="G52" s="20" t="s">
        <v>309</v>
      </c>
      <c r="H52" s="20" t="s">
        <v>152</v>
      </c>
      <c r="I52" s="21">
        <v>46.647058823529399</v>
      </c>
      <c r="J52" s="22">
        <v>46.215339233038208</v>
      </c>
      <c r="K52" s="22">
        <v>14.560471976401178</v>
      </c>
      <c r="L52" s="22">
        <v>25.463126843657804</v>
      </c>
      <c r="M52" s="22">
        <v>30.082595870206479</v>
      </c>
      <c r="N52" s="22">
        <v>60.796460176991168</v>
      </c>
      <c r="O52" s="22">
        <v>47.448377581120774</v>
      </c>
      <c r="P52" s="22">
        <v>5.1032448377581101</v>
      </c>
      <c r="Q52" s="22">
        <v>2.9734513274336281</v>
      </c>
      <c r="R52" s="22">
        <v>44.244837758112062</v>
      </c>
      <c r="S52" s="22">
        <v>9.5752212389380507</v>
      </c>
      <c r="T52" s="22">
        <v>12.106194690265488</v>
      </c>
      <c r="U52" s="22">
        <v>50.395280235988004</v>
      </c>
      <c r="V52" s="22">
        <v>82.463126843657946</v>
      </c>
      <c r="W52" s="23"/>
      <c r="X52" s="20" t="s">
        <v>153</v>
      </c>
      <c r="Y52" s="26" t="s">
        <v>273</v>
      </c>
      <c r="Z52" s="20" t="s">
        <v>274</v>
      </c>
      <c r="AA52" s="24" t="s">
        <v>869</v>
      </c>
      <c r="AB52" s="20" t="s">
        <v>153</v>
      </c>
      <c r="AC52" s="26" t="s">
        <v>276</v>
      </c>
      <c r="AD52" s="26" t="s">
        <v>274</v>
      </c>
      <c r="AE52" s="32">
        <v>44105</v>
      </c>
    </row>
    <row r="53" spans="1:31" ht="15.75" x14ac:dyDescent="0.25">
      <c r="A53" s="19" t="s">
        <v>363</v>
      </c>
      <c r="B53" s="20" t="s">
        <v>364</v>
      </c>
      <c r="C53" s="20" t="s">
        <v>315</v>
      </c>
      <c r="D53" s="20" t="s">
        <v>149</v>
      </c>
      <c r="E53" s="25">
        <v>78046</v>
      </c>
      <c r="F53" s="20" t="s">
        <v>827</v>
      </c>
      <c r="G53" s="20" t="s">
        <v>163</v>
      </c>
      <c r="H53" s="20" t="s">
        <v>152</v>
      </c>
      <c r="I53" s="21">
        <v>22.4398519432449</v>
      </c>
      <c r="J53" s="22">
        <v>93.743362831857866</v>
      </c>
      <c r="K53" s="22">
        <v>3.7404129793510319</v>
      </c>
      <c r="L53" s="22">
        <v>5.4306784660766967</v>
      </c>
      <c r="M53" s="22">
        <v>11.401179941002955</v>
      </c>
      <c r="N53" s="22">
        <v>13.660766961651914</v>
      </c>
      <c r="O53" s="22">
        <v>23.528023598820056</v>
      </c>
      <c r="P53" s="22">
        <v>4.2389380530973435</v>
      </c>
      <c r="Q53" s="22">
        <v>72.887905604719364</v>
      </c>
      <c r="R53" s="22">
        <v>8.9764011799410035</v>
      </c>
      <c r="S53" s="22">
        <v>3.9999999999999987</v>
      </c>
      <c r="T53" s="22">
        <v>4.8141592920353968</v>
      </c>
      <c r="U53" s="22">
        <v>96.525073746312216</v>
      </c>
      <c r="V53" s="22">
        <v>96.386430678465686</v>
      </c>
      <c r="W53" s="23"/>
      <c r="X53" s="20" t="s">
        <v>153</v>
      </c>
      <c r="Y53" s="26" t="s">
        <v>154</v>
      </c>
      <c r="Z53" s="20" t="s">
        <v>155</v>
      </c>
      <c r="AA53" s="24" t="s">
        <v>208</v>
      </c>
      <c r="AB53" s="20" t="s">
        <v>153</v>
      </c>
      <c r="AC53" s="26" t="s">
        <v>157</v>
      </c>
      <c r="AD53" s="26" t="s">
        <v>155</v>
      </c>
      <c r="AE53" s="32">
        <v>43867</v>
      </c>
    </row>
    <row r="54" spans="1:31" ht="15.75" x14ac:dyDescent="0.25">
      <c r="A54" s="19" t="s">
        <v>305</v>
      </c>
      <c r="B54" s="20" t="s">
        <v>306</v>
      </c>
      <c r="C54" s="20" t="s">
        <v>307</v>
      </c>
      <c r="D54" s="20" t="s">
        <v>281</v>
      </c>
      <c r="E54" s="25">
        <v>7601</v>
      </c>
      <c r="F54" s="20" t="s">
        <v>308</v>
      </c>
      <c r="G54" s="20" t="s">
        <v>309</v>
      </c>
      <c r="H54" s="20" t="s">
        <v>152</v>
      </c>
      <c r="I54" s="21">
        <v>105.117529880478</v>
      </c>
      <c r="J54" s="22">
        <v>14.86725663716814</v>
      </c>
      <c r="K54" s="22">
        <v>7.2271386430678461</v>
      </c>
      <c r="L54" s="22">
        <v>43.079646017699126</v>
      </c>
      <c r="M54" s="22">
        <v>46.466076696165196</v>
      </c>
      <c r="N54" s="22">
        <v>75.129793510324419</v>
      </c>
      <c r="O54" s="22">
        <v>30.026548672566367</v>
      </c>
      <c r="P54" s="22">
        <v>4.3569321533923304</v>
      </c>
      <c r="Q54" s="22">
        <v>2.1268436578171093</v>
      </c>
      <c r="R54" s="22">
        <v>48.911504424778762</v>
      </c>
      <c r="S54" s="22">
        <v>15.619469026548668</v>
      </c>
      <c r="T54" s="22">
        <v>17.212389380530961</v>
      </c>
      <c r="U54" s="22">
        <v>29.896755162241885</v>
      </c>
      <c r="V54" s="22">
        <v>82.126843657816991</v>
      </c>
      <c r="W54" s="23"/>
      <c r="X54" s="20" t="s">
        <v>153</v>
      </c>
      <c r="Y54" s="26" t="s">
        <v>273</v>
      </c>
      <c r="Z54" s="20" t="s">
        <v>274</v>
      </c>
      <c r="AA54" s="24" t="s">
        <v>275</v>
      </c>
      <c r="AB54" s="20" t="s">
        <v>153</v>
      </c>
      <c r="AC54" s="26" t="s">
        <v>276</v>
      </c>
      <c r="AD54" s="26" t="s">
        <v>274</v>
      </c>
      <c r="AE54" s="32">
        <v>43888</v>
      </c>
    </row>
    <row r="55" spans="1:31" ht="15.75" x14ac:dyDescent="0.25">
      <c r="A55" s="19" t="s">
        <v>360</v>
      </c>
      <c r="B55" s="20" t="s">
        <v>361</v>
      </c>
      <c r="C55" s="20" t="s">
        <v>362</v>
      </c>
      <c r="D55" s="20" t="s">
        <v>281</v>
      </c>
      <c r="E55" s="25">
        <v>7201</v>
      </c>
      <c r="F55" s="20" t="s">
        <v>282</v>
      </c>
      <c r="G55" s="20" t="s">
        <v>151</v>
      </c>
      <c r="H55" s="20" t="s">
        <v>152</v>
      </c>
      <c r="I55" s="21">
        <v>32.990114068441102</v>
      </c>
      <c r="J55" s="22">
        <v>74.318584070796007</v>
      </c>
      <c r="K55" s="22">
        <v>28.516224188790559</v>
      </c>
      <c r="L55" s="22">
        <v>2.4483775811209383</v>
      </c>
      <c r="M55" s="22">
        <v>0.41887905604719711</v>
      </c>
      <c r="N55" s="22">
        <v>18.292035398230066</v>
      </c>
      <c r="O55" s="22">
        <v>80.395280235987784</v>
      </c>
      <c r="P55" s="22">
        <v>0.28613569321533922</v>
      </c>
      <c r="Q55" s="22">
        <v>6.7286135693215456</v>
      </c>
      <c r="R55" s="22">
        <v>5.1917404129793505</v>
      </c>
      <c r="S55" s="22">
        <v>3.6784660766961643</v>
      </c>
      <c r="T55" s="22">
        <v>10.817109144542773</v>
      </c>
      <c r="U55" s="22">
        <v>86.014749262536512</v>
      </c>
      <c r="V55" s="22">
        <v>69.843657817108948</v>
      </c>
      <c r="W55" s="23">
        <v>285</v>
      </c>
      <c r="X55" s="20" t="s">
        <v>153</v>
      </c>
      <c r="Y55" s="26" t="s">
        <v>157</v>
      </c>
      <c r="Z55" s="20" t="s">
        <v>155</v>
      </c>
      <c r="AA55" s="24" t="s">
        <v>300</v>
      </c>
      <c r="AB55" s="20" t="s">
        <v>153</v>
      </c>
      <c r="AC55" s="26" t="s">
        <v>157</v>
      </c>
      <c r="AD55" s="26" t="s">
        <v>155</v>
      </c>
      <c r="AE55" s="32">
        <v>43741</v>
      </c>
    </row>
    <row r="56" spans="1:31" ht="15.75" x14ac:dyDescent="0.25">
      <c r="A56" s="19" t="s">
        <v>372</v>
      </c>
      <c r="B56" s="20" t="s">
        <v>373</v>
      </c>
      <c r="C56" s="20" t="s">
        <v>374</v>
      </c>
      <c r="D56" s="20" t="s">
        <v>375</v>
      </c>
      <c r="E56" s="25">
        <v>35901</v>
      </c>
      <c r="F56" s="20" t="s">
        <v>175</v>
      </c>
      <c r="G56" s="20" t="s">
        <v>309</v>
      </c>
      <c r="H56" s="20" t="s">
        <v>164</v>
      </c>
      <c r="I56" s="21">
        <v>51.259469696969703</v>
      </c>
      <c r="J56" s="22">
        <v>52.294985250737227</v>
      </c>
      <c r="K56" s="22">
        <v>8.1209439528023584</v>
      </c>
      <c r="L56" s="22">
        <v>19.507374631268441</v>
      </c>
      <c r="M56" s="22">
        <v>23.265486725663717</v>
      </c>
      <c r="N56" s="22">
        <v>42.929203539822957</v>
      </c>
      <c r="O56" s="22">
        <v>60.05604719763992</v>
      </c>
      <c r="P56" s="22">
        <v>5.0147492625368731E-2</v>
      </c>
      <c r="Q56" s="22">
        <v>0.15339233038348082</v>
      </c>
      <c r="R56" s="22">
        <v>27.988200589970511</v>
      </c>
      <c r="S56" s="22">
        <v>7.9823008849557491</v>
      </c>
      <c r="T56" s="22">
        <v>7.0943952802359842</v>
      </c>
      <c r="U56" s="22">
        <v>60.123893805309535</v>
      </c>
      <c r="V56" s="22">
        <v>92.663716814159969</v>
      </c>
      <c r="W56" s="23"/>
      <c r="X56" s="20" t="s">
        <v>153</v>
      </c>
      <c r="Y56" s="26" t="s">
        <v>273</v>
      </c>
      <c r="Z56" s="20"/>
      <c r="AA56" s="24" t="s">
        <v>841</v>
      </c>
      <c r="AB56" s="20" t="s">
        <v>153</v>
      </c>
      <c r="AC56" s="26" t="s">
        <v>276</v>
      </c>
      <c r="AD56" s="26" t="s">
        <v>274</v>
      </c>
      <c r="AE56" s="32">
        <v>44127</v>
      </c>
    </row>
    <row r="57" spans="1:31" ht="15.75" x14ac:dyDescent="0.25">
      <c r="A57" s="19" t="s">
        <v>385</v>
      </c>
      <c r="B57" s="20" t="s">
        <v>386</v>
      </c>
      <c r="C57" s="20" t="s">
        <v>387</v>
      </c>
      <c r="D57" s="20" t="s">
        <v>342</v>
      </c>
      <c r="E57" s="25">
        <v>89060</v>
      </c>
      <c r="F57" s="20" t="s">
        <v>343</v>
      </c>
      <c r="G57" s="20" t="s">
        <v>309</v>
      </c>
      <c r="H57" s="20" t="s">
        <v>152</v>
      </c>
      <c r="I57" s="21">
        <v>69.549668874172198</v>
      </c>
      <c r="J57" s="22">
        <v>52.569321533923258</v>
      </c>
      <c r="K57" s="22">
        <v>13.351032448377577</v>
      </c>
      <c r="L57" s="22">
        <v>18.035398230088489</v>
      </c>
      <c r="M57" s="22">
        <v>17.439528023598804</v>
      </c>
      <c r="N57" s="22">
        <v>43.722713864306819</v>
      </c>
      <c r="O57" s="22">
        <v>24.16519174041299</v>
      </c>
      <c r="P57" s="22">
        <v>3.3097345132743365</v>
      </c>
      <c r="Q57" s="22">
        <v>30.197640117994183</v>
      </c>
      <c r="R57" s="22">
        <v>28.929203539823018</v>
      </c>
      <c r="S57" s="22">
        <v>10.383480825958705</v>
      </c>
      <c r="T57" s="22">
        <v>7.6519174041297928</v>
      </c>
      <c r="U57" s="22">
        <v>54.43067846607665</v>
      </c>
      <c r="V57" s="22">
        <v>84.604719764011506</v>
      </c>
      <c r="W57" s="23"/>
      <c r="X57" s="20" t="s">
        <v>153</v>
      </c>
      <c r="Y57" s="26" t="s">
        <v>226</v>
      </c>
      <c r="Z57" s="20" t="s">
        <v>155</v>
      </c>
      <c r="AA57" s="24" t="s">
        <v>873</v>
      </c>
      <c r="AB57" s="20" t="s">
        <v>153</v>
      </c>
      <c r="AC57" s="26" t="s">
        <v>226</v>
      </c>
      <c r="AD57" s="26" t="s">
        <v>155</v>
      </c>
      <c r="AE57" s="32">
        <v>44154</v>
      </c>
    </row>
    <row r="58" spans="1:31" ht="15.75" x14ac:dyDescent="0.25">
      <c r="A58" s="19" t="s">
        <v>381</v>
      </c>
      <c r="B58" s="20" t="s">
        <v>382</v>
      </c>
      <c r="C58" s="20" t="s">
        <v>383</v>
      </c>
      <c r="D58" s="20" t="s">
        <v>206</v>
      </c>
      <c r="E58" s="25">
        <v>93250</v>
      </c>
      <c r="F58" s="20" t="s">
        <v>384</v>
      </c>
      <c r="G58" s="20" t="s">
        <v>151</v>
      </c>
      <c r="H58" s="20" t="s">
        <v>152</v>
      </c>
      <c r="I58" s="21">
        <v>50.9975308641975</v>
      </c>
      <c r="J58" s="22">
        <v>1.6342182890855459</v>
      </c>
      <c r="K58" s="22">
        <v>5.3952802359882002</v>
      </c>
      <c r="L58" s="22">
        <v>23.713864306784661</v>
      </c>
      <c r="M58" s="22">
        <v>64.905604719764</v>
      </c>
      <c r="N58" s="22">
        <v>92.74631268436552</v>
      </c>
      <c r="O58" s="22">
        <v>2.584070796460177</v>
      </c>
      <c r="P58" s="22">
        <v>0.31858407079646017</v>
      </c>
      <c r="Q58" s="22">
        <v>0</v>
      </c>
      <c r="R58" s="22">
        <v>84.589970501474696</v>
      </c>
      <c r="S58" s="22">
        <v>6.0766961651917404</v>
      </c>
      <c r="T58" s="22">
        <v>2.3982300884955752</v>
      </c>
      <c r="U58" s="22">
        <v>2.584070796460177</v>
      </c>
      <c r="V58" s="22">
        <v>74.253687315634124</v>
      </c>
      <c r="W58" s="23">
        <v>560</v>
      </c>
      <c r="X58" s="20" t="s">
        <v>153</v>
      </c>
      <c r="Y58" s="26" t="s">
        <v>154</v>
      </c>
      <c r="Z58" s="20" t="s">
        <v>155</v>
      </c>
      <c r="AA58" s="24" t="s">
        <v>321</v>
      </c>
      <c r="AB58" s="20" t="s">
        <v>153</v>
      </c>
      <c r="AC58" s="26" t="s">
        <v>157</v>
      </c>
      <c r="AD58" s="26" t="s">
        <v>202</v>
      </c>
      <c r="AE58" s="32">
        <v>44120</v>
      </c>
    </row>
    <row r="59" spans="1:31" ht="15.75" x14ac:dyDescent="0.25">
      <c r="A59" s="19" t="s">
        <v>339</v>
      </c>
      <c r="B59" s="20" t="s">
        <v>340</v>
      </c>
      <c r="C59" s="20" t="s">
        <v>341</v>
      </c>
      <c r="D59" s="20" t="s">
        <v>342</v>
      </c>
      <c r="E59" s="25">
        <v>89015</v>
      </c>
      <c r="F59" s="20" t="s">
        <v>343</v>
      </c>
      <c r="G59" s="20" t="s">
        <v>309</v>
      </c>
      <c r="H59" s="20" t="s">
        <v>152</v>
      </c>
      <c r="I59" s="21">
        <v>61.842318059299203</v>
      </c>
      <c r="J59" s="22">
        <v>22.893805309734446</v>
      </c>
      <c r="K59" s="22">
        <v>30.215339233038325</v>
      </c>
      <c r="L59" s="22">
        <v>29.392330383480815</v>
      </c>
      <c r="M59" s="22">
        <v>11.427728613569322</v>
      </c>
      <c r="N59" s="22">
        <v>56.501474926253664</v>
      </c>
      <c r="O59" s="22">
        <v>25.705014749262499</v>
      </c>
      <c r="P59" s="22">
        <v>7.3628318584070813</v>
      </c>
      <c r="Q59" s="22">
        <v>4.3598820058997187</v>
      </c>
      <c r="R59" s="22">
        <v>34.799410029498482</v>
      </c>
      <c r="S59" s="22">
        <v>19.507374631268448</v>
      </c>
      <c r="T59" s="22">
        <v>10.218289085545727</v>
      </c>
      <c r="U59" s="22">
        <v>29.404129793510254</v>
      </c>
      <c r="V59" s="22">
        <v>71.584070796459628</v>
      </c>
      <c r="W59" s="23"/>
      <c r="X59" s="20" t="s">
        <v>153</v>
      </c>
      <c r="Y59" s="26" t="s">
        <v>276</v>
      </c>
      <c r="Z59" s="20" t="s">
        <v>274</v>
      </c>
      <c r="AA59" s="24" t="s">
        <v>873</v>
      </c>
      <c r="AB59" s="20" t="s">
        <v>153</v>
      </c>
      <c r="AC59" s="26" t="s">
        <v>276</v>
      </c>
      <c r="AD59" s="26" t="s">
        <v>274</v>
      </c>
      <c r="AE59" s="32">
        <v>44155</v>
      </c>
    </row>
    <row r="60" spans="1:31" ht="15.75" x14ac:dyDescent="0.25">
      <c r="A60" s="19" t="s">
        <v>408</v>
      </c>
      <c r="B60" s="20" t="s">
        <v>409</v>
      </c>
      <c r="C60" s="20" t="s">
        <v>367</v>
      </c>
      <c r="D60" s="20" t="s">
        <v>169</v>
      </c>
      <c r="E60" s="25">
        <v>85132</v>
      </c>
      <c r="F60" s="20" t="s">
        <v>170</v>
      </c>
      <c r="G60" s="20" t="s">
        <v>191</v>
      </c>
      <c r="H60" s="20" t="s">
        <v>164</v>
      </c>
      <c r="I60" s="21">
        <v>5.3877755511021999</v>
      </c>
      <c r="J60" s="22">
        <v>69.589970501475122</v>
      </c>
      <c r="K60" s="22">
        <v>9.790560471976379</v>
      </c>
      <c r="L60" s="22">
        <v>5.7404129793510332</v>
      </c>
      <c r="M60" s="22">
        <v>6.7551622418879029</v>
      </c>
      <c r="N60" s="22">
        <v>19.707964601769888</v>
      </c>
      <c r="O60" s="22">
        <v>71.908554572271697</v>
      </c>
      <c r="P60" s="22">
        <v>1.1799410029498525E-2</v>
      </c>
      <c r="Q60" s="22">
        <v>0.24778761061946847</v>
      </c>
      <c r="R60" s="22">
        <v>9.6165191740412848</v>
      </c>
      <c r="S60" s="22">
        <v>4.4365781710914449</v>
      </c>
      <c r="T60" s="22">
        <v>5.5693215339233042</v>
      </c>
      <c r="U60" s="22">
        <v>72.253687315634522</v>
      </c>
      <c r="V60" s="22">
        <v>69.793510324484203</v>
      </c>
      <c r="W60" s="23">
        <v>392</v>
      </c>
      <c r="X60" s="20" t="s">
        <v>153</v>
      </c>
      <c r="Y60" s="26" t="s">
        <v>154</v>
      </c>
      <c r="Z60" s="20"/>
      <c r="AA60" s="24" t="s">
        <v>410</v>
      </c>
      <c r="AB60" s="20" t="s">
        <v>153</v>
      </c>
      <c r="AC60" s="26" t="s">
        <v>154</v>
      </c>
      <c r="AD60" s="26" t="s">
        <v>155</v>
      </c>
      <c r="AE60" s="32">
        <v>44139</v>
      </c>
    </row>
    <row r="61" spans="1:31" ht="15.75" x14ac:dyDescent="0.25">
      <c r="A61" s="19" t="s">
        <v>394</v>
      </c>
      <c r="B61" s="20" t="s">
        <v>395</v>
      </c>
      <c r="C61" s="20" t="s">
        <v>396</v>
      </c>
      <c r="D61" s="20" t="s">
        <v>397</v>
      </c>
      <c r="E61" s="25">
        <v>74447</v>
      </c>
      <c r="F61" s="20" t="s">
        <v>200</v>
      </c>
      <c r="G61" s="20" t="s">
        <v>201</v>
      </c>
      <c r="H61" s="20" t="s">
        <v>164</v>
      </c>
      <c r="I61" s="21">
        <v>48.322463768115902</v>
      </c>
      <c r="J61" s="22">
        <v>32.070796460176993</v>
      </c>
      <c r="K61" s="22">
        <v>23.90560471976401</v>
      </c>
      <c r="L61" s="22">
        <v>12.56342182890856</v>
      </c>
      <c r="M61" s="22">
        <v>19.510324483775804</v>
      </c>
      <c r="N61" s="22">
        <v>40.651917404129811</v>
      </c>
      <c r="O61" s="22">
        <v>47.398230088495545</v>
      </c>
      <c r="P61" s="22">
        <v>0</v>
      </c>
      <c r="Q61" s="22">
        <v>0</v>
      </c>
      <c r="R61" s="22">
        <v>31.643067846607643</v>
      </c>
      <c r="S61" s="22">
        <v>5.1946902654867246</v>
      </c>
      <c r="T61" s="22">
        <v>3.9852507374631259</v>
      </c>
      <c r="U61" s="22">
        <v>47.227138643067825</v>
      </c>
      <c r="V61" s="22">
        <v>69.103244837758083</v>
      </c>
      <c r="W61" s="23"/>
      <c r="X61" s="20" t="s">
        <v>153</v>
      </c>
      <c r="Y61" s="26" t="s">
        <v>157</v>
      </c>
      <c r="Z61" s="20" t="s">
        <v>155</v>
      </c>
      <c r="AA61" s="24" t="s">
        <v>325</v>
      </c>
      <c r="AB61" s="20" t="s">
        <v>153</v>
      </c>
      <c r="AC61" s="26" t="s">
        <v>157</v>
      </c>
      <c r="AD61" s="26" t="s">
        <v>155</v>
      </c>
      <c r="AE61" s="32">
        <v>43727</v>
      </c>
    </row>
    <row r="62" spans="1:31" ht="15.75" x14ac:dyDescent="0.25">
      <c r="A62" s="19" t="s">
        <v>872</v>
      </c>
      <c r="B62" s="20" t="s">
        <v>871</v>
      </c>
      <c r="C62" s="20" t="s">
        <v>331</v>
      </c>
      <c r="D62" s="20" t="s">
        <v>161</v>
      </c>
      <c r="E62" s="25">
        <v>31537</v>
      </c>
      <c r="F62" s="20" t="s">
        <v>162</v>
      </c>
      <c r="G62" s="20" t="s">
        <v>163</v>
      </c>
      <c r="H62" s="20" t="s">
        <v>164</v>
      </c>
      <c r="I62" s="21">
        <v>39.035962877030201</v>
      </c>
      <c r="J62" s="22">
        <v>26.171091445427678</v>
      </c>
      <c r="K62" s="22">
        <v>26.926253687315587</v>
      </c>
      <c r="L62" s="22">
        <v>13.230088495575233</v>
      </c>
      <c r="M62" s="22">
        <v>17.917404129793514</v>
      </c>
      <c r="N62" s="22">
        <v>32.353982300884859</v>
      </c>
      <c r="O62" s="22">
        <v>51.89085545722704</v>
      </c>
      <c r="P62" s="22">
        <v>0</v>
      </c>
      <c r="Q62" s="22">
        <v>0</v>
      </c>
      <c r="R62" s="22">
        <v>20.696165191740374</v>
      </c>
      <c r="S62" s="22">
        <v>7.6017699115044284</v>
      </c>
      <c r="T62" s="22">
        <v>4.0678466076696163</v>
      </c>
      <c r="U62" s="22">
        <v>51.879056047197544</v>
      </c>
      <c r="V62" s="22">
        <v>67.69911504424779</v>
      </c>
      <c r="W62" s="23"/>
      <c r="X62" s="20" t="s">
        <v>153</v>
      </c>
      <c r="Y62" s="26" t="s">
        <v>154</v>
      </c>
      <c r="Z62" s="20" t="s">
        <v>155</v>
      </c>
      <c r="AA62" s="24" t="s">
        <v>870</v>
      </c>
      <c r="AB62" s="20" t="s">
        <v>153</v>
      </c>
      <c r="AC62" s="26" t="s">
        <v>157</v>
      </c>
      <c r="AD62" s="26" t="s">
        <v>155</v>
      </c>
      <c r="AE62" s="32">
        <v>44113</v>
      </c>
    </row>
    <row r="63" spans="1:31" ht="15.75" x14ac:dyDescent="0.25">
      <c r="A63" s="19" t="s">
        <v>402</v>
      </c>
      <c r="B63" s="20" t="s">
        <v>403</v>
      </c>
      <c r="C63" s="20" t="s">
        <v>404</v>
      </c>
      <c r="D63" s="20" t="s">
        <v>405</v>
      </c>
      <c r="E63" s="25">
        <v>2360</v>
      </c>
      <c r="F63" s="20" t="s">
        <v>406</v>
      </c>
      <c r="G63" s="20" t="s">
        <v>201</v>
      </c>
      <c r="H63" s="20" t="s">
        <v>164</v>
      </c>
      <c r="I63" s="21">
        <v>132.23826714801399</v>
      </c>
      <c r="J63" s="22">
        <v>7.4837758112094379</v>
      </c>
      <c r="K63" s="22">
        <v>4.6873156342182902</v>
      </c>
      <c r="L63" s="22">
        <v>28.938053097345129</v>
      </c>
      <c r="M63" s="22">
        <v>42.89085545722714</v>
      </c>
      <c r="N63" s="22">
        <v>58.421828908554588</v>
      </c>
      <c r="O63" s="22">
        <v>25.578171091445423</v>
      </c>
      <c r="P63" s="22">
        <v>0</v>
      </c>
      <c r="Q63" s="22">
        <v>0</v>
      </c>
      <c r="R63" s="22">
        <v>42.846607669616539</v>
      </c>
      <c r="S63" s="22">
        <v>8.3510324483775804</v>
      </c>
      <c r="T63" s="22">
        <v>7.1799410029498523</v>
      </c>
      <c r="U63" s="22">
        <v>25.622418879056045</v>
      </c>
      <c r="V63" s="22">
        <v>55.710914454277315</v>
      </c>
      <c r="W63" s="23"/>
      <c r="X63" s="20" t="s">
        <v>153</v>
      </c>
      <c r="Y63" s="26" t="s">
        <v>273</v>
      </c>
      <c r="Z63" s="20" t="s">
        <v>274</v>
      </c>
      <c r="AA63" s="24" t="s">
        <v>869</v>
      </c>
      <c r="AB63" s="20" t="s">
        <v>153</v>
      </c>
      <c r="AC63" s="26" t="s">
        <v>273</v>
      </c>
      <c r="AD63" s="26" t="s">
        <v>274</v>
      </c>
      <c r="AE63" s="32">
        <v>44195</v>
      </c>
    </row>
    <row r="64" spans="1:31" ht="15.75" x14ac:dyDescent="0.25">
      <c r="A64" s="19" t="s">
        <v>416</v>
      </c>
      <c r="B64" s="20" t="s">
        <v>417</v>
      </c>
      <c r="C64" s="20" t="s">
        <v>418</v>
      </c>
      <c r="D64" s="20" t="s">
        <v>263</v>
      </c>
      <c r="E64" s="25">
        <v>10924</v>
      </c>
      <c r="F64" s="20" t="s">
        <v>308</v>
      </c>
      <c r="G64" s="20" t="s">
        <v>201</v>
      </c>
      <c r="H64" s="20" t="s">
        <v>152</v>
      </c>
      <c r="I64" s="21">
        <v>66.363013698630098</v>
      </c>
      <c r="J64" s="22">
        <v>15.300884955752199</v>
      </c>
      <c r="K64" s="22">
        <v>16.533923303834811</v>
      </c>
      <c r="L64" s="22">
        <v>24.696165191740405</v>
      </c>
      <c r="M64" s="22">
        <v>21.578171091445434</v>
      </c>
      <c r="N64" s="22">
        <v>52.861356932153399</v>
      </c>
      <c r="O64" s="22">
        <v>20.008849557522122</v>
      </c>
      <c r="P64" s="22">
        <v>2.1445427728613571</v>
      </c>
      <c r="Q64" s="22">
        <v>3.0943952802359882</v>
      </c>
      <c r="R64" s="22">
        <v>24.648967551622423</v>
      </c>
      <c r="S64" s="22">
        <v>17.669616519174042</v>
      </c>
      <c r="T64" s="22">
        <v>13.834808259587016</v>
      </c>
      <c r="U64" s="22">
        <v>21.955752212389385</v>
      </c>
      <c r="V64" s="22">
        <v>47.386430678466134</v>
      </c>
      <c r="W64" s="23"/>
      <c r="X64" s="20" t="s">
        <v>153</v>
      </c>
      <c r="Y64" s="26" t="s">
        <v>273</v>
      </c>
      <c r="Z64" s="20" t="s">
        <v>274</v>
      </c>
      <c r="AA64" s="24" t="s">
        <v>419</v>
      </c>
      <c r="AB64" s="20" t="s">
        <v>153</v>
      </c>
      <c r="AC64" s="26" t="s">
        <v>273</v>
      </c>
      <c r="AD64" s="26" t="s">
        <v>274</v>
      </c>
      <c r="AE64" s="32">
        <v>44134</v>
      </c>
    </row>
    <row r="65" spans="1:31" ht="15.75" x14ac:dyDescent="0.25">
      <c r="A65" s="19" t="s">
        <v>398</v>
      </c>
      <c r="B65" s="20" t="s">
        <v>399</v>
      </c>
      <c r="C65" s="20" t="s">
        <v>400</v>
      </c>
      <c r="D65" s="20" t="s">
        <v>224</v>
      </c>
      <c r="E65" s="25">
        <v>17745</v>
      </c>
      <c r="F65" s="20" t="s">
        <v>225</v>
      </c>
      <c r="G65" s="20" t="s">
        <v>309</v>
      </c>
      <c r="H65" s="20" t="s">
        <v>164</v>
      </c>
      <c r="I65" s="21">
        <v>47.7424812030075</v>
      </c>
      <c r="J65" s="22">
        <v>1.7433628318584069</v>
      </c>
      <c r="K65" s="22">
        <v>20.640117994100297</v>
      </c>
      <c r="L65" s="22">
        <v>26.286135693215346</v>
      </c>
      <c r="M65" s="22">
        <v>27.666666666666657</v>
      </c>
      <c r="N65" s="22">
        <v>75.38938053097344</v>
      </c>
      <c r="O65" s="22">
        <v>0.31563421828908556</v>
      </c>
      <c r="P65" s="22">
        <v>0.63126843657817111</v>
      </c>
      <c r="Q65" s="22">
        <v>0</v>
      </c>
      <c r="R65" s="22">
        <v>55.879056047197636</v>
      </c>
      <c r="S65" s="22">
        <v>18.407079646017699</v>
      </c>
      <c r="T65" s="22">
        <v>1.0589970501474928</v>
      </c>
      <c r="U65" s="22">
        <v>0.9911504424778762</v>
      </c>
      <c r="V65" s="22">
        <v>72.008849557522126</v>
      </c>
      <c r="W65" s="23"/>
      <c r="X65" s="20" t="s">
        <v>153</v>
      </c>
      <c r="Y65" s="26" t="s">
        <v>273</v>
      </c>
      <c r="Z65" s="20" t="s">
        <v>274</v>
      </c>
      <c r="AA65" s="24" t="s">
        <v>401</v>
      </c>
      <c r="AB65" s="20" t="s">
        <v>153</v>
      </c>
      <c r="AC65" s="26" t="s">
        <v>276</v>
      </c>
      <c r="AD65" s="26" t="s">
        <v>274</v>
      </c>
      <c r="AE65" s="32">
        <v>43734</v>
      </c>
    </row>
    <row r="66" spans="1:31" ht="15.75" x14ac:dyDescent="0.25">
      <c r="A66" s="19" t="s">
        <v>354</v>
      </c>
      <c r="B66" s="20" t="s">
        <v>355</v>
      </c>
      <c r="C66" s="20" t="s">
        <v>356</v>
      </c>
      <c r="D66" s="20" t="s">
        <v>357</v>
      </c>
      <c r="E66" s="25">
        <v>49014</v>
      </c>
      <c r="F66" s="20" t="s">
        <v>358</v>
      </c>
      <c r="G66" s="20" t="s">
        <v>201</v>
      </c>
      <c r="H66" s="20" t="s">
        <v>152</v>
      </c>
      <c r="I66" s="21">
        <v>50.859397417503601</v>
      </c>
      <c r="J66" s="22">
        <v>7.946902654867257</v>
      </c>
      <c r="K66" s="22">
        <v>26.436578171091455</v>
      </c>
      <c r="L66" s="22">
        <v>26.203539823008871</v>
      </c>
      <c r="M66" s="22">
        <v>15.359882005899705</v>
      </c>
      <c r="N66" s="22">
        <v>60.392330383480783</v>
      </c>
      <c r="O66" s="22">
        <v>11.988200589970498</v>
      </c>
      <c r="P66" s="22">
        <v>2.7551622418879056</v>
      </c>
      <c r="Q66" s="22">
        <v>0.8112094395280236</v>
      </c>
      <c r="R66" s="22">
        <v>36.262536873156378</v>
      </c>
      <c r="S66" s="22">
        <v>15.643067846607662</v>
      </c>
      <c r="T66" s="22">
        <v>12.65781710914454</v>
      </c>
      <c r="U66" s="22">
        <v>11.383480825958699</v>
      </c>
      <c r="V66" s="22">
        <v>56.42477876106188</v>
      </c>
      <c r="W66" s="23">
        <v>75</v>
      </c>
      <c r="X66" s="20" t="s">
        <v>153</v>
      </c>
      <c r="Y66" s="26" t="s">
        <v>273</v>
      </c>
      <c r="Z66" s="20" t="s">
        <v>274</v>
      </c>
      <c r="AA66" s="24" t="s">
        <v>359</v>
      </c>
      <c r="AB66" s="20" t="s">
        <v>153</v>
      </c>
      <c r="AC66" s="26" t="s">
        <v>276</v>
      </c>
      <c r="AD66" s="26" t="s">
        <v>274</v>
      </c>
      <c r="AE66" s="32">
        <v>43895</v>
      </c>
    </row>
    <row r="67" spans="1:31" ht="15.75" x14ac:dyDescent="0.25">
      <c r="A67" s="19" t="s">
        <v>411</v>
      </c>
      <c r="B67" s="20" t="s">
        <v>412</v>
      </c>
      <c r="C67" s="20" t="s">
        <v>413</v>
      </c>
      <c r="D67" s="20" t="s">
        <v>414</v>
      </c>
      <c r="E67" s="25">
        <v>53039</v>
      </c>
      <c r="F67" s="20" t="s">
        <v>350</v>
      </c>
      <c r="G67" s="20" t="s">
        <v>309</v>
      </c>
      <c r="H67" s="20" t="s">
        <v>152</v>
      </c>
      <c r="I67" s="21">
        <v>43.155709342560598</v>
      </c>
      <c r="J67" s="22">
        <v>11.265486725663722</v>
      </c>
      <c r="K67" s="22">
        <v>3.5162241887905599</v>
      </c>
      <c r="L67" s="22">
        <v>25.722713864306751</v>
      </c>
      <c r="M67" s="22">
        <v>33.156342182890846</v>
      </c>
      <c r="N67" s="22">
        <v>54.165191740413</v>
      </c>
      <c r="O67" s="22">
        <v>15.814159292035406</v>
      </c>
      <c r="P67" s="22">
        <v>3.6106194690265485</v>
      </c>
      <c r="Q67" s="22">
        <v>7.0796460176991149E-2</v>
      </c>
      <c r="R67" s="22">
        <v>30.241887905604706</v>
      </c>
      <c r="S67" s="22">
        <v>16.41002949852507</v>
      </c>
      <c r="T67" s="22">
        <v>11.622418879056047</v>
      </c>
      <c r="U67" s="22">
        <v>15.386430678466082</v>
      </c>
      <c r="V67" s="22">
        <v>48.386430678465992</v>
      </c>
      <c r="W67" s="23"/>
      <c r="X67" s="20" t="s">
        <v>153</v>
      </c>
      <c r="Y67" s="26" t="s">
        <v>273</v>
      </c>
      <c r="Z67" s="20" t="s">
        <v>274</v>
      </c>
      <c r="AA67" s="24" t="s">
        <v>415</v>
      </c>
      <c r="AB67" s="20" t="s">
        <v>153</v>
      </c>
      <c r="AC67" s="26" t="s">
        <v>276</v>
      </c>
      <c r="AD67" s="26" t="s">
        <v>274</v>
      </c>
      <c r="AE67" s="32">
        <v>44133</v>
      </c>
    </row>
    <row r="68" spans="1:31" ht="15.75" x14ac:dyDescent="0.25">
      <c r="A68" s="19" t="s">
        <v>428</v>
      </c>
      <c r="B68" s="20" t="s">
        <v>429</v>
      </c>
      <c r="C68" s="20" t="s">
        <v>387</v>
      </c>
      <c r="D68" s="20" t="s">
        <v>342</v>
      </c>
      <c r="E68" s="25">
        <v>89060</v>
      </c>
      <c r="F68" s="20" t="s">
        <v>343</v>
      </c>
      <c r="G68" s="20" t="s">
        <v>201</v>
      </c>
      <c r="H68" s="20" t="s">
        <v>152</v>
      </c>
      <c r="I68" s="21">
        <v>42.4955595026643</v>
      </c>
      <c r="J68" s="22">
        <v>22.908554572271406</v>
      </c>
      <c r="K68" s="22">
        <v>6.8053097345132727</v>
      </c>
      <c r="L68" s="22">
        <v>19.377581120943955</v>
      </c>
      <c r="M68" s="22">
        <v>19.938053097345133</v>
      </c>
      <c r="N68" s="22">
        <v>44.44247787610626</v>
      </c>
      <c r="O68" s="22">
        <v>24.587020648967567</v>
      </c>
      <c r="P68" s="22">
        <v>0</v>
      </c>
      <c r="Q68" s="22">
        <v>0</v>
      </c>
      <c r="R68" s="22">
        <v>29.386430678466109</v>
      </c>
      <c r="S68" s="22">
        <v>8.6843657817109161</v>
      </c>
      <c r="T68" s="22">
        <v>6.6961651917404144</v>
      </c>
      <c r="U68" s="22">
        <v>24.262536873156357</v>
      </c>
      <c r="V68" s="22">
        <v>53.979351032448356</v>
      </c>
      <c r="W68" s="23"/>
      <c r="X68" s="20" t="s">
        <v>153</v>
      </c>
      <c r="Y68" s="26" t="s">
        <v>273</v>
      </c>
      <c r="Z68" s="20" t="s">
        <v>274</v>
      </c>
      <c r="AA68" s="24" t="s">
        <v>867</v>
      </c>
      <c r="AB68" s="20" t="s">
        <v>153</v>
      </c>
      <c r="AC68" s="26" t="s">
        <v>273</v>
      </c>
      <c r="AD68" s="26" t="s">
        <v>274</v>
      </c>
      <c r="AE68" s="32">
        <v>44139</v>
      </c>
    </row>
    <row r="69" spans="1:31" ht="15.75" x14ac:dyDescent="0.25">
      <c r="A69" s="19" t="s">
        <v>437</v>
      </c>
      <c r="B69" s="20" t="s">
        <v>438</v>
      </c>
      <c r="C69" s="20" t="s">
        <v>439</v>
      </c>
      <c r="D69" s="20" t="s">
        <v>174</v>
      </c>
      <c r="E69" s="25">
        <v>70655</v>
      </c>
      <c r="F69" s="20" t="s">
        <v>175</v>
      </c>
      <c r="G69" s="20" t="s">
        <v>201</v>
      </c>
      <c r="H69" s="20" t="s">
        <v>164</v>
      </c>
      <c r="I69" s="21">
        <v>62.124260355029598</v>
      </c>
      <c r="J69" s="22">
        <v>53.899705014749173</v>
      </c>
      <c r="K69" s="22">
        <v>11.991150442477878</v>
      </c>
      <c r="L69" s="22">
        <v>2.08259587020649</v>
      </c>
      <c r="M69" s="22">
        <v>0</v>
      </c>
      <c r="N69" s="22">
        <v>7.7020648967551608</v>
      </c>
      <c r="O69" s="22">
        <v>60.271386430678341</v>
      </c>
      <c r="P69" s="22">
        <v>0</v>
      </c>
      <c r="Q69" s="22">
        <v>0</v>
      </c>
      <c r="R69" s="22">
        <v>3.0088495575221241</v>
      </c>
      <c r="S69" s="22">
        <v>2.415929203539823</v>
      </c>
      <c r="T69" s="22">
        <v>2.2979351032448374</v>
      </c>
      <c r="U69" s="22">
        <v>60.250737463126718</v>
      </c>
      <c r="V69" s="22">
        <v>48.159292035398153</v>
      </c>
      <c r="W69" s="23">
        <v>100</v>
      </c>
      <c r="X69" s="20" t="s">
        <v>153</v>
      </c>
      <c r="Y69" s="26" t="s">
        <v>154</v>
      </c>
      <c r="Z69" s="20" t="s">
        <v>155</v>
      </c>
      <c r="AA69" s="24" t="s">
        <v>440</v>
      </c>
      <c r="AB69" s="20" t="s">
        <v>153</v>
      </c>
      <c r="AC69" s="26" t="s">
        <v>157</v>
      </c>
      <c r="AD69" s="26" t="s">
        <v>155</v>
      </c>
      <c r="AE69" s="32">
        <v>43804</v>
      </c>
    </row>
    <row r="70" spans="1:31" ht="15.75" x14ac:dyDescent="0.25">
      <c r="A70" s="19" t="s">
        <v>441</v>
      </c>
      <c r="B70" s="20" t="s">
        <v>442</v>
      </c>
      <c r="C70" s="20" t="s">
        <v>443</v>
      </c>
      <c r="D70" s="20" t="s">
        <v>444</v>
      </c>
      <c r="E70" s="25">
        <v>41005</v>
      </c>
      <c r="F70" s="20" t="s">
        <v>350</v>
      </c>
      <c r="G70" s="20" t="s">
        <v>309</v>
      </c>
      <c r="H70" s="20" t="s">
        <v>152</v>
      </c>
      <c r="I70" s="21">
        <v>42.520210896309301</v>
      </c>
      <c r="J70" s="22">
        <v>15.13274336283186</v>
      </c>
      <c r="K70" s="22">
        <v>7.7758112094395289</v>
      </c>
      <c r="L70" s="22">
        <v>24.731563421828891</v>
      </c>
      <c r="M70" s="22">
        <v>20.294985250737451</v>
      </c>
      <c r="N70" s="22">
        <v>48.911504424778727</v>
      </c>
      <c r="O70" s="22">
        <v>18.303834808259584</v>
      </c>
      <c r="P70" s="22">
        <v>0.65486725663716816</v>
      </c>
      <c r="Q70" s="22">
        <v>6.4896755162241887E-2</v>
      </c>
      <c r="R70" s="22">
        <v>25.973451327433612</v>
      </c>
      <c r="S70" s="22">
        <v>13.542772861356935</v>
      </c>
      <c r="T70" s="22">
        <v>9.929203539823007</v>
      </c>
      <c r="U70" s="22">
        <v>18.489675516224185</v>
      </c>
      <c r="V70" s="22">
        <v>38.463126843657747</v>
      </c>
      <c r="W70" s="23"/>
      <c r="X70" s="20" t="s">
        <v>153</v>
      </c>
      <c r="Y70" s="26" t="s">
        <v>276</v>
      </c>
      <c r="Z70" s="20" t="s">
        <v>274</v>
      </c>
      <c r="AA70" s="24" t="s">
        <v>359</v>
      </c>
      <c r="AB70" s="20" t="s">
        <v>153</v>
      </c>
      <c r="AC70" s="26" t="s">
        <v>276</v>
      </c>
      <c r="AD70" s="26" t="s">
        <v>274</v>
      </c>
      <c r="AE70" s="32">
        <v>43895</v>
      </c>
    </row>
    <row r="71" spans="1:31" ht="15.75" x14ac:dyDescent="0.25">
      <c r="A71" s="19" t="s">
        <v>369</v>
      </c>
      <c r="B71" s="20" t="s">
        <v>370</v>
      </c>
      <c r="C71" s="20" t="s">
        <v>371</v>
      </c>
      <c r="D71" s="20" t="s">
        <v>298</v>
      </c>
      <c r="E71" s="25">
        <v>23901</v>
      </c>
      <c r="F71" s="20" t="s">
        <v>299</v>
      </c>
      <c r="G71" s="20" t="s">
        <v>163</v>
      </c>
      <c r="H71" s="20" t="s">
        <v>164</v>
      </c>
      <c r="I71" s="21">
        <v>367.26490066225199</v>
      </c>
      <c r="J71" s="22">
        <v>6.9911504424778776</v>
      </c>
      <c r="K71" s="22">
        <v>12.200589970501477</v>
      </c>
      <c r="L71" s="22">
        <v>17.460176991150448</v>
      </c>
      <c r="M71" s="22">
        <v>28.448377581120948</v>
      </c>
      <c r="N71" s="22">
        <v>55.979351032448399</v>
      </c>
      <c r="O71" s="22">
        <v>9.1209439528023619</v>
      </c>
      <c r="P71" s="22">
        <v>0</v>
      </c>
      <c r="Q71" s="22">
        <v>0</v>
      </c>
      <c r="R71" s="22">
        <v>34.365781710914469</v>
      </c>
      <c r="S71" s="22">
        <v>17.501474926253696</v>
      </c>
      <c r="T71" s="22">
        <v>4.112094395280236</v>
      </c>
      <c r="U71" s="22">
        <v>9.1209439528023619</v>
      </c>
      <c r="V71" s="22">
        <v>45.041297935103266</v>
      </c>
      <c r="W71" s="23">
        <v>500</v>
      </c>
      <c r="X71" s="20" t="s">
        <v>153</v>
      </c>
      <c r="Y71" s="26" t="s">
        <v>154</v>
      </c>
      <c r="Z71" s="20" t="s">
        <v>155</v>
      </c>
      <c r="AA71" s="24" t="s">
        <v>275</v>
      </c>
      <c r="AB71" s="20" t="s">
        <v>153</v>
      </c>
      <c r="AC71" s="26" t="s">
        <v>157</v>
      </c>
      <c r="AD71" s="26" t="s">
        <v>155</v>
      </c>
      <c r="AE71" s="32">
        <v>43888</v>
      </c>
    </row>
    <row r="72" spans="1:31" ht="15.75" x14ac:dyDescent="0.25">
      <c r="A72" s="19" t="s">
        <v>423</v>
      </c>
      <c r="B72" s="20" t="s">
        <v>424</v>
      </c>
      <c r="C72" s="20" t="s">
        <v>425</v>
      </c>
      <c r="D72" s="20" t="s">
        <v>426</v>
      </c>
      <c r="E72" s="25">
        <v>56201</v>
      </c>
      <c r="F72" s="20" t="s">
        <v>427</v>
      </c>
      <c r="G72" s="20" t="s">
        <v>201</v>
      </c>
      <c r="H72" s="20" t="s">
        <v>152</v>
      </c>
      <c r="I72" s="21">
        <v>77.412186379928301</v>
      </c>
      <c r="J72" s="22">
        <v>7.2684365781710945</v>
      </c>
      <c r="K72" s="22">
        <v>8.2182890855457238</v>
      </c>
      <c r="L72" s="22">
        <v>32.69026548672565</v>
      </c>
      <c r="M72" s="22">
        <v>16.238938053097346</v>
      </c>
      <c r="N72" s="22">
        <v>42.722713864306783</v>
      </c>
      <c r="O72" s="22">
        <v>12.392330383480834</v>
      </c>
      <c r="P72" s="22">
        <v>8.0619469026548671</v>
      </c>
      <c r="Q72" s="22">
        <v>1.2389380530973453</v>
      </c>
      <c r="R72" s="22">
        <v>32.233038348082609</v>
      </c>
      <c r="S72" s="22">
        <v>11.309734513274334</v>
      </c>
      <c r="T72" s="22">
        <v>8.3628318584070822</v>
      </c>
      <c r="U72" s="22">
        <v>12.51032448377582</v>
      </c>
      <c r="V72" s="22">
        <v>50.321533923303747</v>
      </c>
      <c r="W72" s="23"/>
      <c r="X72" s="20" t="s">
        <v>153</v>
      </c>
      <c r="Y72" s="26" t="s">
        <v>276</v>
      </c>
      <c r="Z72" s="20"/>
      <c r="AA72" s="24" t="s">
        <v>868</v>
      </c>
      <c r="AB72" s="20" t="s">
        <v>153</v>
      </c>
      <c r="AC72" s="26" t="s">
        <v>276</v>
      </c>
      <c r="AD72" s="26" t="s">
        <v>274</v>
      </c>
      <c r="AE72" s="32">
        <v>43657</v>
      </c>
    </row>
    <row r="73" spans="1:31" ht="15.75" x14ac:dyDescent="0.25">
      <c r="A73" s="19" t="s">
        <v>469</v>
      </c>
      <c r="B73" s="20" t="s">
        <v>470</v>
      </c>
      <c r="C73" s="20" t="s">
        <v>267</v>
      </c>
      <c r="D73" s="20" t="s">
        <v>268</v>
      </c>
      <c r="E73" s="25">
        <v>80010</v>
      </c>
      <c r="F73" s="20" t="s">
        <v>269</v>
      </c>
      <c r="G73" s="20" t="s">
        <v>151</v>
      </c>
      <c r="H73" s="20" t="s">
        <v>152</v>
      </c>
      <c r="I73" s="21">
        <v>43.949781659388599</v>
      </c>
      <c r="J73" s="22">
        <v>26.690265486725654</v>
      </c>
      <c r="K73" s="22">
        <v>10.041297935103222</v>
      </c>
      <c r="L73" s="22">
        <v>13.2212389380531</v>
      </c>
      <c r="M73" s="22">
        <v>13.504424778761063</v>
      </c>
      <c r="N73" s="22">
        <v>20.392330383480825</v>
      </c>
      <c r="O73" s="22">
        <v>23.690265486725664</v>
      </c>
      <c r="P73" s="22">
        <v>10.147492625368736</v>
      </c>
      <c r="Q73" s="22">
        <v>9.2271386430678604</v>
      </c>
      <c r="R73" s="22">
        <v>22.595870206489678</v>
      </c>
      <c r="S73" s="22">
        <v>5.0235988200589983</v>
      </c>
      <c r="T73" s="22">
        <v>3.0678466076696171</v>
      </c>
      <c r="U73" s="22">
        <v>32.769911504424705</v>
      </c>
      <c r="V73" s="22">
        <v>45.04719764011783</v>
      </c>
      <c r="W73" s="23">
        <v>432</v>
      </c>
      <c r="X73" s="20" t="s">
        <v>153</v>
      </c>
      <c r="Y73" s="26" t="s">
        <v>154</v>
      </c>
      <c r="Z73" s="20" t="s">
        <v>155</v>
      </c>
      <c r="AA73" s="24" t="s">
        <v>214</v>
      </c>
      <c r="AB73" s="20" t="s">
        <v>153</v>
      </c>
      <c r="AC73" s="26" t="s">
        <v>157</v>
      </c>
      <c r="AD73" s="26" t="s">
        <v>155</v>
      </c>
      <c r="AE73" s="32">
        <v>43796</v>
      </c>
    </row>
    <row r="74" spans="1:31" ht="15.75" x14ac:dyDescent="0.25">
      <c r="A74" s="19" t="s">
        <v>445</v>
      </c>
      <c r="B74" s="20" t="s">
        <v>446</v>
      </c>
      <c r="C74" s="20" t="s">
        <v>447</v>
      </c>
      <c r="D74" s="20" t="s">
        <v>448</v>
      </c>
      <c r="E74" s="25">
        <v>66845</v>
      </c>
      <c r="F74" s="20" t="s">
        <v>350</v>
      </c>
      <c r="G74" s="20" t="s">
        <v>201</v>
      </c>
      <c r="H74" s="20" t="s">
        <v>152</v>
      </c>
      <c r="I74" s="21">
        <v>35.773375594294798</v>
      </c>
      <c r="J74" s="22">
        <v>20.436578171091433</v>
      </c>
      <c r="K74" s="22">
        <v>16.123893805309731</v>
      </c>
      <c r="L74" s="22">
        <v>18.359882005899696</v>
      </c>
      <c r="M74" s="22">
        <v>5.6991150442477867</v>
      </c>
      <c r="N74" s="22">
        <v>33.138643067846594</v>
      </c>
      <c r="O74" s="22">
        <v>26.132743362831846</v>
      </c>
      <c r="P74" s="22">
        <v>0.99115044247787598</v>
      </c>
      <c r="Q74" s="22">
        <v>0.35693215339233042</v>
      </c>
      <c r="R74" s="22">
        <v>18.132743362831853</v>
      </c>
      <c r="S74" s="22">
        <v>6.4808259587020656</v>
      </c>
      <c r="T74" s="22">
        <v>9.8023598820059021</v>
      </c>
      <c r="U74" s="22">
        <v>26.203539823008835</v>
      </c>
      <c r="V74" s="22">
        <v>47.342182890855497</v>
      </c>
      <c r="W74" s="23"/>
      <c r="X74" s="20" t="s">
        <v>153</v>
      </c>
      <c r="Y74" s="26" t="s">
        <v>273</v>
      </c>
      <c r="Z74" s="20" t="s">
        <v>274</v>
      </c>
      <c r="AA74" s="24" t="s">
        <v>861</v>
      </c>
      <c r="AB74" s="20" t="s">
        <v>153</v>
      </c>
      <c r="AC74" s="26" t="s">
        <v>273</v>
      </c>
      <c r="AD74" s="26" t="s">
        <v>274</v>
      </c>
      <c r="AE74" s="32">
        <v>44223</v>
      </c>
    </row>
    <row r="75" spans="1:31" ht="15.75" x14ac:dyDescent="0.25">
      <c r="A75" s="19" t="s">
        <v>420</v>
      </c>
      <c r="B75" s="20" t="s">
        <v>421</v>
      </c>
      <c r="C75" s="20" t="s">
        <v>422</v>
      </c>
      <c r="D75" s="20" t="s">
        <v>281</v>
      </c>
      <c r="E75" s="25">
        <v>7032</v>
      </c>
      <c r="F75" s="20" t="s">
        <v>308</v>
      </c>
      <c r="G75" s="20" t="s">
        <v>201</v>
      </c>
      <c r="H75" s="20" t="s">
        <v>152</v>
      </c>
      <c r="I75" s="21">
        <v>111.134615384615</v>
      </c>
      <c r="J75" s="22">
        <v>1.489675516224189</v>
      </c>
      <c r="K75" s="22">
        <v>5.0678466076696171</v>
      </c>
      <c r="L75" s="22">
        <v>28.616519174041297</v>
      </c>
      <c r="M75" s="22">
        <v>22.359882005899696</v>
      </c>
      <c r="N75" s="22">
        <v>44.666666666666664</v>
      </c>
      <c r="O75" s="22">
        <v>12.861356932153392</v>
      </c>
      <c r="P75" s="22">
        <v>0</v>
      </c>
      <c r="Q75" s="22">
        <v>5.8997050147492625E-3</v>
      </c>
      <c r="R75" s="22">
        <v>25.044247787610619</v>
      </c>
      <c r="S75" s="22">
        <v>11.607669616519173</v>
      </c>
      <c r="T75" s="22">
        <v>8.9852507374631294</v>
      </c>
      <c r="U75" s="22">
        <v>11.896755162241888</v>
      </c>
      <c r="V75" s="22">
        <v>33.669616519174056</v>
      </c>
      <c r="W75" s="23"/>
      <c r="X75" s="20" t="s">
        <v>153</v>
      </c>
      <c r="Y75" s="26" t="s">
        <v>226</v>
      </c>
      <c r="Z75" s="20" t="s">
        <v>155</v>
      </c>
      <c r="AA75" s="24" t="s">
        <v>843</v>
      </c>
      <c r="AB75" s="20" t="s">
        <v>153</v>
      </c>
      <c r="AC75" s="26" t="s">
        <v>226</v>
      </c>
      <c r="AD75" s="26" t="s">
        <v>155</v>
      </c>
      <c r="AE75" s="32">
        <v>44111</v>
      </c>
    </row>
    <row r="76" spans="1:31" ht="15.75" x14ac:dyDescent="0.25">
      <c r="A76" s="19" t="s">
        <v>454</v>
      </c>
      <c r="B76" s="20" t="s">
        <v>455</v>
      </c>
      <c r="C76" s="20" t="s">
        <v>456</v>
      </c>
      <c r="D76" s="20" t="s">
        <v>397</v>
      </c>
      <c r="E76" s="25">
        <v>74647</v>
      </c>
      <c r="F76" s="20" t="s">
        <v>200</v>
      </c>
      <c r="G76" s="20" t="s">
        <v>201</v>
      </c>
      <c r="H76" s="20" t="s">
        <v>152</v>
      </c>
      <c r="I76" s="21">
        <v>41.333948339483399</v>
      </c>
      <c r="J76" s="22">
        <v>28.70796460176993</v>
      </c>
      <c r="K76" s="22">
        <v>7.0058997050147491</v>
      </c>
      <c r="L76" s="22">
        <v>12.115044247787614</v>
      </c>
      <c r="M76" s="22">
        <v>9.1592920353982272</v>
      </c>
      <c r="N76" s="22">
        <v>24.843657817109118</v>
      </c>
      <c r="O76" s="22">
        <v>20.528023598820091</v>
      </c>
      <c r="P76" s="22">
        <v>1.6607669616519174</v>
      </c>
      <c r="Q76" s="22">
        <v>9.9557522123893829</v>
      </c>
      <c r="R76" s="22">
        <v>14.244837758112094</v>
      </c>
      <c r="S76" s="22">
        <v>6.3303834808259598</v>
      </c>
      <c r="T76" s="22">
        <v>6.2684365781710945</v>
      </c>
      <c r="U76" s="22">
        <v>30.144542772861382</v>
      </c>
      <c r="V76" s="22">
        <v>40.890855457227104</v>
      </c>
      <c r="W76" s="23"/>
      <c r="X76" s="20" t="s">
        <v>153</v>
      </c>
      <c r="Y76" s="26" t="s">
        <v>157</v>
      </c>
      <c r="Z76" s="20" t="s">
        <v>155</v>
      </c>
      <c r="AA76" s="24" t="s">
        <v>453</v>
      </c>
      <c r="AB76" s="20" t="s">
        <v>153</v>
      </c>
      <c r="AC76" s="26" t="s">
        <v>157</v>
      </c>
      <c r="AD76" s="26" t="s">
        <v>155</v>
      </c>
      <c r="AE76" s="32">
        <v>43762</v>
      </c>
    </row>
    <row r="77" spans="1:31" ht="15.75" x14ac:dyDescent="0.25">
      <c r="A77" s="19" t="s">
        <v>480</v>
      </c>
      <c r="B77" s="20" t="s">
        <v>481</v>
      </c>
      <c r="C77" s="20" t="s">
        <v>482</v>
      </c>
      <c r="D77" s="20" t="s">
        <v>483</v>
      </c>
      <c r="E77" s="25">
        <v>2863</v>
      </c>
      <c r="F77" s="20" t="s">
        <v>406</v>
      </c>
      <c r="G77" s="20" t="s">
        <v>309</v>
      </c>
      <c r="H77" s="20" t="s">
        <v>164</v>
      </c>
      <c r="I77" s="21">
        <v>64.406015037594003</v>
      </c>
      <c r="J77" s="22">
        <v>24.970501474926248</v>
      </c>
      <c r="K77" s="22">
        <v>2.3539823008849554</v>
      </c>
      <c r="L77" s="22">
        <v>7.2625368731563418</v>
      </c>
      <c r="M77" s="22">
        <v>19.457227138643066</v>
      </c>
      <c r="N77" s="22">
        <v>21.498525073746304</v>
      </c>
      <c r="O77" s="22">
        <v>32.5457227138644</v>
      </c>
      <c r="P77" s="22">
        <v>0</v>
      </c>
      <c r="Q77" s="22">
        <v>0</v>
      </c>
      <c r="R77" s="22">
        <v>16.486725663716815</v>
      </c>
      <c r="S77" s="22">
        <v>2.7551622418879052</v>
      </c>
      <c r="T77" s="22">
        <v>2.2625368731563422</v>
      </c>
      <c r="U77" s="22">
        <v>32.539823008849652</v>
      </c>
      <c r="V77" s="22">
        <v>36.861356932153399</v>
      </c>
      <c r="W77" s="23"/>
      <c r="X77" s="20" t="s">
        <v>153</v>
      </c>
      <c r="Y77" s="26" t="s">
        <v>273</v>
      </c>
      <c r="Z77" s="20" t="s">
        <v>274</v>
      </c>
      <c r="AA77" s="24" t="s">
        <v>410</v>
      </c>
      <c r="AB77" s="20" t="s">
        <v>153</v>
      </c>
      <c r="AC77" s="26" t="s">
        <v>273</v>
      </c>
      <c r="AD77" s="26" t="s">
        <v>274</v>
      </c>
      <c r="AE77" s="32">
        <v>44155</v>
      </c>
    </row>
    <row r="78" spans="1:31" ht="15.75" x14ac:dyDescent="0.25">
      <c r="A78" s="19" t="s">
        <v>430</v>
      </c>
      <c r="B78" s="20" t="s">
        <v>431</v>
      </c>
      <c r="C78" s="20" t="s">
        <v>432</v>
      </c>
      <c r="D78" s="20" t="s">
        <v>433</v>
      </c>
      <c r="E78" s="25">
        <v>3820</v>
      </c>
      <c r="F78" s="20" t="s">
        <v>406</v>
      </c>
      <c r="G78" s="20" t="s">
        <v>201</v>
      </c>
      <c r="H78" s="20" t="s">
        <v>152</v>
      </c>
      <c r="I78" s="21">
        <v>117.31720430107499</v>
      </c>
      <c r="J78" s="22">
        <v>3.4454277286135686</v>
      </c>
      <c r="K78" s="22">
        <v>4.0206489675516224</v>
      </c>
      <c r="L78" s="22">
        <v>19.070796460176989</v>
      </c>
      <c r="M78" s="22">
        <v>26.864306784660766</v>
      </c>
      <c r="N78" s="22">
        <v>32.560471976401182</v>
      </c>
      <c r="O78" s="22">
        <v>19.200589970501479</v>
      </c>
      <c r="P78" s="22">
        <v>0.20058997050147492</v>
      </c>
      <c r="Q78" s="22">
        <v>1.4395280235988199</v>
      </c>
      <c r="R78" s="22">
        <v>21.884955752212392</v>
      </c>
      <c r="S78" s="22">
        <v>5.3362831858407072</v>
      </c>
      <c r="T78" s="22">
        <v>5.5811209439528016</v>
      </c>
      <c r="U78" s="22">
        <v>20.598820058997056</v>
      </c>
      <c r="V78" s="22">
        <v>29.33628318584072</v>
      </c>
      <c r="W78" s="23"/>
      <c r="X78" s="20" t="s">
        <v>153</v>
      </c>
      <c r="Y78" s="26" t="s">
        <v>226</v>
      </c>
      <c r="Z78" s="20" t="s">
        <v>155</v>
      </c>
      <c r="AA78" s="24" t="s">
        <v>218</v>
      </c>
      <c r="AB78" s="20" t="s">
        <v>153</v>
      </c>
      <c r="AC78" s="26" t="s">
        <v>226</v>
      </c>
      <c r="AD78" s="26" t="s">
        <v>155</v>
      </c>
      <c r="AE78" s="32">
        <v>43811</v>
      </c>
    </row>
    <row r="79" spans="1:31" ht="15.75" x14ac:dyDescent="0.25">
      <c r="A79" s="19" t="s">
        <v>449</v>
      </c>
      <c r="B79" s="20" t="s">
        <v>450</v>
      </c>
      <c r="C79" s="20" t="s">
        <v>451</v>
      </c>
      <c r="D79" s="20" t="s">
        <v>452</v>
      </c>
      <c r="E79" s="25">
        <v>47834</v>
      </c>
      <c r="F79" s="20" t="s">
        <v>350</v>
      </c>
      <c r="G79" s="20" t="s">
        <v>309</v>
      </c>
      <c r="H79" s="20" t="s">
        <v>152</v>
      </c>
      <c r="I79" s="21">
        <v>21.541343669250601</v>
      </c>
      <c r="J79" s="22">
        <v>18.501474926253692</v>
      </c>
      <c r="K79" s="22">
        <v>6.5309734513274345</v>
      </c>
      <c r="L79" s="22">
        <v>14.7079646017699</v>
      </c>
      <c r="M79" s="22">
        <v>9.9911504424778688</v>
      </c>
      <c r="N79" s="22">
        <v>27.516224188790535</v>
      </c>
      <c r="O79" s="22">
        <v>19.056047197640112</v>
      </c>
      <c r="P79" s="22">
        <v>1.7433628318584073</v>
      </c>
      <c r="Q79" s="22">
        <v>1.415929203539823</v>
      </c>
      <c r="R79" s="22">
        <v>11.530973451327426</v>
      </c>
      <c r="S79" s="22">
        <v>5.8348082595870228</v>
      </c>
      <c r="T79" s="22">
        <v>12.542772861356939</v>
      </c>
      <c r="U79" s="22">
        <v>19.823008849557525</v>
      </c>
      <c r="V79" s="22">
        <v>28.247787610619429</v>
      </c>
      <c r="W79" s="23"/>
      <c r="X79" s="20" t="s">
        <v>153</v>
      </c>
      <c r="Y79" s="26" t="s">
        <v>226</v>
      </c>
      <c r="Z79" s="20" t="s">
        <v>255</v>
      </c>
      <c r="AA79" s="24" t="s">
        <v>867</v>
      </c>
      <c r="AB79" s="20" t="s">
        <v>153</v>
      </c>
      <c r="AC79" s="26" t="s">
        <v>226</v>
      </c>
      <c r="AD79" s="26" t="s">
        <v>155</v>
      </c>
      <c r="AE79" s="32">
        <v>44119</v>
      </c>
    </row>
    <row r="80" spans="1:31" ht="15.75" x14ac:dyDescent="0.25">
      <c r="A80" s="19" t="s">
        <v>434</v>
      </c>
      <c r="B80" s="20" t="s">
        <v>435</v>
      </c>
      <c r="C80" s="20" t="s">
        <v>436</v>
      </c>
      <c r="D80" s="20" t="s">
        <v>426</v>
      </c>
      <c r="E80" s="25">
        <v>55330</v>
      </c>
      <c r="F80" s="20" t="s">
        <v>427</v>
      </c>
      <c r="G80" s="20" t="s">
        <v>201</v>
      </c>
      <c r="H80" s="20" t="s">
        <v>152</v>
      </c>
      <c r="I80" s="21">
        <v>145.142857142857</v>
      </c>
      <c r="J80" s="22">
        <v>2.3539823008849559</v>
      </c>
      <c r="K80" s="22">
        <v>6.0884955752212386</v>
      </c>
      <c r="L80" s="22">
        <v>28.864306784660766</v>
      </c>
      <c r="M80" s="22">
        <v>10.162241887905608</v>
      </c>
      <c r="N80" s="22">
        <v>36.911504424778741</v>
      </c>
      <c r="O80" s="22">
        <v>6.8436578171091442</v>
      </c>
      <c r="P80" s="22">
        <v>3.5870206489675511</v>
      </c>
      <c r="Q80" s="22">
        <v>0.12684365781710916</v>
      </c>
      <c r="R80" s="22">
        <v>27.100294985250731</v>
      </c>
      <c r="S80" s="22">
        <v>8.8466076696165157</v>
      </c>
      <c r="T80" s="22">
        <v>5.1563421828908558</v>
      </c>
      <c r="U80" s="22">
        <v>6.3657817109144528</v>
      </c>
      <c r="V80" s="22">
        <v>35.657817109144517</v>
      </c>
      <c r="W80" s="23"/>
      <c r="X80" s="20" t="s">
        <v>153</v>
      </c>
      <c r="Y80" s="26" t="s">
        <v>273</v>
      </c>
      <c r="Z80" s="20" t="s">
        <v>274</v>
      </c>
      <c r="AA80" s="24" t="s">
        <v>380</v>
      </c>
      <c r="AB80" s="20" t="s">
        <v>153</v>
      </c>
      <c r="AC80" s="26" t="s">
        <v>276</v>
      </c>
      <c r="AD80" s="26" t="s">
        <v>274</v>
      </c>
      <c r="AE80" s="32">
        <v>43784</v>
      </c>
    </row>
    <row r="81" spans="1:31" ht="15.75" x14ac:dyDescent="0.25">
      <c r="A81" s="19" t="s">
        <v>866</v>
      </c>
      <c r="B81" s="20" t="s">
        <v>541</v>
      </c>
      <c r="C81" s="20" t="s">
        <v>542</v>
      </c>
      <c r="D81" s="20" t="s">
        <v>169</v>
      </c>
      <c r="E81" s="25">
        <v>85044</v>
      </c>
      <c r="F81" s="20" t="s">
        <v>170</v>
      </c>
      <c r="G81" s="20" t="s">
        <v>848</v>
      </c>
      <c r="H81" s="20" t="s">
        <v>152</v>
      </c>
      <c r="I81" s="21">
        <v>2.3507611871443999</v>
      </c>
      <c r="J81" s="22">
        <v>38.103244837756286</v>
      </c>
      <c r="K81" s="22">
        <v>7.9734513274335246</v>
      </c>
      <c r="L81" s="22">
        <v>7.3746312684365781E-2</v>
      </c>
      <c r="M81" s="22">
        <v>0</v>
      </c>
      <c r="N81" s="22">
        <v>9.7345132743362831E-2</v>
      </c>
      <c r="O81" s="22">
        <v>22.557522123894032</v>
      </c>
      <c r="P81" s="22">
        <v>3.5398230088495575E-2</v>
      </c>
      <c r="Q81" s="22">
        <v>23.460176991150597</v>
      </c>
      <c r="R81" s="22">
        <v>5.8997050147492625E-3</v>
      </c>
      <c r="S81" s="22">
        <v>5.8997050147492625E-3</v>
      </c>
      <c r="T81" s="22">
        <v>0.12094395280235988</v>
      </c>
      <c r="U81" s="22">
        <v>46.017699115040919</v>
      </c>
      <c r="V81" s="22">
        <v>0.26548672566371667</v>
      </c>
      <c r="W81" s="23"/>
      <c r="X81" s="20" t="s">
        <v>153</v>
      </c>
      <c r="Y81" s="26" t="s">
        <v>213</v>
      </c>
      <c r="Z81" s="20"/>
      <c r="AA81" s="24" t="s">
        <v>865</v>
      </c>
      <c r="AB81" s="20" t="s">
        <v>186</v>
      </c>
      <c r="AC81" s="26"/>
      <c r="AD81" s="26"/>
      <c r="AE81" s="32"/>
    </row>
    <row r="82" spans="1:31" ht="15.75" x14ac:dyDescent="0.25">
      <c r="A82" s="19" t="s">
        <v>524</v>
      </c>
      <c r="B82" s="20" t="s">
        <v>525</v>
      </c>
      <c r="C82" s="20" t="s">
        <v>230</v>
      </c>
      <c r="D82" s="20" t="s">
        <v>206</v>
      </c>
      <c r="E82" s="25">
        <v>92301</v>
      </c>
      <c r="F82" s="20" t="s">
        <v>231</v>
      </c>
      <c r="G82" s="20" t="s">
        <v>151</v>
      </c>
      <c r="H82" s="20" t="s">
        <v>152</v>
      </c>
      <c r="I82" s="21">
        <v>29.1666666666667</v>
      </c>
      <c r="J82" s="22">
        <v>4.5840707964601783</v>
      </c>
      <c r="K82" s="22">
        <v>3.7374631268436591</v>
      </c>
      <c r="L82" s="22">
        <v>13.713864306784657</v>
      </c>
      <c r="M82" s="22">
        <v>21.182890855457231</v>
      </c>
      <c r="N82" s="22">
        <v>34.64601769911507</v>
      </c>
      <c r="O82" s="22">
        <v>4.0353982300884956</v>
      </c>
      <c r="P82" s="22">
        <v>0.46902654867256632</v>
      </c>
      <c r="Q82" s="22">
        <v>4.0678466076696154</v>
      </c>
      <c r="R82" s="22">
        <v>27.259587020648983</v>
      </c>
      <c r="S82" s="22">
        <v>5.9587020648967552</v>
      </c>
      <c r="T82" s="22">
        <v>1.696165191740413</v>
      </c>
      <c r="U82" s="22">
        <v>8.303834808259591</v>
      </c>
      <c r="V82" s="22">
        <v>29.879056047197608</v>
      </c>
      <c r="W82" s="23">
        <v>120</v>
      </c>
      <c r="X82" s="20" t="s">
        <v>153</v>
      </c>
      <c r="Y82" s="26" t="s">
        <v>154</v>
      </c>
      <c r="Z82" s="20" t="s">
        <v>155</v>
      </c>
      <c r="AA82" s="24" t="s">
        <v>526</v>
      </c>
      <c r="AB82" s="20" t="s">
        <v>153</v>
      </c>
      <c r="AC82" s="26" t="s">
        <v>154</v>
      </c>
      <c r="AD82" s="26"/>
      <c r="AE82" s="32">
        <v>44133</v>
      </c>
    </row>
    <row r="83" spans="1:31" ht="15.75" x14ac:dyDescent="0.25">
      <c r="A83" s="19" t="s">
        <v>460</v>
      </c>
      <c r="B83" s="20" t="s">
        <v>461</v>
      </c>
      <c r="C83" s="20" t="s">
        <v>462</v>
      </c>
      <c r="D83" s="20" t="s">
        <v>426</v>
      </c>
      <c r="E83" s="25">
        <v>56007</v>
      </c>
      <c r="F83" s="20" t="s">
        <v>427</v>
      </c>
      <c r="G83" s="20" t="s">
        <v>201</v>
      </c>
      <c r="H83" s="20" t="s">
        <v>164</v>
      </c>
      <c r="I83" s="21">
        <v>65.921348314606703</v>
      </c>
      <c r="J83" s="22">
        <v>3.2831858407079659</v>
      </c>
      <c r="K83" s="22">
        <v>6.4041297935103252</v>
      </c>
      <c r="L83" s="22">
        <v>20.082595870206482</v>
      </c>
      <c r="M83" s="22">
        <v>9.2654867256637186</v>
      </c>
      <c r="N83" s="22">
        <v>30.182890855457195</v>
      </c>
      <c r="O83" s="22">
        <v>8.8525073746312639</v>
      </c>
      <c r="P83" s="22">
        <v>0</v>
      </c>
      <c r="Q83" s="22">
        <v>0</v>
      </c>
      <c r="R83" s="22">
        <v>19.755162241887891</v>
      </c>
      <c r="S83" s="22">
        <v>6.5221238938053085</v>
      </c>
      <c r="T83" s="22">
        <v>3.7964601769911503</v>
      </c>
      <c r="U83" s="22">
        <v>8.9616519174041258</v>
      </c>
      <c r="V83" s="22">
        <v>27.778761061946888</v>
      </c>
      <c r="W83" s="23"/>
      <c r="X83" s="20" t="s">
        <v>153</v>
      </c>
      <c r="Y83" s="26" t="s">
        <v>273</v>
      </c>
      <c r="Z83" s="20"/>
      <c r="AA83" s="24" t="s">
        <v>415</v>
      </c>
      <c r="AB83" s="20" t="s">
        <v>153</v>
      </c>
      <c r="AC83" s="26" t="s">
        <v>276</v>
      </c>
      <c r="AD83" s="26" t="s">
        <v>274</v>
      </c>
      <c r="AE83" s="32">
        <v>44084</v>
      </c>
    </row>
    <row r="84" spans="1:31" ht="15.75" x14ac:dyDescent="0.25">
      <c r="A84" s="19" t="s">
        <v>471</v>
      </c>
      <c r="B84" s="20" t="s">
        <v>472</v>
      </c>
      <c r="C84" s="20" t="s">
        <v>473</v>
      </c>
      <c r="D84" s="20" t="s">
        <v>349</v>
      </c>
      <c r="E84" s="25">
        <v>60901</v>
      </c>
      <c r="F84" s="20" t="s">
        <v>350</v>
      </c>
      <c r="G84" s="20" t="s">
        <v>309</v>
      </c>
      <c r="H84" s="20" t="s">
        <v>164</v>
      </c>
      <c r="I84" s="21">
        <v>73.673684210526304</v>
      </c>
      <c r="J84" s="22">
        <v>12.40117994100296</v>
      </c>
      <c r="K84" s="22">
        <v>4.4719764011799414</v>
      </c>
      <c r="L84" s="22">
        <v>11.560471976401175</v>
      </c>
      <c r="M84" s="22">
        <v>10.294985250737456</v>
      </c>
      <c r="N84" s="22">
        <v>23.191740412979332</v>
      </c>
      <c r="O84" s="22">
        <v>15.536873156342192</v>
      </c>
      <c r="P84" s="22">
        <v>0</v>
      </c>
      <c r="Q84" s="22">
        <v>0</v>
      </c>
      <c r="R84" s="22">
        <v>15.171091445427718</v>
      </c>
      <c r="S84" s="22">
        <v>5.610619469026549</v>
      </c>
      <c r="T84" s="22">
        <v>2.4100294985250734</v>
      </c>
      <c r="U84" s="22">
        <v>15.536873156342192</v>
      </c>
      <c r="V84" s="22">
        <v>28.29498525073743</v>
      </c>
      <c r="W84" s="23"/>
      <c r="X84" s="20" t="s">
        <v>153</v>
      </c>
      <c r="Y84" s="26" t="s">
        <v>276</v>
      </c>
      <c r="Z84" s="20" t="s">
        <v>274</v>
      </c>
      <c r="AA84" s="24" t="s">
        <v>474</v>
      </c>
      <c r="AB84" s="20" t="s">
        <v>153</v>
      </c>
      <c r="AC84" s="26" t="s">
        <v>276</v>
      </c>
      <c r="AD84" s="26" t="s">
        <v>274</v>
      </c>
      <c r="AE84" s="32">
        <v>44160</v>
      </c>
    </row>
    <row r="85" spans="1:31" ht="15.75" x14ac:dyDescent="0.25">
      <c r="A85" s="19" t="s">
        <v>457</v>
      </c>
      <c r="B85" s="20" t="s">
        <v>458</v>
      </c>
      <c r="C85" s="20" t="s">
        <v>459</v>
      </c>
      <c r="D85" s="20" t="s">
        <v>169</v>
      </c>
      <c r="E85" s="25">
        <v>85349</v>
      </c>
      <c r="F85" s="20" t="s">
        <v>207</v>
      </c>
      <c r="G85" s="20" t="s">
        <v>201</v>
      </c>
      <c r="H85" s="20" t="s">
        <v>152</v>
      </c>
      <c r="I85" s="21">
        <v>14.8910550458716</v>
      </c>
      <c r="J85" s="22">
        <v>25.575221238937967</v>
      </c>
      <c r="K85" s="22">
        <v>4.7994100294985174</v>
      </c>
      <c r="L85" s="22">
        <v>3.8761061946902657</v>
      </c>
      <c r="M85" s="22">
        <v>4.3805309734513269</v>
      </c>
      <c r="N85" s="22">
        <v>10.106194690265488</v>
      </c>
      <c r="O85" s="22">
        <v>16.882005899705</v>
      </c>
      <c r="P85" s="22">
        <v>0.63716814159292035</v>
      </c>
      <c r="Q85" s="22">
        <v>11.005899705014738</v>
      </c>
      <c r="R85" s="22">
        <v>5.3126843657817098</v>
      </c>
      <c r="S85" s="22">
        <v>2.1769911504424782</v>
      </c>
      <c r="T85" s="22">
        <v>3.0648967551622404</v>
      </c>
      <c r="U85" s="22">
        <v>28.076696165191631</v>
      </c>
      <c r="V85" s="22">
        <v>25.395280235988128</v>
      </c>
      <c r="W85" s="23">
        <v>100</v>
      </c>
      <c r="X85" s="20" t="s">
        <v>153</v>
      </c>
      <c r="Y85" s="26" t="s">
        <v>273</v>
      </c>
      <c r="Z85" s="20" t="s">
        <v>274</v>
      </c>
      <c r="AA85" s="24" t="s">
        <v>865</v>
      </c>
      <c r="AB85" s="20" t="s">
        <v>153</v>
      </c>
      <c r="AC85" s="26" t="s">
        <v>273</v>
      </c>
      <c r="AD85" s="26" t="s">
        <v>274</v>
      </c>
      <c r="AE85" s="32">
        <v>44160</v>
      </c>
    </row>
    <row r="86" spans="1:31" ht="15.75" x14ac:dyDescent="0.25">
      <c r="A86" s="19" t="s">
        <v>484</v>
      </c>
      <c r="B86" s="20" t="s">
        <v>485</v>
      </c>
      <c r="C86" s="20" t="s">
        <v>221</v>
      </c>
      <c r="D86" s="20" t="s">
        <v>149</v>
      </c>
      <c r="E86" s="25">
        <v>77301</v>
      </c>
      <c r="F86" s="20" t="s">
        <v>222</v>
      </c>
      <c r="G86" s="20" t="s">
        <v>201</v>
      </c>
      <c r="H86" s="20" t="s">
        <v>152</v>
      </c>
      <c r="I86" s="21">
        <v>18.957756737072099</v>
      </c>
      <c r="J86" s="22">
        <v>29.09144542772885</v>
      </c>
      <c r="K86" s="22">
        <v>4.5191740412979344</v>
      </c>
      <c r="L86" s="22">
        <v>1.0884955752212391</v>
      </c>
      <c r="M86" s="22">
        <v>3.7079646017699113</v>
      </c>
      <c r="N86" s="22">
        <v>8.9233038348082534</v>
      </c>
      <c r="O86" s="22">
        <v>27.038348082596034</v>
      </c>
      <c r="P86" s="22">
        <v>5.0147492625368731E-2</v>
      </c>
      <c r="Q86" s="22">
        <v>2.3952802359882059</v>
      </c>
      <c r="R86" s="22">
        <v>5.0206489675516215</v>
      </c>
      <c r="S86" s="22">
        <v>1.0442477876106193</v>
      </c>
      <c r="T86" s="22">
        <v>2.9262536873156346</v>
      </c>
      <c r="U86" s="22">
        <v>29.41592920354006</v>
      </c>
      <c r="V86" s="22">
        <v>30.970501474926252</v>
      </c>
      <c r="W86" s="23"/>
      <c r="X86" s="20" t="s">
        <v>153</v>
      </c>
      <c r="Y86" s="26" t="s">
        <v>273</v>
      </c>
      <c r="Z86" s="20" t="s">
        <v>274</v>
      </c>
      <c r="AA86" s="24" t="s">
        <v>486</v>
      </c>
      <c r="AB86" s="20" t="s">
        <v>186</v>
      </c>
      <c r="AC86" s="26"/>
      <c r="AD86" s="26"/>
      <c r="AE86" s="32"/>
    </row>
    <row r="87" spans="1:31" ht="15.75" x14ac:dyDescent="0.25">
      <c r="A87" s="19" t="s">
        <v>475</v>
      </c>
      <c r="B87" s="20" t="s">
        <v>409</v>
      </c>
      <c r="C87" s="20" t="s">
        <v>367</v>
      </c>
      <c r="D87" s="20" t="s">
        <v>169</v>
      </c>
      <c r="E87" s="25">
        <v>85232</v>
      </c>
      <c r="F87" s="20" t="s">
        <v>170</v>
      </c>
      <c r="G87" s="20" t="s">
        <v>335</v>
      </c>
      <c r="H87" s="20" t="s">
        <v>164</v>
      </c>
      <c r="I87" s="21">
        <v>1.53546626984127</v>
      </c>
      <c r="J87" s="22">
        <v>16.876106194689878</v>
      </c>
      <c r="K87" s="22">
        <v>7.5899705014750536</v>
      </c>
      <c r="L87" s="22">
        <v>6.0678466076696713</v>
      </c>
      <c r="M87" s="22">
        <v>5.5162241887905656</v>
      </c>
      <c r="N87" s="22">
        <v>15.53097345132732</v>
      </c>
      <c r="O87" s="22">
        <v>16.268436578170753</v>
      </c>
      <c r="P87" s="22">
        <v>0.83480825958702198</v>
      </c>
      <c r="Q87" s="22">
        <v>3.4159292035398083</v>
      </c>
      <c r="R87" s="22">
        <v>10.026548672566436</v>
      </c>
      <c r="S87" s="22">
        <v>3.3126843657816867</v>
      </c>
      <c r="T87" s="22">
        <v>2.613569321533912</v>
      </c>
      <c r="U87" s="22">
        <v>20.097345132742671</v>
      </c>
      <c r="V87" s="22">
        <v>26.058997050146839</v>
      </c>
      <c r="W87" s="23"/>
      <c r="X87" s="20" t="s">
        <v>186</v>
      </c>
      <c r="Y87" s="26"/>
      <c r="Z87" s="20"/>
      <c r="AA87" s="24"/>
      <c r="AB87" s="20" t="s">
        <v>186</v>
      </c>
      <c r="AC87" s="26"/>
      <c r="AD87" s="26"/>
      <c r="AE87" s="32"/>
    </row>
    <row r="88" spans="1:31" ht="15.75" x14ac:dyDescent="0.25">
      <c r="A88" s="19" t="s">
        <v>463</v>
      </c>
      <c r="B88" s="20" t="s">
        <v>464</v>
      </c>
      <c r="C88" s="20" t="s">
        <v>465</v>
      </c>
      <c r="D88" s="20" t="s">
        <v>206</v>
      </c>
      <c r="E88" s="25">
        <v>93301</v>
      </c>
      <c r="F88" s="20" t="s">
        <v>384</v>
      </c>
      <c r="G88" s="20" t="s">
        <v>151</v>
      </c>
      <c r="H88" s="20" t="s">
        <v>152</v>
      </c>
      <c r="I88" s="21">
        <v>479.80487804877998</v>
      </c>
      <c r="J88" s="22">
        <v>0</v>
      </c>
      <c r="K88" s="22">
        <v>4.5575221238938051</v>
      </c>
      <c r="L88" s="22">
        <v>13.45132743362832</v>
      </c>
      <c r="M88" s="22">
        <v>17.861356932153384</v>
      </c>
      <c r="N88" s="22">
        <v>34.017699115044245</v>
      </c>
      <c r="O88" s="22">
        <v>1.8525073746312686</v>
      </c>
      <c r="P88" s="22">
        <v>0</v>
      </c>
      <c r="Q88" s="22">
        <v>0</v>
      </c>
      <c r="R88" s="22">
        <v>30.545722713864304</v>
      </c>
      <c r="S88" s="22">
        <v>1.775811209439528</v>
      </c>
      <c r="T88" s="22">
        <v>1.696165191740413</v>
      </c>
      <c r="U88" s="22">
        <v>1.8525073746312686</v>
      </c>
      <c r="V88" s="22">
        <v>33.410029498525077</v>
      </c>
      <c r="W88" s="23">
        <v>320</v>
      </c>
      <c r="X88" s="20" t="s">
        <v>153</v>
      </c>
      <c r="Y88" s="26" t="s">
        <v>154</v>
      </c>
      <c r="Z88" s="20" t="s">
        <v>155</v>
      </c>
      <c r="AA88" s="24" t="s">
        <v>864</v>
      </c>
      <c r="AB88" s="20" t="s">
        <v>153</v>
      </c>
      <c r="AC88" s="26" t="s">
        <v>157</v>
      </c>
      <c r="AD88" s="26" t="s">
        <v>155</v>
      </c>
      <c r="AE88" s="32">
        <v>44118</v>
      </c>
    </row>
    <row r="89" spans="1:31" ht="15.75" x14ac:dyDescent="0.25">
      <c r="A89" s="19" t="s">
        <v>466</v>
      </c>
      <c r="B89" s="20" t="s">
        <v>467</v>
      </c>
      <c r="C89" s="20" t="s">
        <v>468</v>
      </c>
      <c r="D89" s="20" t="s">
        <v>224</v>
      </c>
      <c r="E89" s="25">
        <v>18428</v>
      </c>
      <c r="F89" s="20" t="s">
        <v>225</v>
      </c>
      <c r="G89" s="20" t="s">
        <v>201</v>
      </c>
      <c r="H89" s="20" t="s">
        <v>164</v>
      </c>
      <c r="I89" s="21">
        <v>113.631067961165</v>
      </c>
      <c r="J89" s="22">
        <v>4.4336283185840708</v>
      </c>
      <c r="K89" s="22">
        <v>6.6312684365781704</v>
      </c>
      <c r="L89" s="22">
        <v>14.595870206489677</v>
      </c>
      <c r="M89" s="22">
        <v>9.7522123893805333</v>
      </c>
      <c r="N89" s="22">
        <v>25.758112094395283</v>
      </c>
      <c r="O89" s="22">
        <v>9.6548672566371714</v>
      </c>
      <c r="P89" s="22">
        <v>0</v>
      </c>
      <c r="Q89" s="22">
        <v>0</v>
      </c>
      <c r="R89" s="22">
        <v>13.87905604719764</v>
      </c>
      <c r="S89" s="22">
        <v>5.8997050147492622</v>
      </c>
      <c r="T89" s="22">
        <v>6.1386430678466066</v>
      </c>
      <c r="U89" s="22">
        <v>9.4955752212389406</v>
      </c>
      <c r="V89" s="22">
        <v>20.392330383480832</v>
      </c>
      <c r="W89" s="23"/>
      <c r="X89" s="20" t="s">
        <v>153</v>
      </c>
      <c r="Y89" s="26" t="s">
        <v>226</v>
      </c>
      <c r="Z89" s="20" t="s">
        <v>155</v>
      </c>
      <c r="AA89" s="24" t="s">
        <v>280</v>
      </c>
      <c r="AB89" s="20" t="s">
        <v>153</v>
      </c>
      <c r="AC89" s="26" t="s">
        <v>226</v>
      </c>
      <c r="AD89" s="26" t="s">
        <v>155</v>
      </c>
      <c r="AE89" s="32">
        <v>44132</v>
      </c>
    </row>
    <row r="90" spans="1:31" ht="15.75" x14ac:dyDescent="0.25">
      <c r="A90" s="19" t="s">
        <v>863</v>
      </c>
      <c r="B90" s="20" t="s">
        <v>564</v>
      </c>
      <c r="C90" s="20" t="s">
        <v>244</v>
      </c>
      <c r="D90" s="20" t="s">
        <v>149</v>
      </c>
      <c r="E90" s="25">
        <v>79925</v>
      </c>
      <c r="F90" s="20" t="s">
        <v>245</v>
      </c>
      <c r="G90" s="20" t="s">
        <v>848</v>
      </c>
      <c r="H90" s="20" t="s">
        <v>152</v>
      </c>
      <c r="I90" s="21">
        <v>3.3509955041746999</v>
      </c>
      <c r="J90" s="22">
        <v>33.0796460176986</v>
      </c>
      <c r="K90" s="22">
        <v>4.4247787610619468E-2</v>
      </c>
      <c r="L90" s="22">
        <v>1.4749262536873156E-2</v>
      </c>
      <c r="M90" s="22">
        <v>0</v>
      </c>
      <c r="N90" s="22">
        <v>0.15929203539823009</v>
      </c>
      <c r="O90" s="22">
        <v>14.796460176991165</v>
      </c>
      <c r="P90" s="22">
        <v>8.8495575221238937E-3</v>
      </c>
      <c r="Q90" s="22">
        <v>18.174041297935059</v>
      </c>
      <c r="R90" s="22">
        <v>5.8997050147492625E-3</v>
      </c>
      <c r="S90" s="22">
        <v>9.1445427728613568E-2</v>
      </c>
      <c r="T90" s="22">
        <v>7.0796460176991149E-2</v>
      </c>
      <c r="U90" s="22">
        <v>32.97050147492574</v>
      </c>
      <c r="V90" s="22">
        <v>0.75811209439527971</v>
      </c>
      <c r="W90" s="23"/>
      <c r="X90" s="20" t="s">
        <v>153</v>
      </c>
      <c r="Y90" s="26" t="s">
        <v>213</v>
      </c>
      <c r="Z90" s="20"/>
      <c r="AA90" s="24" t="s">
        <v>862</v>
      </c>
      <c r="AB90" s="20" t="s">
        <v>186</v>
      </c>
      <c r="AC90" s="26"/>
      <c r="AD90" s="26"/>
      <c r="AE90" s="32"/>
    </row>
    <row r="91" spans="1:31" ht="15.75" x14ac:dyDescent="0.25">
      <c r="A91" s="19" t="s">
        <v>477</v>
      </c>
      <c r="B91" s="20" t="s">
        <v>478</v>
      </c>
      <c r="C91" s="20" t="s">
        <v>479</v>
      </c>
      <c r="D91" s="20" t="s">
        <v>149</v>
      </c>
      <c r="E91" s="25">
        <v>79521</v>
      </c>
      <c r="F91" s="20" t="s">
        <v>200</v>
      </c>
      <c r="G91" s="20" t="s">
        <v>309</v>
      </c>
      <c r="H91" s="20" t="s">
        <v>152</v>
      </c>
      <c r="I91" s="21">
        <v>33.091922005571</v>
      </c>
      <c r="J91" s="22">
        <v>15.427728613569322</v>
      </c>
      <c r="K91" s="22">
        <v>6.1563421828908593</v>
      </c>
      <c r="L91" s="22">
        <v>5.843657817109146</v>
      </c>
      <c r="M91" s="22">
        <v>4.8997050147492631</v>
      </c>
      <c r="N91" s="22">
        <v>10.89970501474926</v>
      </c>
      <c r="O91" s="22">
        <v>3.9793510324483767</v>
      </c>
      <c r="P91" s="22">
        <v>4.056047197640118</v>
      </c>
      <c r="Q91" s="22">
        <v>13.392330383480825</v>
      </c>
      <c r="R91" s="22">
        <v>7.1120943952802378</v>
      </c>
      <c r="S91" s="22">
        <v>3.1946902654867255</v>
      </c>
      <c r="T91" s="22">
        <v>4.7079646017699126</v>
      </c>
      <c r="U91" s="22">
        <v>17.312684365781703</v>
      </c>
      <c r="V91" s="22">
        <v>19.185840707964605</v>
      </c>
      <c r="W91" s="23"/>
      <c r="X91" s="20" t="s">
        <v>153</v>
      </c>
      <c r="Y91" s="26" t="s">
        <v>273</v>
      </c>
      <c r="Z91" s="20" t="s">
        <v>274</v>
      </c>
      <c r="AA91" s="24" t="s">
        <v>861</v>
      </c>
      <c r="AB91" s="20" t="s">
        <v>153</v>
      </c>
      <c r="AC91" s="26" t="s">
        <v>273</v>
      </c>
      <c r="AD91" s="26" t="s">
        <v>274</v>
      </c>
      <c r="AE91" s="32">
        <v>44125</v>
      </c>
    </row>
    <row r="92" spans="1:31" ht="15.75" x14ac:dyDescent="0.25">
      <c r="A92" s="19" t="s">
        <v>860</v>
      </c>
      <c r="B92" s="20" t="s">
        <v>859</v>
      </c>
      <c r="C92" s="20" t="s">
        <v>858</v>
      </c>
      <c r="D92" s="20" t="s">
        <v>169</v>
      </c>
      <c r="E92" s="25">
        <v>85253</v>
      </c>
      <c r="F92" s="20" t="s">
        <v>170</v>
      </c>
      <c r="G92" s="20" t="s">
        <v>848</v>
      </c>
      <c r="H92" s="20" t="s">
        <v>152</v>
      </c>
      <c r="I92" s="21">
        <v>2.3338078291814899</v>
      </c>
      <c r="J92" s="22">
        <v>28.144542772860849</v>
      </c>
      <c r="K92" s="22">
        <v>2.5044247787610567</v>
      </c>
      <c r="L92" s="22">
        <v>5.8997050147492625E-3</v>
      </c>
      <c r="M92" s="22">
        <v>0</v>
      </c>
      <c r="N92" s="22">
        <v>5.8997050147492625E-2</v>
      </c>
      <c r="O92" s="22">
        <v>14.427728613569618</v>
      </c>
      <c r="P92" s="22">
        <v>5.8997050147492625E-3</v>
      </c>
      <c r="Q92" s="22">
        <v>16.162241887905935</v>
      </c>
      <c r="R92" s="22">
        <v>1.4749262536873156E-2</v>
      </c>
      <c r="S92" s="22">
        <v>5.8997050147492625E-3</v>
      </c>
      <c r="T92" s="22">
        <v>4.4247787610619468E-2</v>
      </c>
      <c r="U92" s="22">
        <v>30.589970501474493</v>
      </c>
      <c r="V92" s="22">
        <v>0.10029498525073746</v>
      </c>
      <c r="W92" s="23"/>
      <c r="X92" s="20" t="s">
        <v>186</v>
      </c>
      <c r="Y92" s="26"/>
      <c r="Z92" s="20"/>
      <c r="AA92" s="24"/>
      <c r="AB92" s="20" t="s">
        <v>186</v>
      </c>
      <c r="AC92" s="26"/>
      <c r="AD92" s="26"/>
      <c r="AE92" s="32"/>
    </row>
    <row r="93" spans="1:31" ht="15.75" x14ac:dyDescent="0.25">
      <c r="A93" s="19" t="s">
        <v>857</v>
      </c>
      <c r="B93" s="20" t="s">
        <v>577</v>
      </c>
      <c r="C93" s="20" t="s">
        <v>244</v>
      </c>
      <c r="D93" s="20" t="s">
        <v>149</v>
      </c>
      <c r="E93" s="25">
        <v>79925</v>
      </c>
      <c r="F93" s="20" t="s">
        <v>245</v>
      </c>
      <c r="G93" s="20" t="s">
        <v>848</v>
      </c>
      <c r="H93" s="20" t="s">
        <v>152</v>
      </c>
      <c r="I93" s="21">
        <v>3.2970505617977501</v>
      </c>
      <c r="J93" s="22">
        <v>28.985250737462426</v>
      </c>
      <c r="K93" s="22">
        <v>5.0147492625368731E-2</v>
      </c>
      <c r="L93" s="22">
        <v>0</v>
      </c>
      <c r="M93" s="22">
        <v>0</v>
      </c>
      <c r="N93" s="22">
        <v>0.10619469026548672</v>
      </c>
      <c r="O93" s="22">
        <v>13.227138643067937</v>
      </c>
      <c r="P93" s="22">
        <v>1.7699115044247787E-2</v>
      </c>
      <c r="Q93" s="22">
        <v>15.684365781711049</v>
      </c>
      <c r="R93" s="22">
        <v>0</v>
      </c>
      <c r="S93" s="22">
        <v>0</v>
      </c>
      <c r="T93" s="22">
        <v>0.12389380530973451</v>
      </c>
      <c r="U93" s="22">
        <v>28.911504424778073</v>
      </c>
      <c r="V93" s="22">
        <v>0.56637168141592931</v>
      </c>
      <c r="W93" s="23"/>
      <c r="X93" s="20" t="s">
        <v>153</v>
      </c>
      <c r="Y93" s="26" t="s">
        <v>213</v>
      </c>
      <c r="Z93" s="20"/>
      <c r="AA93" s="24" t="s">
        <v>856</v>
      </c>
      <c r="AB93" s="20" t="s">
        <v>186</v>
      </c>
      <c r="AC93" s="26"/>
      <c r="AD93" s="26"/>
      <c r="AE93" s="32"/>
    </row>
    <row r="94" spans="1:31" ht="15.75" x14ac:dyDescent="0.25">
      <c r="A94" s="19" t="s">
        <v>490</v>
      </c>
      <c r="B94" s="20" t="s">
        <v>491</v>
      </c>
      <c r="C94" s="20" t="s">
        <v>492</v>
      </c>
      <c r="D94" s="20" t="s">
        <v>379</v>
      </c>
      <c r="E94" s="25">
        <v>44883</v>
      </c>
      <c r="F94" s="20" t="s">
        <v>358</v>
      </c>
      <c r="G94" s="20" t="s">
        <v>201</v>
      </c>
      <c r="H94" s="20" t="s">
        <v>152</v>
      </c>
      <c r="I94" s="21">
        <v>74.789915966386602</v>
      </c>
      <c r="J94" s="22">
        <v>5.2536873156342176</v>
      </c>
      <c r="K94" s="22">
        <v>4.0412979351032448</v>
      </c>
      <c r="L94" s="22">
        <v>8.4601769911504423</v>
      </c>
      <c r="M94" s="22">
        <v>8.4365781710914494</v>
      </c>
      <c r="N94" s="22">
        <v>18.784660766961654</v>
      </c>
      <c r="O94" s="22">
        <v>6.4749262536873147</v>
      </c>
      <c r="P94" s="22">
        <v>0.93215339233038341</v>
      </c>
      <c r="Q94" s="22">
        <v>0</v>
      </c>
      <c r="R94" s="22">
        <v>10.123893805309734</v>
      </c>
      <c r="S94" s="22">
        <v>5.053097345132743</v>
      </c>
      <c r="T94" s="22">
        <v>4.5398230088495586</v>
      </c>
      <c r="U94" s="22">
        <v>6.4749262536873147</v>
      </c>
      <c r="V94" s="22">
        <v>19.681415929203546</v>
      </c>
      <c r="W94" s="23"/>
      <c r="X94" s="20" t="s">
        <v>153</v>
      </c>
      <c r="Y94" s="26" t="s">
        <v>276</v>
      </c>
      <c r="Z94" s="20" t="s">
        <v>274</v>
      </c>
      <c r="AA94" s="24" t="s">
        <v>241</v>
      </c>
      <c r="AB94" s="20" t="s">
        <v>153</v>
      </c>
      <c r="AC94" s="26" t="s">
        <v>276</v>
      </c>
      <c r="AD94" s="26" t="s">
        <v>493</v>
      </c>
      <c r="AE94" s="32">
        <v>43741</v>
      </c>
    </row>
    <row r="95" spans="1:31" ht="15.75" x14ac:dyDescent="0.25">
      <c r="A95" s="19" t="s">
        <v>855</v>
      </c>
      <c r="B95" s="20" t="s">
        <v>854</v>
      </c>
      <c r="C95" s="20" t="s">
        <v>148</v>
      </c>
      <c r="D95" s="20" t="s">
        <v>149</v>
      </c>
      <c r="E95" s="25">
        <v>78061</v>
      </c>
      <c r="F95" s="20" t="s">
        <v>150</v>
      </c>
      <c r="G95" s="20" t="s">
        <v>848</v>
      </c>
      <c r="H95" s="20" t="s">
        <v>152</v>
      </c>
      <c r="I95" s="21">
        <v>5.5521428571428597</v>
      </c>
      <c r="J95" s="22">
        <v>24.539823008849453</v>
      </c>
      <c r="K95" s="22">
        <v>2.9498525073746312E-3</v>
      </c>
      <c r="L95" s="22">
        <v>3.2448377581120944E-2</v>
      </c>
      <c r="M95" s="22">
        <v>0</v>
      </c>
      <c r="N95" s="22">
        <v>1.7699115044247787E-2</v>
      </c>
      <c r="O95" s="22">
        <v>11.430678466076699</v>
      </c>
      <c r="P95" s="22">
        <v>0</v>
      </c>
      <c r="Q95" s="22">
        <v>13.126843657817163</v>
      </c>
      <c r="R95" s="22">
        <v>0</v>
      </c>
      <c r="S95" s="22">
        <v>0</v>
      </c>
      <c r="T95" s="22">
        <v>1.7699115044247787E-2</v>
      </c>
      <c r="U95" s="22">
        <v>24.557522123893701</v>
      </c>
      <c r="V95" s="22">
        <v>0.99410029498525077</v>
      </c>
      <c r="W95" s="23"/>
      <c r="X95" s="20" t="s">
        <v>153</v>
      </c>
      <c r="Y95" s="26" t="s">
        <v>213</v>
      </c>
      <c r="Z95" s="20"/>
      <c r="AA95" s="24" t="s">
        <v>853</v>
      </c>
      <c r="AB95" s="20" t="s">
        <v>186</v>
      </c>
      <c r="AC95" s="26"/>
      <c r="AD95" s="26"/>
      <c r="AE95" s="32"/>
    </row>
    <row r="96" spans="1:31" ht="15.75" x14ac:dyDescent="0.25">
      <c r="A96" s="19" t="s">
        <v>487</v>
      </c>
      <c r="B96" s="20" t="s">
        <v>488</v>
      </c>
      <c r="C96" s="20" t="s">
        <v>489</v>
      </c>
      <c r="D96" s="20" t="s">
        <v>357</v>
      </c>
      <c r="E96" s="25">
        <v>48060</v>
      </c>
      <c r="F96" s="20" t="s">
        <v>358</v>
      </c>
      <c r="G96" s="20" t="s">
        <v>201</v>
      </c>
      <c r="H96" s="20" t="s">
        <v>164</v>
      </c>
      <c r="I96" s="21">
        <v>51.512345679012299</v>
      </c>
      <c r="J96" s="22">
        <v>2.997050147492625</v>
      </c>
      <c r="K96" s="22">
        <v>8.46312684365782</v>
      </c>
      <c r="L96" s="22">
        <v>8.3038348082595874</v>
      </c>
      <c r="M96" s="22">
        <v>4.0206489675516224</v>
      </c>
      <c r="N96" s="22">
        <v>16.681415929203538</v>
      </c>
      <c r="O96" s="22">
        <v>7.1032448377581119</v>
      </c>
      <c r="P96" s="22">
        <v>0</v>
      </c>
      <c r="Q96" s="22">
        <v>0</v>
      </c>
      <c r="R96" s="22">
        <v>11.876106194690266</v>
      </c>
      <c r="S96" s="22">
        <v>3.1504424778761058</v>
      </c>
      <c r="T96" s="22">
        <v>1.7994100294985254</v>
      </c>
      <c r="U96" s="22">
        <v>6.9587020648967552</v>
      </c>
      <c r="V96" s="22">
        <v>18.412979351032448</v>
      </c>
      <c r="W96" s="23"/>
      <c r="X96" s="20" t="s">
        <v>153</v>
      </c>
      <c r="Y96" s="26" t="s">
        <v>226</v>
      </c>
      <c r="Z96" s="20" t="s">
        <v>155</v>
      </c>
      <c r="AA96" s="24" t="s">
        <v>325</v>
      </c>
      <c r="AB96" s="20" t="s">
        <v>153</v>
      </c>
      <c r="AC96" s="26" t="s">
        <v>226</v>
      </c>
      <c r="AD96" s="26" t="s">
        <v>155</v>
      </c>
      <c r="AE96" s="32">
        <v>43769</v>
      </c>
    </row>
    <row r="97" spans="1:31" ht="15.75" x14ac:dyDescent="0.25">
      <c r="A97" s="19" t="s">
        <v>511</v>
      </c>
      <c r="B97" s="20" t="s">
        <v>512</v>
      </c>
      <c r="C97" s="20" t="s">
        <v>513</v>
      </c>
      <c r="D97" s="20" t="s">
        <v>514</v>
      </c>
      <c r="E97" s="25">
        <v>21863</v>
      </c>
      <c r="F97" s="20" t="s">
        <v>515</v>
      </c>
      <c r="G97" s="20" t="s">
        <v>201</v>
      </c>
      <c r="H97" s="20" t="s">
        <v>152</v>
      </c>
      <c r="I97" s="21">
        <v>123.58730158730199</v>
      </c>
      <c r="J97" s="22">
        <v>0.27728613569321536</v>
      </c>
      <c r="K97" s="22">
        <v>0.6135693215339233</v>
      </c>
      <c r="L97" s="22">
        <v>4.5811209439528024</v>
      </c>
      <c r="M97" s="22">
        <v>16.530973451327437</v>
      </c>
      <c r="N97" s="22">
        <v>17.038348082595874</v>
      </c>
      <c r="O97" s="22">
        <v>3.9941002949852509</v>
      </c>
      <c r="P97" s="22">
        <v>0.69321533923303835</v>
      </c>
      <c r="Q97" s="22">
        <v>0.27728613569321536</v>
      </c>
      <c r="R97" s="22">
        <v>14.439528023598823</v>
      </c>
      <c r="S97" s="22">
        <v>2.9085545722713864</v>
      </c>
      <c r="T97" s="22">
        <v>0.69026548672566368</v>
      </c>
      <c r="U97" s="22">
        <v>3.9646017699115044</v>
      </c>
      <c r="V97" s="22">
        <v>14.383480825958705</v>
      </c>
      <c r="W97" s="23"/>
      <c r="X97" s="20" t="s">
        <v>153</v>
      </c>
      <c r="Y97" s="26" t="s">
        <v>273</v>
      </c>
      <c r="Z97" s="20" t="s">
        <v>274</v>
      </c>
      <c r="AA97" s="24" t="s">
        <v>842</v>
      </c>
      <c r="AB97" s="20" t="s">
        <v>153</v>
      </c>
      <c r="AC97" s="26" t="s">
        <v>273</v>
      </c>
      <c r="AD97" s="26" t="s">
        <v>274</v>
      </c>
      <c r="AE97" s="32">
        <v>44230</v>
      </c>
    </row>
    <row r="98" spans="1:31" ht="15.75" x14ac:dyDescent="0.25">
      <c r="A98" s="19" t="s">
        <v>494</v>
      </c>
      <c r="B98" s="20" t="s">
        <v>495</v>
      </c>
      <c r="C98" s="20" t="s">
        <v>496</v>
      </c>
      <c r="D98" s="20" t="s">
        <v>476</v>
      </c>
      <c r="E98" s="25">
        <v>50313</v>
      </c>
      <c r="F98" s="20" t="s">
        <v>427</v>
      </c>
      <c r="G98" s="20" t="s">
        <v>309</v>
      </c>
      <c r="H98" s="20" t="s">
        <v>152</v>
      </c>
      <c r="I98" s="21">
        <v>55.628787878787897</v>
      </c>
      <c r="J98" s="22">
        <v>5.2448377581120953</v>
      </c>
      <c r="K98" s="22">
        <v>5.5073746312684353</v>
      </c>
      <c r="L98" s="22">
        <v>6.0029498525073777</v>
      </c>
      <c r="M98" s="22">
        <v>4.2389380530973444</v>
      </c>
      <c r="N98" s="22">
        <v>17.495575221238941</v>
      </c>
      <c r="O98" s="22">
        <v>2.6755162241887911</v>
      </c>
      <c r="P98" s="22">
        <v>0.64011799410029502</v>
      </c>
      <c r="Q98" s="22">
        <v>0.18289085545722716</v>
      </c>
      <c r="R98" s="22">
        <v>8.4159292035398217</v>
      </c>
      <c r="S98" s="22">
        <v>4.106194690265486</v>
      </c>
      <c r="T98" s="22">
        <v>5.8466076696165201</v>
      </c>
      <c r="U98" s="22">
        <v>2.6253687315634218</v>
      </c>
      <c r="V98" s="22">
        <v>13.123893805309741</v>
      </c>
      <c r="W98" s="23"/>
      <c r="X98" s="20" t="s">
        <v>153</v>
      </c>
      <c r="Y98" s="26" t="s">
        <v>276</v>
      </c>
      <c r="Z98" s="20"/>
      <c r="AA98" s="24" t="s">
        <v>852</v>
      </c>
      <c r="AB98" s="20" t="s">
        <v>153</v>
      </c>
      <c r="AC98" s="26" t="s">
        <v>276</v>
      </c>
      <c r="AD98" s="26" t="s">
        <v>274</v>
      </c>
      <c r="AE98" s="32">
        <v>43678</v>
      </c>
    </row>
    <row r="99" spans="1:31" ht="15.75" x14ac:dyDescent="0.25">
      <c r="A99" s="19" t="s">
        <v>851</v>
      </c>
      <c r="B99" s="20" t="s">
        <v>850</v>
      </c>
      <c r="C99" s="20" t="s">
        <v>849</v>
      </c>
      <c r="D99" s="20" t="s">
        <v>169</v>
      </c>
      <c r="E99" s="25">
        <v>85365</v>
      </c>
      <c r="F99" s="20" t="s">
        <v>170</v>
      </c>
      <c r="G99" s="20" t="s">
        <v>848</v>
      </c>
      <c r="H99" s="20" t="s">
        <v>152</v>
      </c>
      <c r="I99" s="21">
        <v>3.18028032866119</v>
      </c>
      <c r="J99" s="22">
        <v>3.3893805309734293</v>
      </c>
      <c r="K99" s="22">
        <v>17.227138643068159</v>
      </c>
      <c r="L99" s="22">
        <v>5.6047197640117993E-2</v>
      </c>
      <c r="M99" s="22">
        <v>0</v>
      </c>
      <c r="N99" s="22">
        <v>0.14749262536873156</v>
      </c>
      <c r="O99" s="22">
        <v>10.085545722714041</v>
      </c>
      <c r="P99" s="22">
        <v>5.8997050147492625E-3</v>
      </c>
      <c r="Q99" s="22">
        <v>10.433628318584272</v>
      </c>
      <c r="R99" s="22">
        <v>0</v>
      </c>
      <c r="S99" s="22">
        <v>0</v>
      </c>
      <c r="T99" s="22">
        <v>0.15339233038348082</v>
      </c>
      <c r="U99" s="22">
        <v>20.519174041297525</v>
      </c>
      <c r="V99" s="22">
        <v>0.12094395280235988</v>
      </c>
      <c r="W99" s="23"/>
      <c r="X99" s="20" t="s">
        <v>153</v>
      </c>
      <c r="Y99" s="26" t="s">
        <v>213</v>
      </c>
      <c r="Z99" s="20"/>
      <c r="AA99" s="24" t="s">
        <v>847</v>
      </c>
      <c r="AB99" s="20" t="s">
        <v>186</v>
      </c>
      <c r="AC99" s="26"/>
      <c r="AD99" s="26"/>
      <c r="AE99" s="32"/>
    </row>
    <row r="100" spans="1:31" ht="15.75" x14ac:dyDescent="0.25">
      <c r="A100" s="19" t="s">
        <v>500</v>
      </c>
      <c r="B100" s="20" t="s">
        <v>501</v>
      </c>
      <c r="C100" s="20" t="s">
        <v>502</v>
      </c>
      <c r="D100" s="20" t="s">
        <v>379</v>
      </c>
      <c r="E100" s="25">
        <v>44024</v>
      </c>
      <c r="F100" s="20" t="s">
        <v>358</v>
      </c>
      <c r="G100" s="20" t="s">
        <v>309</v>
      </c>
      <c r="H100" s="20" t="s">
        <v>152</v>
      </c>
      <c r="I100" s="21">
        <v>94.515463917525807</v>
      </c>
      <c r="J100" s="22">
        <v>3.4660766961651923</v>
      </c>
      <c r="K100" s="22">
        <v>3.5722713864306774</v>
      </c>
      <c r="L100" s="22">
        <v>6.7522123893805306</v>
      </c>
      <c r="M100" s="22">
        <v>5.9764011799410035</v>
      </c>
      <c r="N100" s="22">
        <v>14.085545722713864</v>
      </c>
      <c r="O100" s="22">
        <v>3.9646017699115044</v>
      </c>
      <c r="P100" s="22">
        <v>1.2094395280235988</v>
      </c>
      <c r="Q100" s="22">
        <v>0.50737463126843663</v>
      </c>
      <c r="R100" s="22">
        <v>7.9026548672566381</v>
      </c>
      <c r="S100" s="22">
        <v>3.9911504424778759</v>
      </c>
      <c r="T100" s="22">
        <v>3.6194690265486718</v>
      </c>
      <c r="U100" s="22">
        <v>4.2536873156342185</v>
      </c>
      <c r="V100" s="22">
        <v>12.221238938053094</v>
      </c>
      <c r="W100" s="23"/>
      <c r="X100" s="20" t="s">
        <v>153</v>
      </c>
      <c r="Y100" s="26" t="s">
        <v>276</v>
      </c>
      <c r="Z100" s="20" t="s">
        <v>274</v>
      </c>
      <c r="AA100" s="24" t="s">
        <v>218</v>
      </c>
      <c r="AB100" s="20" t="s">
        <v>153</v>
      </c>
      <c r="AC100" s="26" t="s">
        <v>276</v>
      </c>
      <c r="AD100" s="26" t="s">
        <v>274</v>
      </c>
      <c r="AE100" s="32">
        <v>43748</v>
      </c>
    </row>
    <row r="101" spans="1:31" ht="15.75" x14ac:dyDescent="0.25">
      <c r="A101" s="19" t="s">
        <v>507</v>
      </c>
      <c r="B101" s="20" t="s">
        <v>508</v>
      </c>
      <c r="C101" s="20" t="s">
        <v>509</v>
      </c>
      <c r="D101" s="20" t="s">
        <v>510</v>
      </c>
      <c r="E101" s="25">
        <v>68801</v>
      </c>
      <c r="F101" s="20" t="s">
        <v>427</v>
      </c>
      <c r="G101" s="20" t="s">
        <v>201</v>
      </c>
      <c r="H101" s="20" t="s">
        <v>152</v>
      </c>
      <c r="I101" s="21">
        <v>63.4532374100719</v>
      </c>
      <c r="J101" s="22">
        <v>1.5781710914454277</v>
      </c>
      <c r="K101" s="22">
        <v>2.9852507374631276</v>
      </c>
      <c r="L101" s="22">
        <v>6.5398230088495568</v>
      </c>
      <c r="M101" s="22">
        <v>8.6165191740412972</v>
      </c>
      <c r="N101" s="22">
        <v>16.401179941002955</v>
      </c>
      <c r="O101" s="22">
        <v>1.1091445427728615</v>
      </c>
      <c r="P101" s="22">
        <v>1.6784660766961652</v>
      </c>
      <c r="Q101" s="22">
        <v>0.53097345132743357</v>
      </c>
      <c r="R101" s="22">
        <v>6.7964601769911512</v>
      </c>
      <c r="S101" s="22">
        <v>8.1740412979351031</v>
      </c>
      <c r="T101" s="22">
        <v>3.1976401179941005</v>
      </c>
      <c r="U101" s="22">
        <v>1.5516224188790562</v>
      </c>
      <c r="V101" s="22">
        <v>13.719764011799413</v>
      </c>
      <c r="W101" s="23"/>
      <c r="X101" s="20" t="s">
        <v>153</v>
      </c>
      <c r="Y101" s="26" t="s">
        <v>276</v>
      </c>
      <c r="Z101" s="20" t="s">
        <v>274</v>
      </c>
      <c r="AA101" s="24" t="s">
        <v>300</v>
      </c>
      <c r="AB101" s="20" t="s">
        <v>153</v>
      </c>
      <c r="AC101" s="26" t="s">
        <v>276</v>
      </c>
      <c r="AD101" s="26" t="s">
        <v>274</v>
      </c>
      <c r="AE101" s="32">
        <v>43657</v>
      </c>
    </row>
    <row r="102" spans="1:31" ht="15.75" x14ac:dyDescent="0.25">
      <c r="A102" s="19" t="s">
        <v>846</v>
      </c>
      <c r="B102" s="20" t="s">
        <v>845</v>
      </c>
      <c r="C102" s="20" t="s">
        <v>844</v>
      </c>
      <c r="D102" s="20" t="s">
        <v>291</v>
      </c>
      <c r="E102" s="25">
        <v>87021</v>
      </c>
      <c r="F102" s="20" t="s">
        <v>245</v>
      </c>
      <c r="G102" s="20" t="s">
        <v>201</v>
      </c>
      <c r="H102" s="20" t="s">
        <v>164</v>
      </c>
      <c r="I102" s="21">
        <v>37.283582089552198</v>
      </c>
      <c r="J102" s="22">
        <v>12.781710914454317</v>
      </c>
      <c r="K102" s="22">
        <v>6.4395280235988208</v>
      </c>
      <c r="L102" s="22">
        <v>0.1415929203539823</v>
      </c>
      <c r="M102" s="22">
        <v>0</v>
      </c>
      <c r="N102" s="22">
        <v>1.5368731563421827</v>
      </c>
      <c r="O102" s="22">
        <v>17.825958702064881</v>
      </c>
      <c r="P102" s="22">
        <v>0</v>
      </c>
      <c r="Q102" s="22">
        <v>0</v>
      </c>
      <c r="R102" s="22">
        <v>0.50442477876106195</v>
      </c>
      <c r="S102" s="22">
        <v>0.49852507374631266</v>
      </c>
      <c r="T102" s="22">
        <v>0.53392330383480813</v>
      </c>
      <c r="U102" s="22">
        <v>17.825958702064881</v>
      </c>
      <c r="V102" s="22">
        <v>9.9174041297935158</v>
      </c>
      <c r="W102" s="23"/>
      <c r="X102" s="20" t="s">
        <v>153</v>
      </c>
      <c r="Y102" s="26" t="s">
        <v>154</v>
      </c>
      <c r="Z102" s="20" t="s">
        <v>155</v>
      </c>
      <c r="AA102" s="24" t="s">
        <v>843</v>
      </c>
      <c r="AB102" s="20" t="s">
        <v>153</v>
      </c>
      <c r="AC102" s="26" t="s">
        <v>154</v>
      </c>
      <c r="AD102" s="26" t="s">
        <v>155</v>
      </c>
      <c r="AE102" s="32">
        <v>44168</v>
      </c>
    </row>
    <row r="103" spans="1:31" ht="15.75" x14ac:dyDescent="0.25">
      <c r="A103" s="19" t="s">
        <v>503</v>
      </c>
      <c r="B103" s="20" t="s">
        <v>504</v>
      </c>
      <c r="C103" s="20" t="s">
        <v>505</v>
      </c>
      <c r="D103" s="20" t="s">
        <v>506</v>
      </c>
      <c r="E103" s="25">
        <v>96910</v>
      </c>
      <c r="F103" s="20" t="s">
        <v>384</v>
      </c>
      <c r="G103" s="20" t="s">
        <v>309</v>
      </c>
      <c r="H103" s="20" t="s">
        <v>152</v>
      </c>
      <c r="I103" s="21">
        <v>262.48148148148101</v>
      </c>
      <c r="J103" s="22">
        <v>0</v>
      </c>
      <c r="K103" s="22">
        <v>1.9941002949852511</v>
      </c>
      <c r="L103" s="22">
        <v>9.8643067846607693</v>
      </c>
      <c r="M103" s="22">
        <v>5.8200589970501477</v>
      </c>
      <c r="N103" s="22">
        <v>17.634218289085553</v>
      </c>
      <c r="O103" s="22">
        <v>4.4247787610619468E-2</v>
      </c>
      <c r="P103" s="22">
        <v>0</v>
      </c>
      <c r="Q103" s="22">
        <v>0</v>
      </c>
      <c r="R103" s="22">
        <v>14.507374631268439</v>
      </c>
      <c r="S103" s="22">
        <v>1.6194690265486726</v>
      </c>
      <c r="T103" s="22">
        <v>1.5073746312684366</v>
      </c>
      <c r="U103" s="22">
        <v>4.4247787610619468E-2</v>
      </c>
      <c r="V103" s="22">
        <v>17.351032448377584</v>
      </c>
      <c r="W103" s="23"/>
      <c r="X103" s="20" t="s">
        <v>186</v>
      </c>
      <c r="Y103" s="26"/>
      <c r="Z103" s="20"/>
      <c r="AA103" s="24"/>
      <c r="AB103" s="20" t="s">
        <v>186</v>
      </c>
      <c r="AC103" s="26"/>
      <c r="AD103" s="26"/>
      <c r="AE103" s="32"/>
    </row>
    <row r="104" spans="1:31" ht="15.75" x14ac:dyDescent="0.25">
      <c r="A104" s="19" t="s">
        <v>519</v>
      </c>
      <c r="B104" s="20" t="s">
        <v>520</v>
      </c>
      <c r="C104" s="20" t="s">
        <v>521</v>
      </c>
      <c r="D104" s="20" t="s">
        <v>522</v>
      </c>
      <c r="E104" s="25">
        <v>96819</v>
      </c>
      <c r="F104" s="20" t="s">
        <v>384</v>
      </c>
      <c r="G104" s="20" t="s">
        <v>523</v>
      </c>
      <c r="H104" s="20" t="s">
        <v>152</v>
      </c>
      <c r="I104" s="21">
        <v>175</v>
      </c>
      <c r="J104" s="22">
        <v>0.84070796460176989</v>
      </c>
      <c r="K104" s="22">
        <v>4.3008849557522124</v>
      </c>
      <c r="L104" s="22">
        <v>6.056047197640118</v>
      </c>
      <c r="M104" s="22">
        <v>3.0265486725663715</v>
      </c>
      <c r="N104" s="22">
        <v>12.029498525073745</v>
      </c>
      <c r="O104" s="22">
        <v>0.56932153392330376</v>
      </c>
      <c r="P104" s="22">
        <v>1.1238938053097345</v>
      </c>
      <c r="Q104" s="22">
        <v>0.50147492625368728</v>
      </c>
      <c r="R104" s="22">
        <v>7.3569321533923313</v>
      </c>
      <c r="S104" s="22">
        <v>4.4808259587020647</v>
      </c>
      <c r="T104" s="22">
        <v>1.3156342182890854</v>
      </c>
      <c r="U104" s="22">
        <v>1.070796460176991</v>
      </c>
      <c r="V104" s="22">
        <v>12.424778761061949</v>
      </c>
      <c r="W104" s="23"/>
      <c r="X104" s="20" t="s">
        <v>186</v>
      </c>
      <c r="Y104" s="26"/>
      <c r="Z104" s="20"/>
      <c r="AA104" s="24"/>
      <c r="AB104" s="20" t="s">
        <v>186</v>
      </c>
      <c r="AC104" s="26"/>
      <c r="AD104" s="26"/>
      <c r="AE104" s="32"/>
    </row>
    <row r="105" spans="1:31" ht="15.75" x14ac:dyDescent="0.25">
      <c r="A105" s="19" t="s">
        <v>527</v>
      </c>
      <c r="B105" s="20" t="s">
        <v>528</v>
      </c>
      <c r="C105" s="20" t="s">
        <v>529</v>
      </c>
      <c r="D105" s="20" t="s">
        <v>510</v>
      </c>
      <c r="E105" s="25">
        <v>68102</v>
      </c>
      <c r="F105" s="20" t="s">
        <v>427</v>
      </c>
      <c r="G105" s="20" t="s">
        <v>201</v>
      </c>
      <c r="H105" s="20" t="s">
        <v>152</v>
      </c>
      <c r="I105" s="21">
        <v>17.059090909090902</v>
      </c>
      <c r="J105" s="22">
        <v>0.31858407079646012</v>
      </c>
      <c r="K105" s="22">
        <v>1.6961651917404126</v>
      </c>
      <c r="L105" s="22">
        <v>4.8141592920353986</v>
      </c>
      <c r="M105" s="22">
        <v>7.3716814159292019</v>
      </c>
      <c r="N105" s="22">
        <v>11.424778761061937</v>
      </c>
      <c r="O105" s="22">
        <v>0.53982300884955736</v>
      </c>
      <c r="P105" s="22">
        <v>2.1238938053097347</v>
      </c>
      <c r="Q105" s="22">
        <v>0.11209439528023599</v>
      </c>
      <c r="R105" s="22">
        <v>9.9734513274336223</v>
      </c>
      <c r="S105" s="22">
        <v>2.2920353982300878</v>
      </c>
      <c r="T105" s="22">
        <v>1.3008849557522124</v>
      </c>
      <c r="U105" s="22">
        <v>0.63421828908554567</v>
      </c>
      <c r="V105" s="22">
        <v>12.890855457227133</v>
      </c>
      <c r="W105" s="23"/>
      <c r="X105" s="20" t="s">
        <v>153</v>
      </c>
      <c r="Y105" s="26" t="s">
        <v>226</v>
      </c>
      <c r="Z105" s="20" t="s">
        <v>155</v>
      </c>
      <c r="AA105" s="24" t="s">
        <v>530</v>
      </c>
      <c r="AB105" s="20" t="s">
        <v>153</v>
      </c>
      <c r="AC105" s="26" t="s">
        <v>226</v>
      </c>
      <c r="AD105" s="26" t="s">
        <v>155</v>
      </c>
      <c r="AE105" s="32">
        <v>43398</v>
      </c>
    </row>
    <row r="106" spans="1:31" ht="15.75" x14ac:dyDescent="0.25">
      <c r="A106" s="19" t="s">
        <v>516</v>
      </c>
      <c r="B106" s="20" t="s">
        <v>517</v>
      </c>
      <c r="C106" s="20" t="s">
        <v>518</v>
      </c>
      <c r="D106" s="20" t="s">
        <v>206</v>
      </c>
      <c r="E106" s="25">
        <v>95901</v>
      </c>
      <c r="F106" s="20" t="s">
        <v>384</v>
      </c>
      <c r="G106" s="20" t="s">
        <v>201</v>
      </c>
      <c r="H106" s="20" t="s">
        <v>152</v>
      </c>
      <c r="I106" s="21">
        <v>415.93939393939399</v>
      </c>
      <c r="J106" s="22">
        <v>0.26843657817109146</v>
      </c>
      <c r="K106" s="22">
        <v>1.5044247787610618</v>
      </c>
      <c r="L106" s="22">
        <v>1.8672566371681416</v>
      </c>
      <c r="M106" s="22">
        <v>10.448377581120944</v>
      </c>
      <c r="N106" s="22">
        <v>13.820058997050145</v>
      </c>
      <c r="O106" s="22">
        <v>0.26843657817109146</v>
      </c>
      <c r="P106" s="22">
        <v>0</v>
      </c>
      <c r="Q106" s="22">
        <v>0</v>
      </c>
      <c r="R106" s="22">
        <v>11.289085545722712</v>
      </c>
      <c r="S106" s="22">
        <v>1.3480825958702063</v>
      </c>
      <c r="T106" s="22">
        <v>1.1828908554572273</v>
      </c>
      <c r="U106" s="22">
        <v>0.26843657817109146</v>
      </c>
      <c r="V106" s="22">
        <v>11.7905604719764</v>
      </c>
      <c r="W106" s="23">
        <v>150</v>
      </c>
      <c r="X106" s="20" t="s">
        <v>153</v>
      </c>
      <c r="Y106" s="26" t="s">
        <v>273</v>
      </c>
      <c r="Z106" s="20" t="s">
        <v>274</v>
      </c>
      <c r="AA106" s="24" t="s">
        <v>407</v>
      </c>
      <c r="AB106" s="20" t="s">
        <v>153</v>
      </c>
      <c r="AC106" s="26" t="s">
        <v>276</v>
      </c>
      <c r="AD106" s="26" t="s">
        <v>274</v>
      </c>
      <c r="AE106" s="32">
        <v>43784</v>
      </c>
    </row>
    <row r="107" spans="1:31" ht="15.75" x14ac:dyDescent="0.25">
      <c r="A107" s="19" t="s">
        <v>535</v>
      </c>
      <c r="B107" s="20" t="s">
        <v>536</v>
      </c>
      <c r="C107" s="20" t="s">
        <v>537</v>
      </c>
      <c r="D107" s="20" t="s">
        <v>161</v>
      </c>
      <c r="E107" s="25">
        <v>30250</v>
      </c>
      <c r="F107" s="20" t="s">
        <v>162</v>
      </c>
      <c r="G107" s="20" t="s">
        <v>316</v>
      </c>
      <c r="H107" s="20" t="s">
        <v>152</v>
      </c>
      <c r="I107" s="21">
        <v>9.2997762863534703</v>
      </c>
      <c r="J107" s="22">
        <v>2.3362831858407089</v>
      </c>
      <c r="K107" s="22">
        <v>1.7551622418879054</v>
      </c>
      <c r="L107" s="22">
        <v>4.4247787610619431</v>
      </c>
      <c r="M107" s="22">
        <v>4.0943952802359869</v>
      </c>
      <c r="N107" s="22">
        <v>9.6401179941002884</v>
      </c>
      <c r="O107" s="22">
        <v>2.9675516224188794</v>
      </c>
      <c r="P107" s="22">
        <v>2.9498525073746312E-3</v>
      </c>
      <c r="Q107" s="22">
        <v>0</v>
      </c>
      <c r="R107" s="22">
        <v>5.9144542772861382</v>
      </c>
      <c r="S107" s="22">
        <v>2.3008849557522133</v>
      </c>
      <c r="T107" s="22">
        <v>1.5781710914454279</v>
      </c>
      <c r="U107" s="22">
        <v>2.8171091445427736</v>
      </c>
      <c r="V107" s="22">
        <v>10.955752212389372</v>
      </c>
      <c r="W107" s="23"/>
      <c r="X107" s="20" t="s">
        <v>153</v>
      </c>
      <c r="Y107" s="26" t="s">
        <v>273</v>
      </c>
      <c r="Z107" s="20" t="s">
        <v>274</v>
      </c>
      <c r="AA107" s="24" t="s">
        <v>251</v>
      </c>
      <c r="AB107" s="20" t="s">
        <v>153</v>
      </c>
      <c r="AC107" s="26" t="s">
        <v>276</v>
      </c>
      <c r="AD107" s="26" t="s">
        <v>274</v>
      </c>
      <c r="AE107" s="32">
        <v>43804</v>
      </c>
    </row>
    <row r="108" spans="1:31" ht="15.75" x14ac:dyDescent="0.25">
      <c r="A108" s="19" t="s">
        <v>546</v>
      </c>
      <c r="B108" s="20" t="s">
        <v>547</v>
      </c>
      <c r="C108" s="20" t="s">
        <v>548</v>
      </c>
      <c r="D108" s="20" t="s">
        <v>357</v>
      </c>
      <c r="E108" s="25">
        <v>48161</v>
      </c>
      <c r="F108" s="20" t="s">
        <v>358</v>
      </c>
      <c r="G108" s="20" t="s">
        <v>201</v>
      </c>
      <c r="H108" s="20" t="s">
        <v>164</v>
      </c>
      <c r="I108" s="21">
        <v>33.8055555555556</v>
      </c>
      <c r="J108" s="22">
        <v>1.3569321533923304</v>
      </c>
      <c r="K108" s="22">
        <v>5.9970501474926241</v>
      </c>
      <c r="L108" s="22">
        <v>3.0206489675516228</v>
      </c>
      <c r="M108" s="22">
        <v>1.5044247787610625</v>
      </c>
      <c r="N108" s="22">
        <v>9.014749262536867</v>
      </c>
      <c r="O108" s="22">
        <v>2.8643067846607666</v>
      </c>
      <c r="P108" s="22">
        <v>0</v>
      </c>
      <c r="Q108" s="22">
        <v>0</v>
      </c>
      <c r="R108" s="22">
        <v>5.0707964601769913</v>
      </c>
      <c r="S108" s="22">
        <v>3.3244837758112107</v>
      </c>
      <c r="T108" s="22">
        <v>0.60766961651917406</v>
      </c>
      <c r="U108" s="22">
        <v>2.8761061946902653</v>
      </c>
      <c r="V108" s="22">
        <v>10.820058997050142</v>
      </c>
      <c r="W108" s="23"/>
      <c r="X108" s="20" t="s">
        <v>153</v>
      </c>
      <c r="Y108" s="26" t="s">
        <v>273</v>
      </c>
      <c r="Z108" s="20" t="s">
        <v>274</v>
      </c>
      <c r="AA108" s="24" t="s">
        <v>842</v>
      </c>
      <c r="AB108" s="20" t="s">
        <v>153</v>
      </c>
      <c r="AC108" s="26" t="s">
        <v>273</v>
      </c>
      <c r="AD108" s="26" t="s">
        <v>274</v>
      </c>
      <c r="AE108" s="32">
        <v>44195</v>
      </c>
    </row>
    <row r="109" spans="1:31" ht="15.75" x14ac:dyDescent="0.25">
      <c r="A109" s="19" t="s">
        <v>531</v>
      </c>
      <c r="B109" s="20" t="s">
        <v>532</v>
      </c>
      <c r="C109" s="20" t="s">
        <v>533</v>
      </c>
      <c r="D109" s="20" t="s">
        <v>510</v>
      </c>
      <c r="E109" s="25">
        <v>68949</v>
      </c>
      <c r="F109" s="20" t="s">
        <v>427</v>
      </c>
      <c r="G109" s="20" t="s">
        <v>309</v>
      </c>
      <c r="H109" s="20" t="s">
        <v>152</v>
      </c>
      <c r="I109" s="21">
        <v>59.225806451612897</v>
      </c>
      <c r="J109" s="22">
        <v>1.2182890855457227</v>
      </c>
      <c r="K109" s="22">
        <v>2.1268436578171093</v>
      </c>
      <c r="L109" s="22">
        <v>3.4926253687315634</v>
      </c>
      <c r="M109" s="22">
        <v>4.4926253687315629</v>
      </c>
      <c r="N109" s="22">
        <v>10.179941002949851</v>
      </c>
      <c r="O109" s="22">
        <v>0.90265486725663713</v>
      </c>
      <c r="P109" s="22">
        <v>0.24778761061946902</v>
      </c>
      <c r="Q109" s="22">
        <v>0</v>
      </c>
      <c r="R109" s="22">
        <v>3.2861356932153387</v>
      </c>
      <c r="S109" s="22">
        <v>5.5929203539823007</v>
      </c>
      <c r="T109" s="22">
        <v>1.5486725663716816</v>
      </c>
      <c r="U109" s="22">
        <v>0.90265486725663713</v>
      </c>
      <c r="V109" s="22">
        <v>7.5221238938053085</v>
      </c>
      <c r="W109" s="23"/>
      <c r="X109" s="20" t="s">
        <v>153</v>
      </c>
      <c r="Y109" s="26" t="s">
        <v>276</v>
      </c>
      <c r="Z109" s="20" t="s">
        <v>274</v>
      </c>
      <c r="AA109" s="24" t="s">
        <v>841</v>
      </c>
      <c r="AB109" s="20" t="s">
        <v>153</v>
      </c>
      <c r="AC109" s="26" t="s">
        <v>276</v>
      </c>
      <c r="AD109" s="26" t="s">
        <v>274</v>
      </c>
      <c r="AE109" s="32">
        <v>43664</v>
      </c>
    </row>
    <row r="110" spans="1:31" ht="15.75" x14ac:dyDescent="0.25">
      <c r="A110" s="19" t="s">
        <v>549</v>
      </c>
      <c r="B110" s="20" t="s">
        <v>550</v>
      </c>
      <c r="C110" s="20" t="s">
        <v>551</v>
      </c>
      <c r="D110" s="20" t="s">
        <v>476</v>
      </c>
      <c r="E110" s="25">
        <v>51501</v>
      </c>
      <c r="F110" s="20" t="s">
        <v>427</v>
      </c>
      <c r="G110" s="20" t="s">
        <v>309</v>
      </c>
      <c r="H110" s="20" t="s">
        <v>152</v>
      </c>
      <c r="I110" s="21">
        <v>31.638554216867501</v>
      </c>
      <c r="J110" s="22">
        <v>0.16519174041297935</v>
      </c>
      <c r="K110" s="22">
        <v>0.98230088495575218</v>
      </c>
      <c r="L110" s="22">
        <v>3.7020648967551635</v>
      </c>
      <c r="M110" s="22">
        <v>3.8407079646017692</v>
      </c>
      <c r="N110" s="22">
        <v>7.6106194690265481</v>
      </c>
      <c r="O110" s="22">
        <v>1.0796460176991149</v>
      </c>
      <c r="P110" s="22">
        <v>0</v>
      </c>
      <c r="Q110" s="22">
        <v>0</v>
      </c>
      <c r="R110" s="22">
        <v>4.3923303834808261</v>
      </c>
      <c r="S110" s="22">
        <v>2.1858407079646018</v>
      </c>
      <c r="T110" s="22">
        <v>1.0324483775811211</v>
      </c>
      <c r="U110" s="22">
        <v>1.0796460176991149</v>
      </c>
      <c r="V110" s="22">
        <v>6.5250737463126844</v>
      </c>
      <c r="W110" s="23"/>
      <c r="X110" s="20" t="s">
        <v>153</v>
      </c>
      <c r="Y110" s="26" t="s">
        <v>276</v>
      </c>
      <c r="Z110" s="20" t="s">
        <v>274</v>
      </c>
      <c r="AA110" s="24" t="s">
        <v>552</v>
      </c>
      <c r="AB110" s="20" t="s">
        <v>153</v>
      </c>
      <c r="AC110" s="26" t="s">
        <v>276</v>
      </c>
      <c r="AD110" s="26" t="s">
        <v>274</v>
      </c>
      <c r="AE110" s="32">
        <v>42838</v>
      </c>
    </row>
    <row r="111" spans="1:31" ht="15.75" x14ac:dyDescent="0.25">
      <c r="A111" s="19" t="s">
        <v>538</v>
      </c>
      <c r="B111" s="20" t="s">
        <v>539</v>
      </c>
      <c r="C111" s="20" t="s">
        <v>540</v>
      </c>
      <c r="D111" s="20" t="s">
        <v>342</v>
      </c>
      <c r="E111" s="25">
        <v>89512</v>
      </c>
      <c r="F111" s="20" t="s">
        <v>343</v>
      </c>
      <c r="G111" s="20" t="s">
        <v>309</v>
      </c>
      <c r="H111" s="20" t="s">
        <v>152</v>
      </c>
      <c r="I111" s="21">
        <v>14</v>
      </c>
      <c r="J111" s="22">
        <v>0.34808259587020662</v>
      </c>
      <c r="K111" s="22">
        <v>0.68141592920353977</v>
      </c>
      <c r="L111" s="22">
        <v>2.4277286135693226</v>
      </c>
      <c r="M111" s="22">
        <v>4.3746312684365787</v>
      </c>
      <c r="N111" s="22">
        <v>7.1681415929203514</v>
      </c>
      <c r="O111" s="22">
        <v>0.49262536873156337</v>
      </c>
      <c r="P111" s="22">
        <v>7.0796460176991149E-2</v>
      </c>
      <c r="Q111" s="22">
        <v>0.10029498525073746</v>
      </c>
      <c r="R111" s="22">
        <v>5.6637168141592884</v>
      </c>
      <c r="S111" s="22">
        <v>0.76106194690265494</v>
      </c>
      <c r="T111" s="22">
        <v>0.77581120943952808</v>
      </c>
      <c r="U111" s="22">
        <v>0.63126843657817133</v>
      </c>
      <c r="V111" s="22">
        <v>6.7079646017699091</v>
      </c>
      <c r="W111" s="23"/>
      <c r="X111" s="20" t="s">
        <v>153</v>
      </c>
      <c r="Y111" s="26" t="s">
        <v>276</v>
      </c>
      <c r="Z111" s="20" t="s">
        <v>274</v>
      </c>
      <c r="AA111" s="24" t="s">
        <v>453</v>
      </c>
      <c r="AB111" s="20" t="s">
        <v>153</v>
      </c>
      <c r="AC111" s="26" t="s">
        <v>276</v>
      </c>
      <c r="AD111" s="26" t="s">
        <v>274</v>
      </c>
      <c r="AE111" s="32">
        <v>43342</v>
      </c>
    </row>
    <row r="112" spans="1:31" ht="15.75" x14ac:dyDescent="0.25">
      <c r="A112" s="19" t="s">
        <v>627</v>
      </c>
      <c r="B112" s="20" t="s">
        <v>628</v>
      </c>
      <c r="C112" s="20" t="s">
        <v>629</v>
      </c>
      <c r="D112" s="20" t="s">
        <v>514</v>
      </c>
      <c r="E112" s="25">
        <v>21613</v>
      </c>
      <c r="F112" s="20" t="s">
        <v>515</v>
      </c>
      <c r="G112" s="20" t="s">
        <v>201</v>
      </c>
      <c r="H112" s="20" t="s">
        <v>152</v>
      </c>
      <c r="I112" s="21">
        <v>32.421052631578902</v>
      </c>
      <c r="J112" s="22">
        <v>0</v>
      </c>
      <c r="K112" s="22">
        <v>0.30678466076696165</v>
      </c>
      <c r="L112" s="22">
        <v>1.985250737463127</v>
      </c>
      <c r="M112" s="22">
        <v>5.0914454277286136</v>
      </c>
      <c r="N112" s="22">
        <v>6.7758112094395289</v>
      </c>
      <c r="O112" s="22">
        <v>0.60766961651917406</v>
      </c>
      <c r="P112" s="22">
        <v>0</v>
      </c>
      <c r="Q112" s="22">
        <v>0</v>
      </c>
      <c r="R112" s="22">
        <v>5.666666666666667</v>
      </c>
      <c r="S112" s="22">
        <v>0.77286135693215341</v>
      </c>
      <c r="T112" s="22">
        <v>0.33628318584070793</v>
      </c>
      <c r="U112" s="22">
        <v>0.60766961651917406</v>
      </c>
      <c r="V112" s="22">
        <v>6.7758112094395289</v>
      </c>
      <c r="W112" s="23"/>
      <c r="X112" s="20" t="s">
        <v>153</v>
      </c>
      <c r="Y112" s="26" t="s">
        <v>273</v>
      </c>
      <c r="Z112" s="20" t="s">
        <v>274</v>
      </c>
      <c r="AA112" s="24" t="s">
        <v>526</v>
      </c>
      <c r="AB112" s="20" t="s">
        <v>153</v>
      </c>
      <c r="AC112" s="26" t="s">
        <v>276</v>
      </c>
      <c r="AD112" s="26" t="s">
        <v>274</v>
      </c>
      <c r="AE112" s="32">
        <v>43908</v>
      </c>
    </row>
    <row r="113" spans="1:31" ht="15.75" x14ac:dyDescent="0.25">
      <c r="A113" s="19" t="s">
        <v>543</v>
      </c>
      <c r="B113" s="20" t="s">
        <v>544</v>
      </c>
      <c r="C113" s="20" t="s">
        <v>545</v>
      </c>
      <c r="D113" s="20" t="s">
        <v>357</v>
      </c>
      <c r="E113" s="25">
        <v>49783</v>
      </c>
      <c r="F113" s="20" t="s">
        <v>358</v>
      </c>
      <c r="G113" s="20" t="s">
        <v>201</v>
      </c>
      <c r="H113" s="20" t="s">
        <v>152</v>
      </c>
      <c r="I113" s="21">
        <v>233</v>
      </c>
      <c r="J113" s="22">
        <v>0.81415929203539816</v>
      </c>
      <c r="K113" s="22">
        <v>0.34513274336283184</v>
      </c>
      <c r="L113" s="22">
        <v>3.8761061946902657</v>
      </c>
      <c r="M113" s="22">
        <v>0.98230088495575218</v>
      </c>
      <c r="N113" s="22">
        <v>5.0029498525073741</v>
      </c>
      <c r="O113" s="22">
        <v>0.41297935103244843</v>
      </c>
      <c r="P113" s="22">
        <v>0.60176991150442483</v>
      </c>
      <c r="Q113" s="22">
        <v>0</v>
      </c>
      <c r="R113" s="22">
        <v>4.0737463126843663</v>
      </c>
      <c r="S113" s="22">
        <v>1.4188790560471976</v>
      </c>
      <c r="T113" s="22">
        <v>0.11209439528023599</v>
      </c>
      <c r="U113" s="22">
        <v>0.41297935103244843</v>
      </c>
      <c r="V113" s="22">
        <v>5.8377581120943933</v>
      </c>
      <c r="W113" s="23"/>
      <c r="X113" s="20" t="s">
        <v>153</v>
      </c>
      <c r="Y113" s="26" t="s">
        <v>273</v>
      </c>
      <c r="Z113" s="20" t="s">
        <v>274</v>
      </c>
      <c r="AA113" s="24" t="s">
        <v>526</v>
      </c>
      <c r="AB113" s="20" t="s">
        <v>153</v>
      </c>
      <c r="AC113" s="26" t="s">
        <v>276</v>
      </c>
      <c r="AD113" s="26" t="s">
        <v>274</v>
      </c>
      <c r="AE113" s="32">
        <v>43552</v>
      </c>
    </row>
    <row r="114" spans="1:31" ht="15.75" x14ac:dyDescent="0.25">
      <c r="A114" s="19" t="s">
        <v>553</v>
      </c>
      <c r="B114" s="20" t="s">
        <v>554</v>
      </c>
      <c r="C114" s="20" t="s">
        <v>555</v>
      </c>
      <c r="D114" s="20" t="s">
        <v>263</v>
      </c>
      <c r="E114" s="25">
        <v>12180</v>
      </c>
      <c r="F114" s="20" t="s">
        <v>264</v>
      </c>
      <c r="G114" s="20" t="s">
        <v>309</v>
      </c>
      <c r="H114" s="20" t="s">
        <v>152</v>
      </c>
      <c r="I114" s="21">
        <v>29.8979591836735</v>
      </c>
      <c r="J114" s="22">
        <v>1.985250737463127</v>
      </c>
      <c r="K114" s="22">
        <v>1.4070796460176993</v>
      </c>
      <c r="L114" s="22">
        <v>0.53687315634218291</v>
      </c>
      <c r="M114" s="22">
        <v>1.584070796460177</v>
      </c>
      <c r="N114" s="22">
        <v>0.38348082595870203</v>
      </c>
      <c r="O114" s="22">
        <v>0.33333333333333337</v>
      </c>
      <c r="P114" s="22">
        <v>4.1504424778761058</v>
      </c>
      <c r="Q114" s="22">
        <v>0.64601769911504414</v>
      </c>
      <c r="R114" s="22">
        <v>3.1445427728613575</v>
      </c>
      <c r="S114" s="22">
        <v>0.23008849557522124</v>
      </c>
      <c r="T114" s="22">
        <v>1.1592920353982301</v>
      </c>
      <c r="U114" s="22">
        <v>0.97935103244837751</v>
      </c>
      <c r="V114" s="22">
        <v>5.2330383480825988</v>
      </c>
      <c r="W114" s="23"/>
      <c r="X114" s="20" t="s">
        <v>186</v>
      </c>
      <c r="Y114" s="26"/>
      <c r="Z114" s="20"/>
      <c r="AA114" s="24"/>
      <c r="AB114" s="20" t="s">
        <v>186</v>
      </c>
      <c r="AC114" s="26"/>
      <c r="AD114" s="26"/>
      <c r="AE114" s="32"/>
    </row>
    <row r="115" spans="1:31" ht="15.75" x14ac:dyDescent="0.25">
      <c r="A115" s="19" t="s">
        <v>560</v>
      </c>
      <c r="B115" s="20" t="s">
        <v>561</v>
      </c>
      <c r="C115" s="20" t="s">
        <v>562</v>
      </c>
      <c r="D115" s="20" t="s">
        <v>263</v>
      </c>
      <c r="E115" s="25">
        <v>12901</v>
      </c>
      <c r="F115" s="20" t="s">
        <v>264</v>
      </c>
      <c r="G115" s="20" t="s">
        <v>309</v>
      </c>
      <c r="H115" s="20" t="s">
        <v>152</v>
      </c>
      <c r="I115" s="21">
        <v>17.215053763440899</v>
      </c>
      <c r="J115" s="22">
        <v>2.5722713864306783</v>
      </c>
      <c r="K115" s="22">
        <v>1.1474926253687319</v>
      </c>
      <c r="L115" s="22">
        <v>0.18584070796460178</v>
      </c>
      <c r="M115" s="22">
        <v>0.61651917404129786</v>
      </c>
      <c r="N115" s="22">
        <v>1.0117994100294987</v>
      </c>
      <c r="O115" s="22">
        <v>2.5870206489675511</v>
      </c>
      <c r="P115" s="22">
        <v>0.5191740412979351</v>
      </c>
      <c r="Q115" s="22">
        <v>0.40412979351032452</v>
      </c>
      <c r="R115" s="22">
        <v>0.58112094395280234</v>
      </c>
      <c r="S115" s="22">
        <v>2.359882005899705E-2</v>
      </c>
      <c r="T115" s="22">
        <v>0.92625368731563429</v>
      </c>
      <c r="U115" s="22">
        <v>2.9911504424778768</v>
      </c>
      <c r="V115" s="22">
        <v>1.6607669616519174</v>
      </c>
      <c r="W115" s="23"/>
      <c r="X115" s="20" t="s">
        <v>153</v>
      </c>
      <c r="Y115" s="26" t="s">
        <v>276</v>
      </c>
      <c r="Z115" s="20" t="s">
        <v>274</v>
      </c>
      <c r="AA115" s="24" t="s">
        <v>563</v>
      </c>
      <c r="AB115" s="20" t="s">
        <v>153</v>
      </c>
      <c r="AC115" s="26" t="s">
        <v>276</v>
      </c>
      <c r="AD115" s="26" t="s">
        <v>274</v>
      </c>
      <c r="AE115" s="32">
        <v>43139</v>
      </c>
    </row>
    <row r="116" spans="1:31" ht="15.75" x14ac:dyDescent="0.25">
      <c r="A116" s="19" t="s">
        <v>556</v>
      </c>
      <c r="B116" s="20" t="s">
        <v>557</v>
      </c>
      <c r="C116" s="20" t="s">
        <v>558</v>
      </c>
      <c r="D116" s="20" t="s">
        <v>149</v>
      </c>
      <c r="E116" s="25">
        <v>76040</v>
      </c>
      <c r="F116" s="20" t="s">
        <v>200</v>
      </c>
      <c r="G116" s="20" t="s">
        <v>201</v>
      </c>
      <c r="H116" s="20" t="s">
        <v>152</v>
      </c>
      <c r="I116" s="21">
        <v>1.22674418604651</v>
      </c>
      <c r="J116" s="22">
        <v>3.1622418879055689</v>
      </c>
      <c r="K116" s="22">
        <v>0.58112094395280167</v>
      </c>
      <c r="L116" s="22">
        <v>0.2684365781710914</v>
      </c>
      <c r="M116" s="22">
        <v>0.34218289085545683</v>
      </c>
      <c r="N116" s="22">
        <v>2.3008849557521991</v>
      </c>
      <c r="O116" s="22">
        <v>1.5929203539822954</v>
      </c>
      <c r="P116" s="22">
        <v>9.4395280235988199E-2</v>
      </c>
      <c r="Q116" s="22">
        <v>0.36578171091445344</v>
      </c>
      <c r="R116" s="22">
        <v>0.97935103244837973</v>
      </c>
      <c r="S116" s="22">
        <v>0.54867256637168071</v>
      </c>
      <c r="T116" s="22">
        <v>0.94100294985250943</v>
      </c>
      <c r="U116" s="22">
        <v>1.8849557522123794</v>
      </c>
      <c r="V116" s="22">
        <v>2.2182890855457118</v>
      </c>
      <c r="W116" s="23"/>
      <c r="X116" s="20" t="s">
        <v>534</v>
      </c>
      <c r="Y116" s="26" t="s">
        <v>276</v>
      </c>
      <c r="Z116" s="20" t="s">
        <v>274</v>
      </c>
      <c r="AA116" s="24" t="s">
        <v>559</v>
      </c>
      <c r="AB116" s="20" t="s">
        <v>534</v>
      </c>
      <c r="AC116" s="26" t="s">
        <v>276</v>
      </c>
      <c r="AD116" s="26" t="s">
        <v>274</v>
      </c>
      <c r="AE116" s="32">
        <v>42613</v>
      </c>
    </row>
    <row r="117" spans="1:31" ht="15.75" x14ac:dyDescent="0.25">
      <c r="A117" s="19" t="s">
        <v>569</v>
      </c>
      <c r="B117" s="20" t="s">
        <v>570</v>
      </c>
      <c r="C117" s="20" t="s">
        <v>571</v>
      </c>
      <c r="D117" s="20" t="s">
        <v>572</v>
      </c>
      <c r="E117" s="25">
        <v>96950</v>
      </c>
      <c r="F117" s="20" t="s">
        <v>384</v>
      </c>
      <c r="G117" s="20" t="s">
        <v>309</v>
      </c>
      <c r="H117" s="20" t="s">
        <v>152</v>
      </c>
      <c r="I117" s="21">
        <v>117.142857142857</v>
      </c>
      <c r="J117" s="22">
        <v>0</v>
      </c>
      <c r="K117" s="22">
        <v>1.2625368731563422</v>
      </c>
      <c r="L117" s="22">
        <v>1.9882005899705018</v>
      </c>
      <c r="M117" s="22">
        <v>1.0943952802359882</v>
      </c>
      <c r="N117" s="22">
        <v>3.8436578171091451</v>
      </c>
      <c r="O117" s="22">
        <v>0</v>
      </c>
      <c r="P117" s="22">
        <v>0.41297935103244837</v>
      </c>
      <c r="Q117" s="22">
        <v>8.8495575221238937E-2</v>
      </c>
      <c r="R117" s="22">
        <v>3.230088495575222</v>
      </c>
      <c r="S117" s="22">
        <v>1.0265486725663717</v>
      </c>
      <c r="T117" s="22">
        <v>0</v>
      </c>
      <c r="U117" s="22">
        <v>8.8495575221238937E-2</v>
      </c>
      <c r="V117" s="22">
        <v>4.3451327433628331</v>
      </c>
      <c r="W117" s="23"/>
      <c r="X117" s="20" t="s">
        <v>186</v>
      </c>
      <c r="Y117" s="26"/>
      <c r="Z117" s="20"/>
      <c r="AA117" s="24"/>
      <c r="AB117" s="20" t="s">
        <v>186</v>
      </c>
      <c r="AC117" s="26"/>
      <c r="AD117" s="26"/>
      <c r="AE117" s="32"/>
    </row>
    <row r="118" spans="1:31" ht="15.75" x14ac:dyDescent="0.25">
      <c r="A118" s="19" t="s">
        <v>565</v>
      </c>
      <c r="B118" s="20" t="s">
        <v>566</v>
      </c>
      <c r="C118" s="20" t="s">
        <v>567</v>
      </c>
      <c r="D118" s="20" t="s">
        <v>568</v>
      </c>
      <c r="E118" s="25">
        <v>27253</v>
      </c>
      <c r="F118" s="20" t="s">
        <v>162</v>
      </c>
      <c r="G118" s="20" t="s">
        <v>201</v>
      </c>
      <c r="H118" s="20" t="s">
        <v>152</v>
      </c>
      <c r="I118" s="21">
        <v>1.93493635077793</v>
      </c>
      <c r="J118" s="22">
        <v>0.63126843657817133</v>
      </c>
      <c r="K118" s="22">
        <v>0.6696165191740413</v>
      </c>
      <c r="L118" s="22">
        <v>1.1533923303834819</v>
      </c>
      <c r="M118" s="22">
        <v>1.4778761061946903</v>
      </c>
      <c r="N118" s="22">
        <v>3.4454277286135393</v>
      </c>
      <c r="O118" s="22">
        <v>0.37758112094395269</v>
      </c>
      <c r="P118" s="22">
        <v>0.10029498525073746</v>
      </c>
      <c r="Q118" s="22">
        <v>8.8495575221238937E-3</v>
      </c>
      <c r="R118" s="22">
        <v>2.1061946902654851</v>
      </c>
      <c r="S118" s="22">
        <v>0.84365781710914545</v>
      </c>
      <c r="T118" s="22">
        <v>0.58702064896755179</v>
      </c>
      <c r="U118" s="22">
        <v>0.39528023598820039</v>
      </c>
      <c r="V118" s="22">
        <v>2.5250737463126742</v>
      </c>
      <c r="W118" s="23">
        <v>50</v>
      </c>
      <c r="X118" s="20" t="s">
        <v>153</v>
      </c>
      <c r="Y118" s="26" t="s">
        <v>276</v>
      </c>
      <c r="Z118" s="20" t="s">
        <v>274</v>
      </c>
      <c r="AA118" s="24" t="s">
        <v>840</v>
      </c>
      <c r="AB118" s="20" t="s">
        <v>153</v>
      </c>
      <c r="AC118" s="26" t="s">
        <v>276</v>
      </c>
      <c r="AD118" s="26" t="s">
        <v>274</v>
      </c>
      <c r="AE118" s="32">
        <v>44204</v>
      </c>
    </row>
    <row r="119" spans="1:31" ht="15.75" x14ac:dyDescent="0.25">
      <c r="A119" s="19" t="s">
        <v>839</v>
      </c>
      <c r="B119" s="20" t="s">
        <v>838</v>
      </c>
      <c r="C119" s="20" t="s">
        <v>837</v>
      </c>
      <c r="D119" s="20" t="s">
        <v>149</v>
      </c>
      <c r="E119" s="25">
        <v>78380</v>
      </c>
      <c r="F119" s="20" t="s">
        <v>827</v>
      </c>
      <c r="G119" s="20" t="s">
        <v>309</v>
      </c>
      <c r="H119" s="20" t="s">
        <v>164</v>
      </c>
      <c r="I119" s="21">
        <v>2.4041353383458599</v>
      </c>
      <c r="J119" s="22">
        <v>0.49557522123893805</v>
      </c>
      <c r="K119" s="22">
        <v>3.0442477876106113</v>
      </c>
      <c r="L119" s="22">
        <v>0.15929203539823006</v>
      </c>
      <c r="M119" s="22">
        <v>8.2595870206489674E-2</v>
      </c>
      <c r="N119" s="22">
        <v>1.7669616519174025</v>
      </c>
      <c r="O119" s="22">
        <v>1.9528023598820046</v>
      </c>
      <c r="P119" s="22">
        <v>1.7699115044247787E-2</v>
      </c>
      <c r="Q119" s="22">
        <v>4.4247787610619468E-2</v>
      </c>
      <c r="R119" s="22">
        <v>0.79646017699115068</v>
      </c>
      <c r="S119" s="22">
        <v>0.71091445427728694</v>
      </c>
      <c r="T119" s="22">
        <v>0.29498525073746307</v>
      </c>
      <c r="U119" s="22">
        <v>1.9793510324483756</v>
      </c>
      <c r="V119" s="22">
        <v>2.9587020648967499</v>
      </c>
      <c r="W119" s="23"/>
      <c r="X119" s="20" t="s">
        <v>153</v>
      </c>
      <c r="Y119" s="26" t="s">
        <v>226</v>
      </c>
      <c r="Z119" s="20" t="s">
        <v>155</v>
      </c>
      <c r="AA119" s="24" t="s">
        <v>836</v>
      </c>
      <c r="AB119" s="20" t="s">
        <v>153</v>
      </c>
      <c r="AC119" s="26" t="s">
        <v>226</v>
      </c>
      <c r="AD119" s="26" t="s">
        <v>155</v>
      </c>
      <c r="AE119" s="32">
        <v>43475</v>
      </c>
    </row>
    <row r="120" spans="1:31" ht="15.75" x14ac:dyDescent="0.25">
      <c r="A120" s="19" t="s">
        <v>835</v>
      </c>
      <c r="B120" s="20" t="s">
        <v>834</v>
      </c>
      <c r="C120" s="20" t="s">
        <v>833</v>
      </c>
      <c r="D120" s="20" t="s">
        <v>268</v>
      </c>
      <c r="E120" s="25">
        <v>80814</v>
      </c>
      <c r="F120" s="20" t="s">
        <v>269</v>
      </c>
      <c r="G120" s="20" t="s">
        <v>201</v>
      </c>
      <c r="H120" s="20" t="s">
        <v>152</v>
      </c>
      <c r="I120" s="21">
        <v>34.755555555555603</v>
      </c>
      <c r="J120" s="22">
        <v>0.22713864306784662</v>
      </c>
      <c r="K120" s="22">
        <v>0.92330383480825962</v>
      </c>
      <c r="L120" s="22">
        <v>1.3864306784660767</v>
      </c>
      <c r="M120" s="22">
        <v>0.94690265486725655</v>
      </c>
      <c r="N120" s="22">
        <v>3.0176991150442465</v>
      </c>
      <c r="O120" s="22">
        <v>0.44247787610619466</v>
      </c>
      <c r="P120" s="22">
        <v>2.359882005899705E-2</v>
      </c>
      <c r="Q120" s="22">
        <v>0</v>
      </c>
      <c r="R120" s="22">
        <v>1.2005899705014751</v>
      </c>
      <c r="S120" s="22">
        <v>1.8259587020648969</v>
      </c>
      <c r="T120" s="22">
        <v>1.4749262536873156E-2</v>
      </c>
      <c r="U120" s="22">
        <v>0.44247787610619466</v>
      </c>
      <c r="V120" s="22">
        <v>2.427728613569319</v>
      </c>
      <c r="W120" s="23"/>
      <c r="X120" s="20" t="s">
        <v>153</v>
      </c>
      <c r="Y120" s="26" t="s">
        <v>273</v>
      </c>
      <c r="Z120" s="20"/>
      <c r="AA120" s="24" t="s">
        <v>832</v>
      </c>
      <c r="AB120" s="20" t="s">
        <v>153</v>
      </c>
      <c r="AC120" s="26" t="s">
        <v>273</v>
      </c>
      <c r="AD120" s="26" t="s">
        <v>274</v>
      </c>
      <c r="AE120" s="32">
        <v>44286</v>
      </c>
    </row>
    <row r="121" spans="1:31" ht="15.75" x14ac:dyDescent="0.25">
      <c r="A121" s="19" t="s">
        <v>573</v>
      </c>
      <c r="B121" s="20" t="s">
        <v>574</v>
      </c>
      <c r="C121" s="20" t="s">
        <v>575</v>
      </c>
      <c r="D121" s="20" t="s">
        <v>149</v>
      </c>
      <c r="E121" s="25">
        <v>75202</v>
      </c>
      <c r="F121" s="20" t="s">
        <v>200</v>
      </c>
      <c r="G121" s="20" t="s">
        <v>309</v>
      </c>
      <c r="H121" s="20" t="s">
        <v>152</v>
      </c>
      <c r="I121" s="21">
        <v>1.31417624521073</v>
      </c>
      <c r="J121" s="22">
        <v>2.9941002949852251</v>
      </c>
      <c r="K121" s="22">
        <v>5.8997050147492625E-3</v>
      </c>
      <c r="L121" s="22">
        <v>1.4749262536873156E-2</v>
      </c>
      <c r="M121" s="22">
        <v>2.9498525073746312E-3</v>
      </c>
      <c r="N121" s="22">
        <v>2.1179941002949785</v>
      </c>
      <c r="O121" s="22">
        <v>0.75221238938053203</v>
      </c>
      <c r="P121" s="22">
        <v>7.0796460176991149E-2</v>
      </c>
      <c r="Q121" s="22">
        <v>7.6696165191740412E-2</v>
      </c>
      <c r="R121" s="22">
        <v>0.84955752212389457</v>
      </c>
      <c r="S121" s="22">
        <v>0.57817109144542744</v>
      </c>
      <c r="T121" s="22">
        <v>0.80235988200590136</v>
      </c>
      <c r="U121" s="22">
        <v>0.78761061946902844</v>
      </c>
      <c r="V121" s="22">
        <v>1.3067846607669629</v>
      </c>
      <c r="W121" s="23"/>
      <c r="X121" s="20" t="s">
        <v>534</v>
      </c>
      <c r="Y121" s="26" t="s">
        <v>276</v>
      </c>
      <c r="Z121" s="20" t="s">
        <v>274</v>
      </c>
      <c r="AA121" s="24" t="s">
        <v>576</v>
      </c>
      <c r="AB121" s="20" t="s">
        <v>186</v>
      </c>
      <c r="AC121" s="26"/>
      <c r="AD121" s="26"/>
      <c r="AE121" s="32"/>
    </row>
    <row r="122" spans="1:31" ht="15.75" x14ac:dyDescent="0.25">
      <c r="A122" s="19" t="s">
        <v>583</v>
      </c>
      <c r="B122" s="20" t="s">
        <v>584</v>
      </c>
      <c r="C122" s="20" t="s">
        <v>585</v>
      </c>
      <c r="D122" s="20" t="s">
        <v>586</v>
      </c>
      <c r="E122" s="25">
        <v>939</v>
      </c>
      <c r="F122" s="20" t="s">
        <v>237</v>
      </c>
      <c r="G122" s="20" t="s">
        <v>523</v>
      </c>
      <c r="H122" s="20" t="s">
        <v>152</v>
      </c>
      <c r="I122" s="21">
        <v>9.6170212765957395</v>
      </c>
      <c r="J122" s="22">
        <v>5.8997050147492625E-3</v>
      </c>
      <c r="K122" s="22">
        <v>0.60176991150442471</v>
      </c>
      <c r="L122" s="22">
        <v>1.3333333333333335</v>
      </c>
      <c r="M122" s="22">
        <v>0.62241887905604731</v>
      </c>
      <c r="N122" s="22">
        <v>2.3274336283185839</v>
      </c>
      <c r="O122" s="22">
        <v>0.20648967551622419</v>
      </c>
      <c r="P122" s="22">
        <v>2.9498525073746312E-2</v>
      </c>
      <c r="Q122" s="22">
        <v>0</v>
      </c>
      <c r="R122" s="22">
        <v>1.9675516224188785</v>
      </c>
      <c r="S122" s="22">
        <v>0.38053097345132741</v>
      </c>
      <c r="T122" s="22">
        <v>2.0648967551622419E-2</v>
      </c>
      <c r="U122" s="22">
        <v>0.19469026548672566</v>
      </c>
      <c r="V122" s="22">
        <v>1.9970501474926248</v>
      </c>
      <c r="W122" s="23"/>
      <c r="X122" s="20" t="s">
        <v>153</v>
      </c>
      <c r="Y122" s="26" t="s">
        <v>276</v>
      </c>
      <c r="Z122" s="20" t="s">
        <v>587</v>
      </c>
      <c r="AA122" s="24" t="s">
        <v>588</v>
      </c>
      <c r="AB122" s="20" t="s">
        <v>153</v>
      </c>
      <c r="AC122" s="26" t="s">
        <v>276</v>
      </c>
      <c r="AD122" s="26" t="s">
        <v>587</v>
      </c>
      <c r="AE122" s="32">
        <v>39241</v>
      </c>
    </row>
    <row r="123" spans="1:31" ht="15.75" x14ac:dyDescent="0.25">
      <c r="A123" s="19" t="s">
        <v>605</v>
      </c>
      <c r="B123" s="20" t="s">
        <v>606</v>
      </c>
      <c r="C123" s="20" t="s">
        <v>607</v>
      </c>
      <c r="D123" s="20" t="s">
        <v>608</v>
      </c>
      <c r="E123" s="25">
        <v>82901</v>
      </c>
      <c r="F123" s="20" t="s">
        <v>269</v>
      </c>
      <c r="G123" s="20" t="s">
        <v>309</v>
      </c>
      <c r="H123" s="20" t="s">
        <v>152</v>
      </c>
      <c r="I123" s="21">
        <v>7.3298969072164901</v>
      </c>
      <c r="J123" s="22">
        <v>3.8348082595870206E-2</v>
      </c>
      <c r="K123" s="22">
        <v>0.24483775811209435</v>
      </c>
      <c r="L123" s="22">
        <v>0.97935103244837751</v>
      </c>
      <c r="M123" s="22">
        <v>1.1592920353982303</v>
      </c>
      <c r="N123" s="22">
        <v>2.2330383480825957</v>
      </c>
      <c r="O123" s="22">
        <v>9.7345132743362831E-2</v>
      </c>
      <c r="P123" s="22">
        <v>6.1946902654867256E-2</v>
      </c>
      <c r="Q123" s="22">
        <v>2.9498525073746312E-2</v>
      </c>
      <c r="R123" s="22">
        <v>1.9852507374631265</v>
      </c>
      <c r="S123" s="22">
        <v>0.23893805309734514</v>
      </c>
      <c r="T123" s="22">
        <v>7.0796460176991149E-2</v>
      </c>
      <c r="U123" s="22">
        <v>0.12684365781710916</v>
      </c>
      <c r="V123" s="22">
        <v>2.112094395280236</v>
      </c>
      <c r="W123" s="23"/>
      <c r="X123" s="20" t="s">
        <v>534</v>
      </c>
      <c r="Y123" s="26" t="s">
        <v>276</v>
      </c>
      <c r="Z123" s="20" t="s">
        <v>274</v>
      </c>
      <c r="AA123" s="24" t="s">
        <v>609</v>
      </c>
      <c r="AB123" s="20" t="s">
        <v>534</v>
      </c>
      <c r="AC123" s="26" t="s">
        <v>276</v>
      </c>
      <c r="AD123" s="26" t="s">
        <v>274</v>
      </c>
      <c r="AE123" s="32">
        <v>41493</v>
      </c>
    </row>
    <row r="124" spans="1:31" ht="15.75" x14ac:dyDescent="0.25">
      <c r="A124" s="19" t="s">
        <v>578</v>
      </c>
      <c r="B124" s="20" t="s">
        <v>579</v>
      </c>
      <c r="C124" s="20" t="s">
        <v>580</v>
      </c>
      <c r="D124" s="20" t="s">
        <v>581</v>
      </c>
      <c r="E124" s="25">
        <v>84737</v>
      </c>
      <c r="F124" s="20" t="s">
        <v>343</v>
      </c>
      <c r="G124" s="20" t="s">
        <v>309</v>
      </c>
      <c r="H124" s="20" t="s">
        <v>152</v>
      </c>
      <c r="I124" s="21">
        <v>7.14414414414414</v>
      </c>
      <c r="J124" s="22">
        <v>0.17994100294985249</v>
      </c>
      <c r="K124" s="22">
        <v>1.1504424778761064</v>
      </c>
      <c r="L124" s="22">
        <v>0.96165191740412959</v>
      </c>
      <c r="M124" s="22">
        <v>7.9646017699115043E-2</v>
      </c>
      <c r="N124" s="22">
        <v>1.3864306784660771</v>
      </c>
      <c r="O124" s="22">
        <v>0.86135693215339226</v>
      </c>
      <c r="P124" s="22">
        <v>2.359882005899705E-2</v>
      </c>
      <c r="Q124" s="22">
        <v>0.10029498525073746</v>
      </c>
      <c r="R124" s="22">
        <v>0.59882005899705015</v>
      </c>
      <c r="S124" s="22">
        <v>0.5663716814159292</v>
      </c>
      <c r="T124" s="22">
        <v>0.34218289085545711</v>
      </c>
      <c r="U124" s="22">
        <v>0.86430678466076705</v>
      </c>
      <c r="V124" s="22">
        <v>2.0707964601769917</v>
      </c>
      <c r="W124" s="23"/>
      <c r="X124" s="20" t="s">
        <v>534</v>
      </c>
      <c r="Y124" s="26" t="s">
        <v>276</v>
      </c>
      <c r="Z124" s="20" t="s">
        <v>274</v>
      </c>
      <c r="AA124" s="24" t="s">
        <v>582</v>
      </c>
      <c r="AB124" s="20" t="s">
        <v>534</v>
      </c>
      <c r="AC124" s="26" t="s">
        <v>276</v>
      </c>
      <c r="AD124" s="26" t="s">
        <v>274</v>
      </c>
      <c r="AE124" s="32">
        <v>42978</v>
      </c>
    </row>
    <row r="125" spans="1:31" ht="15.75" x14ac:dyDescent="0.25">
      <c r="A125" s="19" t="s">
        <v>831</v>
      </c>
      <c r="B125" s="20" t="s">
        <v>830</v>
      </c>
      <c r="C125" s="20" t="s">
        <v>610</v>
      </c>
      <c r="D125" s="20" t="s">
        <v>829</v>
      </c>
      <c r="E125" s="25">
        <v>29072</v>
      </c>
      <c r="F125" s="20" t="s">
        <v>162</v>
      </c>
      <c r="G125" s="20" t="s">
        <v>309</v>
      </c>
      <c r="H125" s="20" t="s">
        <v>152</v>
      </c>
      <c r="I125" s="21">
        <v>1.6550868486352399</v>
      </c>
      <c r="J125" s="22">
        <v>8.2595870206489674E-2</v>
      </c>
      <c r="K125" s="22">
        <v>0.69911504424778848</v>
      </c>
      <c r="L125" s="22">
        <v>0.5929203539823007</v>
      </c>
      <c r="M125" s="22">
        <v>0.58702064896755168</v>
      </c>
      <c r="N125" s="22">
        <v>1.572271386430677</v>
      </c>
      <c r="O125" s="22">
        <v>0.36283185840707949</v>
      </c>
      <c r="P125" s="22">
        <v>1.4749262536873156E-2</v>
      </c>
      <c r="Q125" s="22">
        <v>1.1799410029498525E-2</v>
      </c>
      <c r="R125" s="22">
        <v>0.87020648967551695</v>
      </c>
      <c r="S125" s="22">
        <v>0.38053097345132703</v>
      </c>
      <c r="T125" s="22">
        <v>0.34513274336283156</v>
      </c>
      <c r="U125" s="22">
        <v>0.36578171091445411</v>
      </c>
      <c r="V125" s="22">
        <v>1.2300884955752225</v>
      </c>
      <c r="W125" s="23"/>
      <c r="X125" s="20" t="s">
        <v>534</v>
      </c>
      <c r="Y125" s="26" t="s">
        <v>276</v>
      </c>
      <c r="Z125" s="20" t="s">
        <v>274</v>
      </c>
      <c r="AA125" s="24" t="s">
        <v>828</v>
      </c>
      <c r="AB125" s="20" t="s">
        <v>534</v>
      </c>
      <c r="AC125" s="26" t="s">
        <v>276</v>
      </c>
      <c r="AD125" s="26" t="s">
        <v>274</v>
      </c>
      <c r="AE125" s="32">
        <v>42629</v>
      </c>
    </row>
    <row r="126" spans="1:31" ht="15.75" x14ac:dyDescent="0.25">
      <c r="A126" s="19" t="s">
        <v>589</v>
      </c>
      <c r="B126" s="20" t="s">
        <v>590</v>
      </c>
      <c r="C126" s="20" t="s">
        <v>591</v>
      </c>
      <c r="D126" s="20" t="s">
        <v>476</v>
      </c>
      <c r="E126" s="25">
        <v>52401</v>
      </c>
      <c r="F126" s="20" t="s">
        <v>427</v>
      </c>
      <c r="G126" s="20" t="s">
        <v>309</v>
      </c>
      <c r="H126" s="20" t="s">
        <v>152</v>
      </c>
      <c r="I126" s="21">
        <v>14.4651162790698</v>
      </c>
      <c r="J126" s="22">
        <v>0.20648967551622419</v>
      </c>
      <c r="K126" s="22">
        <v>1.2123893805309733</v>
      </c>
      <c r="L126" s="22">
        <v>0.33333333333333337</v>
      </c>
      <c r="M126" s="22">
        <v>0.17699115044247787</v>
      </c>
      <c r="N126" s="22">
        <v>1.0471976401179941</v>
      </c>
      <c r="O126" s="22">
        <v>0.25368731563421831</v>
      </c>
      <c r="P126" s="22">
        <v>0.6047197640117995</v>
      </c>
      <c r="Q126" s="22">
        <v>2.359882005899705E-2</v>
      </c>
      <c r="R126" s="22">
        <v>0.75516224188790559</v>
      </c>
      <c r="S126" s="22">
        <v>0.75221238938053081</v>
      </c>
      <c r="T126" s="22">
        <v>0.14749262536873156</v>
      </c>
      <c r="U126" s="22">
        <v>0.27433628318584069</v>
      </c>
      <c r="V126" s="22">
        <v>1.3215339233038341</v>
      </c>
      <c r="W126" s="23"/>
      <c r="X126" s="20" t="s">
        <v>153</v>
      </c>
      <c r="Y126" s="26" t="s">
        <v>276</v>
      </c>
      <c r="Z126" s="20" t="s">
        <v>274</v>
      </c>
      <c r="AA126" s="24" t="s">
        <v>592</v>
      </c>
      <c r="AB126" s="20" t="s">
        <v>153</v>
      </c>
      <c r="AC126" s="26" t="s">
        <v>276</v>
      </c>
      <c r="AD126" s="26" t="s">
        <v>274</v>
      </c>
      <c r="AE126" s="32">
        <v>43041</v>
      </c>
    </row>
    <row r="127" spans="1:31" ht="15.75" x14ac:dyDescent="0.25">
      <c r="A127" s="19" t="s">
        <v>593</v>
      </c>
      <c r="B127" s="20" t="s">
        <v>594</v>
      </c>
      <c r="C127" s="20" t="s">
        <v>595</v>
      </c>
      <c r="D127" s="20" t="s">
        <v>149</v>
      </c>
      <c r="E127" s="25">
        <v>78562</v>
      </c>
      <c r="F127" s="20" t="s">
        <v>827</v>
      </c>
      <c r="G127" s="20" t="s">
        <v>309</v>
      </c>
      <c r="H127" s="20" t="s">
        <v>152</v>
      </c>
      <c r="I127" s="21">
        <v>1.7096774193548401</v>
      </c>
      <c r="J127" s="22">
        <v>1.2241887905604703</v>
      </c>
      <c r="K127" s="22">
        <v>0.19174041297935102</v>
      </c>
      <c r="L127" s="22">
        <v>0.17994100294985244</v>
      </c>
      <c r="M127" s="22">
        <v>6.1946902654867256E-2</v>
      </c>
      <c r="N127" s="22">
        <v>1.616519174041295</v>
      </c>
      <c r="O127" s="22">
        <v>5.8997050147492625E-3</v>
      </c>
      <c r="P127" s="22">
        <v>1.4749262536873156E-2</v>
      </c>
      <c r="Q127" s="22">
        <v>2.0648967551622419E-2</v>
      </c>
      <c r="R127" s="22">
        <v>0.55457227138643039</v>
      </c>
      <c r="S127" s="22">
        <v>1.0707964601769908</v>
      </c>
      <c r="T127" s="22">
        <v>2.9498525073746312E-3</v>
      </c>
      <c r="U127" s="22">
        <v>2.9498525073746312E-2</v>
      </c>
      <c r="V127" s="22">
        <v>1.6017699115044219</v>
      </c>
      <c r="W127" s="23"/>
      <c r="X127" s="20" t="s">
        <v>153</v>
      </c>
      <c r="Y127" s="26" t="s">
        <v>276</v>
      </c>
      <c r="Z127" s="20" t="s">
        <v>274</v>
      </c>
      <c r="AA127" s="24" t="s">
        <v>283</v>
      </c>
      <c r="AB127" s="20" t="s">
        <v>153</v>
      </c>
      <c r="AC127" s="26" t="s">
        <v>276</v>
      </c>
      <c r="AD127" s="26" t="s">
        <v>274</v>
      </c>
      <c r="AE127" s="32">
        <v>43714</v>
      </c>
    </row>
    <row r="128" spans="1:31" ht="15.75" x14ac:dyDescent="0.25">
      <c r="A128" s="19" t="s">
        <v>826</v>
      </c>
      <c r="B128" s="20" t="s">
        <v>825</v>
      </c>
      <c r="C128" s="20" t="s">
        <v>824</v>
      </c>
      <c r="D128" s="20" t="s">
        <v>581</v>
      </c>
      <c r="E128" s="25">
        <v>84321</v>
      </c>
      <c r="F128" s="20" t="s">
        <v>343</v>
      </c>
      <c r="G128" s="20" t="s">
        <v>309</v>
      </c>
      <c r="H128" s="20" t="s">
        <v>152</v>
      </c>
      <c r="I128" s="21">
        <v>3.3780487804877999</v>
      </c>
      <c r="J128" s="22">
        <v>4.4247787610619468E-2</v>
      </c>
      <c r="K128" s="22">
        <v>0.30678466076696154</v>
      </c>
      <c r="L128" s="22">
        <v>0.60176991150442471</v>
      </c>
      <c r="M128" s="22">
        <v>0.68731563421828923</v>
      </c>
      <c r="N128" s="22">
        <v>1.5368731563421842</v>
      </c>
      <c r="O128" s="22">
        <v>5.8997050147492625E-2</v>
      </c>
      <c r="P128" s="22">
        <v>2.0648967551622419E-2</v>
      </c>
      <c r="Q128" s="22">
        <v>2.359882005899705E-2</v>
      </c>
      <c r="R128" s="22">
        <v>1.2713864306784672</v>
      </c>
      <c r="S128" s="22">
        <v>0.17994100294985252</v>
      </c>
      <c r="T128" s="22">
        <v>0.11209439528023599</v>
      </c>
      <c r="U128" s="22">
        <v>7.6696165191740412E-2</v>
      </c>
      <c r="V128" s="22">
        <v>1.4749262536873167</v>
      </c>
      <c r="W128" s="23"/>
      <c r="X128" s="20" t="s">
        <v>153</v>
      </c>
      <c r="Y128" s="26" t="s">
        <v>276</v>
      </c>
      <c r="Z128" s="20" t="s">
        <v>274</v>
      </c>
      <c r="AA128" s="24" t="s">
        <v>823</v>
      </c>
      <c r="AB128" s="20" t="s">
        <v>153</v>
      </c>
      <c r="AC128" s="26" t="s">
        <v>276</v>
      </c>
      <c r="AD128" s="26" t="s">
        <v>822</v>
      </c>
      <c r="AE128" s="32">
        <v>42810</v>
      </c>
    </row>
    <row r="129" spans="1:31" ht="15.75" x14ac:dyDescent="0.25">
      <c r="A129" s="19" t="s">
        <v>601</v>
      </c>
      <c r="B129" s="20" t="s">
        <v>602</v>
      </c>
      <c r="C129" s="20" t="s">
        <v>603</v>
      </c>
      <c r="D129" s="20" t="s">
        <v>149</v>
      </c>
      <c r="E129" s="25">
        <v>78840</v>
      </c>
      <c r="F129" s="20" t="s">
        <v>150</v>
      </c>
      <c r="G129" s="20" t="s">
        <v>309</v>
      </c>
      <c r="H129" s="20" t="s">
        <v>152</v>
      </c>
      <c r="I129" s="21">
        <v>2.64150943396226</v>
      </c>
      <c r="J129" s="22">
        <v>0.22418879056047192</v>
      </c>
      <c r="K129" s="22">
        <v>0.7109144542772865</v>
      </c>
      <c r="L129" s="22">
        <v>0.28613569321533927</v>
      </c>
      <c r="M129" s="22">
        <v>2.0648967551622419E-2</v>
      </c>
      <c r="N129" s="22">
        <v>0.94100294985250776</v>
      </c>
      <c r="O129" s="22">
        <v>0.21533923303834807</v>
      </c>
      <c r="P129" s="22">
        <v>8.5545722713864306E-2</v>
      </c>
      <c r="Q129" s="22">
        <v>0</v>
      </c>
      <c r="R129" s="22">
        <v>0.62831858407079644</v>
      </c>
      <c r="S129" s="22">
        <v>0.17994100294985249</v>
      </c>
      <c r="T129" s="22">
        <v>0.17699115044247782</v>
      </c>
      <c r="U129" s="22">
        <v>0.25663716814159293</v>
      </c>
      <c r="V129" s="22">
        <v>0.9970501474926261</v>
      </c>
      <c r="W129" s="23"/>
      <c r="X129" s="20" t="s">
        <v>153</v>
      </c>
      <c r="Y129" s="26" t="s">
        <v>276</v>
      </c>
      <c r="Z129" s="20" t="s">
        <v>274</v>
      </c>
      <c r="AA129" s="24" t="s">
        <v>604</v>
      </c>
      <c r="AB129" s="20" t="s">
        <v>534</v>
      </c>
      <c r="AC129" s="26" t="s">
        <v>276</v>
      </c>
      <c r="AD129" s="26" t="s">
        <v>274</v>
      </c>
      <c r="AE129" s="32">
        <v>43374</v>
      </c>
    </row>
    <row r="130" spans="1:31" ht="15.75" x14ac:dyDescent="0.25">
      <c r="A130" s="19" t="s">
        <v>596</v>
      </c>
      <c r="B130" s="20" t="s">
        <v>597</v>
      </c>
      <c r="C130" s="20" t="s">
        <v>598</v>
      </c>
      <c r="D130" s="20" t="s">
        <v>599</v>
      </c>
      <c r="E130" s="25">
        <v>83318</v>
      </c>
      <c r="F130" s="20" t="s">
        <v>343</v>
      </c>
      <c r="G130" s="20" t="s">
        <v>201</v>
      </c>
      <c r="H130" s="20" t="s">
        <v>152</v>
      </c>
      <c r="I130" s="21">
        <v>3.5377358490566002</v>
      </c>
      <c r="J130" s="22">
        <v>0.19764011799410033</v>
      </c>
      <c r="K130" s="22">
        <v>0.41297935103244832</v>
      </c>
      <c r="L130" s="22">
        <v>0.36578171091445422</v>
      </c>
      <c r="M130" s="22">
        <v>0.16224188790560468</v>
      </c>
      <c r="N130" s="22">
        <v>0.93215339233038352</v>
      </c>
      <c r="O130" s="22">
        <v>0.18289085545722716</v>
      </c>
      <c r="P130" s="22">
        <v>2.359882005899705E-2</v>
      </c>
      <c r="Q130" s="22">
        <v>0</v>
      </c>
      <c r="R130" s="22">
        <v>0.45722713864306769</v>
      </c>
      <c r="S130" s="22">
        <v>0.20353982300884949</v>
      </c>
      <c r="T130" s="22">
        <v>0.29498525073746301</v>
      </c>
      <c r="U130" s="22">
        <v>0.18289085545722716</v>
      </c>
      <c r="V130" s="22">
        <v>0.71386430678466051</v>
      </c>
      <c r="W130" s="23"/>
      <c r="X130" s="20" t="s">
        <v>534</v>
      </c>
      <c r="Y130" s="26" t="s">
        <v>276</v>
      </c>
      <c r="Z130" s="20" t="s">
        <v>274</v>
      </c>
      <c r="AA130" s="24" t="s">
        <v>600</v>
      </c>
      <c r="AB130" s="20" t="s">
        <v>534</v>
      </c>
      <c r="AC130" s="26" t="s">
        <v>276</v>
      </c>
      <c r="AD130" s="26" t="s">
        <v>274</v>
      </c>
      <c r="AE130" s="32">
        <v>42983</v>
      </c>
    </row>
    <row r="131" spans="1:31" ht="15.75" x14ac:dyDescent="0.25">
      <c r="A131" s="19" t="s">
        <v>821</v>
      </c>
      <c r="B131" s="20" t="s">
        <v>820</v>
      </c>
      <c r="C131" s="20" t="s">
        <v>819</v>
      </c>
      <c r="D131" s="20" t="s">
        <v>206</v>
      </c>
      <c r="E131" s="25">
        <v>92173</v>
      </c>
      <c r="F131" s="20" t="s">
        <v>207</v>
      </c>
      <c r="G131" s="20" t="s">
        <v>59</v>
      </c>
      <c r="H131" s="20" t="s">
        <v>152</v>
      </c>
      <c r="I131" s="21">
        <v>1.6760563380281699</v>
      </c>
      <c r="J131" s="22">
        <v>0.89675516224188778</v>
      </c>
      <c r="K131" s="22">
        <v>2.9498525073746312E-2</v>
      </c>
      <c r="L131" s="22">
        <v>5.6047197640117993E-2</v>
      </c>
      <c r="M131" s="22">
        <v>0.12979351032448377</v>
      </c>
      <c r="N131" s="22">
        <v>0.18879056047197634</v>
      </c>
      <c r="O131" s="22">
        <v>0.58112094395280156</v>
      </c>
      <c r="P131" s="22">
        <v>8.8495575221238937E-3</v>
      </c>
      <c r="Q131" s="22">
        <v>0.33333333333333309</v>
      </c>
      <c r="R131" s="22">
        <v>0.16224188790560462</v>
      </c>
      <c r="S131" s="22">
        <v>2.0648967551622419E-2</v>
      </c>
      <c r="T131" s="22">
        <v>1.4749262536873156E-2</v>
      </c>
      <c r="U131" s="22">
        <v>0.91445427728613549</v>
      </c>
      <c r="V131" s="22">
        <v>1.1002949852507402</v>
      </c>
      <c r="W131" s="23"/>
      <c r="X131" s="20" t="s">
        <v>186</v>
      </c>
      <c r="Y131" s="26"/>
      <c r="Z131" s="20"/>
      <c r="AA131" s="24"/>
      <c r="AB131" s="20" t="s">
        <v>186</v>
      </c>
      <c r="AC131" s="26"/>
      <c r="AD131" s="26"/>
      <c r="AE131" s="32"/>
    </row>
    <row r="132" spans="1:31" ht="15.75" x14ac:dyDescent="0.25">
      <c r="A132" s="19" t="s">
        <v>611</v>
      </c>
      <c r="B132" s="20" t="s">
        <v>612</v>
      </c>
      <c r="C132" s="20" t="s">
        <v>613</v>
      </c>
      <c r="D132" s="20" t="s">
        <v>236</v>
      </c>
      <c r="E132" s="25">
        <v>33762</v>
      </c>
      <c r="F132" s="20" t="s">
        <v>237</v>
      </c>
      <c r="G132" s="20" t="s">
        <v>309</v>
      </c>
      <c r="H132" s="20" t="s">
        <v>152</v>
      </c>
      <c r="I132" s="21">
        <v>1.5974025974026</v>
      </c>
      <c r="J132" s="22">
        <v>7.9646017699115043E-2</v>
      </c>
      <c r="K132" s="22">
        <v>0.41297935103244815</v>
      </c>
      <c r="L132" s="22">
        <v>0.39823008849557484</v>
      </c>
      <c r="M132" s="22">
        <v>0.20648967551622421</v>
      </c>
      <c r="N132" s="22">
        <v>0.73746312684365767</v>
      </c>
      <c r="O132" s="22">
        <v>0.32743362831858391</v>
      </c>
      <c r="P132" s="22">
        <v>8.8495575221238937E-3</v>
      </c>
      <c r="Q132" s="22">
        <v>2.359882005899705E-2</v>
      </c>
      <c r="R132" s="22">
        <v>0.28318584070796449</v>
      </c>
      <c r="S132" s="22">
        <v>0.22713864306784651</v>
      </c>
      <c r="T132" s="22">
        <v>0.23893805309734514</v>
      </c>
      <c r="U132" s="22">
        <v>0.34808259587020629</v>
      </c>
      <c r="V132" s="22">
        <v>0.60471976401179961</v>
      </c>
      <c r="W132" s="23"/>
      <c r="X132" s="20" t="s">
        <v>534</v>
      </c>
      <c r="Y132" s="26" t="s">
        <v>276</v>
      </c>
      <c r="Z132" s="20" t="s">
        <v>274</v>
      </c>
      <c r="AA132" s="24" t="s">
        <v>614</v>
      </c>
      <c r="AB132" s="20" t="s">
        <v>534</v>
      </c>
      <c r="AC132" s="26" t="s">
        <v>276</v>
      </c>
      <c r="AD132" s="26" t="s">
        <v>274</v>
      </c>
      <c r="AE132" s="32">
        <v>43019</v>
      </c>
    </row>
    <row r="133" spans="1:31" ht="15.75" x14ac:dyDescent="0.25">
      <c r="A133" s="19" t="s">
        <v>818</v>
      </c>
      <c r="B133" s="20" t="s">
        <v>817</v>
      </c>
      <c r="C133" s="20" t="s">
        <v>816</v>
      </c>
      <c r="D133" s="20" t="s">
        <v>224</v>
      </c>
      <c r="E133" s="25">
        <v>15001</v>
      </c>
      <c r="F133" s="20" t="s">
        <v>225</v>
      </c>
      <c r="G133" s="20" t="s">
        <v>309</v>
      </c>
      <c r="H133" s="20" t="s">
        <v>152</v>
      </c>
      <c r="I133" s="21">
        <v>9.1612903225806495</v>
      </c>
      <c r="J133" s="22">
        <v>2.6548672566371681E-2</v>
      </c>
      <c r="K133" s="22">
        <v>0.20648967551622421</v>
      </c>
      <c r="L133" s="22">
        <v>0.53097345132743368</v>
      </c>
      <c r="M133" s="22">
        <v>0.13274336283185839</v>
      </c>
      <c r="N133" s="22">
        <v>0.87610619469026541</v>
      </c>
      <c r="O133" s="22">
        <v>0</v>
      </c>
      <c r="P133" s="22">
        <v>2.0648967551622419E-2</v>
      </c>
      <c r="Q133" s="22">
        <v>0</v>
      </c>
      <c r="R133" s="22">
        <v>0.734513274336283</v>
      </c>
      <c r="S133" s="22">
        <v>0.16224188790560476</v>
      </c>
      <c r="T133" s="22">
        <v>0</v>
      </c>
      <c r="U133" s="22">
        <v>0</v>
      </c>
      <c r="V133" s="22">
        <v>0.79056047197640111</v>
      </c>
      <c r="W133" s="23"/>
      <c r="X133" s="20" t="s">
        <v>534</v>
      </c>
      <c r="Y133" s="26" t="s">
        <v>276</v>
      </c>
      <c r="Z133" s="20" t="s">
        <v>274</v>
      </c>
      <c r="AA133" s="24" t="s">
        <v>815</v>
      </c>
      <c r="AB133" s="20" t="s">
        <v>186</v>
      </c>
      <c r="AC133" s="26"/>
      <c r="AD133" s="26"/>
      <c r="AE133" s="32"/>
    </row>
    <row r="134" spans="1:31" ht="15.75" x14ac:dyDescent="0.25">
      <c r="A134" s="19" t="s">
        <v>619</v>
      </c>
      <c r="B134" s="20" t="s">
        <v>620</v>
      </c>
      <c r="C134" s="20" t="s">
        <v>621</v>
      </c>
      <c r="D134" s="20" t="s">
        <v>444</v>
      </c>
      <c r="E134" s="25">
        <v>40031</v>
      </c>
      <c r="F134" s="20" t="s">
        <v>350</v>
      </c>
      <c r="G134" s="20" t="s">
        <v>309</v>
      </c>
      <c r="H134" s="20" t="s">
        <v>152</v>
      </c>
      <c r="I134" s="21">
        <v>1.2903225806451599</v>
      </c>
      <c r="J134" s="22">
        <v>0.10619469026548672</v>
      </c>
      <c r="K134" s="22">
        <v>0.23008849557522118</v>
      </c>
      <c r="L134" s="22">
        <v>0.2684365781710914</v>
      </c>
      <c r="M134" s="22">
        <v>0.13274336283185842</v>
      </c>
      <c r="N134" s="22">
        <v>0.55752212389380507</v>
      </c>
      <c r="O134" s="22">
        <v>0.17699115044247782</v>
      </c>
      <c r="P134" s="22">
        <v>0</v>
      </c>
      <c r="Q134" s="22">
        <v>2.9498525073746312E-3</v>
      </c>
      <c r="R134" s="22">
        <v>0.22713864306784648</v>
      </c>
      <c r="S134" s="22">
        <v>0.20353982300884943</v>
      </c>
      <c r="T134" s="22">
        <v>0.13864306784660765</v>
      </c>
      <c r="U134" s="22">
        <v>0.16814159292035391</v>
      </c>
      <c r="V134" s="22">
        <v>0.49852507374631211</v>
      </c>
      <c r="W134" s="23"/>
      <c r="X134" s="20" t="s">
        <v>534</v>
      </c>
      <c r="Y134" s="26" t="s">
        <v>276</v>
      </c>
      <c r="Z134" s="20" t="s">
        <v>274</v>
      </c>
      <c r="AA134" s="24" t="s">
        <v>622</v>
      </c>
      <c r="AB134" s="20" t="s">
        <v>534</v>
      </c>
      <c r="AC134" s="26" t="s">
        <v>276</v>
      </c>
      <c r="AD134" s="26" t="s">
        <v>274</v>
      </c>
      <c r="AE134" s="32">
        <v>42983</v>
      </c>
    </row>
    <row r="135" spans="1:31" ht="15.75" x14ac:dyDescent="0.25">
      <c r="A135" s="19" t="s">
        <v>814</v>
      </c>
      <c r="B135" s="20" t="s">
        <v>813</v>
      </c>
      <c r="C135" s="20" t="s">
        <v>812</v>
      </c>
      <c r="D135" s="20" t="s">
        <v>452</v>
      </c>
      <c r="E135" s="25">
        <v>46802</v>
      </c>
      <c r="F135" s="20" t="s">
        <v>350</v>
      </c>
      <c r="G135" s="20" t="s">
        <v>309</v>
      </c>
      <c r="H135" s="20" t="s">
        <v>152</v>
      </c>
      <c r="I135" s="21">
        <v>1.7810218978102199</v>
      </c>
      <c r="J135" s="22">
        <v>0.12979351032448377</v>
      </c>
      <c r="K135" s="22">
        <v>0.19764011799410025</v>
      </c>
      <c r="L135" s="22">
        <v>0.25368731563421826</v>
      </c>
      <c r="M135" s="22">
        <v>0.13864306784660765</v>
      </c>
      <c r="N135" s="22">
        <v>0.4070796460176988</v>
      </c>
      <c r="O135" s="22">
        <v>0.28023598820058998</v>
      </c>
      <c r="P135" s="22">
        <v>2.9498525073746312E-2</v>
      </c>
      <c r="Q135" s="22">
        <v>2.9498525073746312E-3</v>
      </c>
      <c r="R135" s="22">
        <v>0.12389380530973451</v>
      </c>
      <c r="S135" s="22">
        <v>0.15044247787610615</v>
      </c>
      <c r="T135" s="22">
        <v>0.16224188790560473</v>
      </c>
      <c r="U135" s="22">
        <v>0.28318584070796465</v>
      </c>
      <c r="V135" s="22">
        <v>0.18584070796460173</v>
      </c>
      <c r="W135" s="23"/>
      <c r="X135" s="20" t="s">
        <v>186</v>
      </c>
      <c r="Y135" s="26"/>
      <c r="Z135" s="20"/>
      <c r="AA135" s="24"/>
      <c r="AB135" s="20" t="s">
        <v>186</v>
      </c>
      <c r="AC135" s="26"/>
      <c r="AD135" s="26"/>
      <c r="AE135" s="32"/>
    </row>
    <row r="136" spans="1:31" ht="15.75" x14ac:dyDescent="0.25">
      <c r="A136" s="19" t="s">
        <v>615</v>
      </c>
      <c r="B136" s="20" t="s">
        <v>616</v>
      </c>
      <c r="C136" s="20" t="s">
        <v>617</v>
      </c>
      <c r="D136" s="20" t="s">
        <v>149</v>
      </c>
      <c r="E136" s="25">
        <v>78611</v>
      </c>
      <c r="F136" s="20" t="s">
        <v>150</v>
      </c>
      <c r="G136" s="20" t="s">
        <v>309</v>
      </c>
      <c r="H136" s="20" t="s">
        <v>164</v>
      </c>
      <c r="I136" s="21">
        <v>1.16585365853659</v>
      </c>
      <c r="J136" s="22">
        <v>6.1946902654867256E-2</v>
      </c>
      <c r="K136" s="22">
        <v>0.35398230088495497</v>
      </c>
      <c r="L136" s="22">
        <v>0.18289085545722694</v>
      </c>
      <c r="M136" s="22">
        <v>0.11209439528023599</v>
      </c>
      <c r="N136" s="22">
        <v>0.42182890855457134</v>
      </c>
      <c r="O136" s="22">
        <v>0.25663716814159265</v>
      </c>
      <c r="P136" s="22">
        <v>1.1799410029498525E-2</v>
      </c>
      <c r="Q136" s="22">
        <v>2.0648967551622419E-2</v>
      </c>
      <c r="R136" s="22">
        <v>0.15044247787610615</v>
      </c>
      <c r="S136" s="22">
        <v>0.12389380530973451</v>
      </c>
      <c r="T136" s="22">
        <v>0.17404129793510315</v>
      </c>
      <c r="U136" s="22">
        <v>0.26253687315634183</v>
      </c>
      <c r="V136" s="22">
        <v>0.25663716814159249</v>
      </c>
      <c r="W136" s="23"/>
      <c r="X136" s="20" t="s">
        <v>534</v>
      </c>
      <c r="Y136" s="26" t="s">
        <v>276</v>
      </c>
      <c r="Z136" s="20" t="s">
        <v>274</v>
      </c>
      <c r="AA136" s="24" t="s">
        <v>618</v>
      </c>
      <c r="AB136" s="20" t="s">
        <v>534</v>
      </c>
      <c r="AC136" s="26" t="s">
        <v>276</v>
      </c>
      <c r="AD136" s="26" t="s">
        <v>274</v>
      </c>
      <c r="AE136" s="32">
        <v>42991</v>
      </c>
    </row>
    <row r="137" spans="1:31" ht="15.75" x14ac:dyDescent="0.25">
      <c r="A137" s="19" t="s">
        <v>623</v>
      </c>
      <c r="B137" s="20" t="s">
        <v>624</v>
      </c>
      <c r="C137" s="20" t="s">
        <v>625</v>
      </c>
      <c r="D137" s="20" t="s">
        <v>161</v>
      </c>
      <c r="E137" s="25">
        <v>30060</v>
      </c>
      <c r="F137" s="20" t="s">
        <v>162</v>
      </c>
      <c r="G137" s="20" t="s">
        <v>201</v>
      </c>
      <c r="H137" s="20" t="s">
        <v>152</v>
      </c>
      <c r="I137" s="21">
        <v>2.1481481481481501</v>
      </c>
      <c r="J137" s="22">
        <v>5.6047197640117993E-2</v>
      </c>
      <c r="K137" s="22">
        <v>0.12094395280235988</v>
      </c>
      <c r="L137" s="22">
        <v>0.27433628318584069</v>
      </c>
      <c r="M137" s="22">
        <v>0.23008849557522126</v>
      </c>
      <c r="N137" s="22">
        <v>0.44837758112094406</v>
      </c>
      <c r="O137" s="22">
        <v>0.18584070796460175</v>
      </c>
      <c r="P137" s="22">
        <v>1.4749262536873156E-2</v>
      </c>
      <c r="Q137" s="22">
        <v>3.2448377581120944E-2</v>
      </c>
      <c r="R137" s="22">
        <v>0.23303834808259594</v>
      </c>
      <c r="S137" s="22">
        <v>0.11209439528023599</v>
      </c>
      <c r="T137" s="22">
        <v>0.1415929203539823</v>
      </c>
      <c r="U137" s="22">
        <v>0.19469026548672566</v>
      </c>
      <c r="V137" s="22">
        <v>0.31563421828908556</v>
      </c>
      <c r="W137" s="23"/>
      <c r="X137" s="20" t="s">
        <v>534</v>
      </c>
      <c r="Y137" s="26" t="s">
        <v>276</v>
      </c>
      <c r="Z137" s="20" t="s">
        <v>274</v>
      </c>
      <c r="AA137" s="24" t="s">
        <v>626</v>
      </c>
      <c r="AB137" s="20" t="s">
        <v>534</v>
      </c>
      <c r="AC137" s="26" t="s">
        <v>276</v>
      </c>
      <c r="AD137" s="26" t="s">
        <v>274</v>
      </c>
      <c r="AE137" s="32">
        <v>42993</v>
      </c>
    </row>
    <row r="138" spans="1:31" ht="15.75" x14ac:dyDescent="0.25">
      <c r="A138" s="19" t="s">
        <v>630</v>
      </c>
      <c r="B138" s="20" t="s">
        <v>631</v>
      </c>
      <c r="C138" s="20" t="s">
        <v>632</v>
      </c>
      <c r="D138" s="20" t="s">
        <v>349</v>
      </c>
      <c r="E138" s="25">
        <v>61061</v>
      </c>
      <c r="F138" s="20" t="s">
        <v>350</v>
      </c>
      <c r="G138" s="20" t="s">
        <v>309</v>
      </c>
      <c r="H138" s="20" t="s">
        <v>152</v>
      </c>
      <c r="I138" s="21">
        <v>2.4393939393939399</v>
      </c>
      <c r="J138" s="22">
        <v>2.0648967551622419E-2</v>
      </c>
      <c r="K138" s="22">
        <v>4.1297935103244837E-2</v>
      </c>
      <c r="L138" s="22">
        <v>0.11799410029498525</v>
      </c>
      <c r="M138" s="22">
        <v>0.28318584070796471</v>
      </c>
      <c r="N138" s="22">
        <v>0.42477876106194712</v>
      </c>
      <c r="O138" s="22">
        <v>1.7699115044247787E-2</v>
      </c>
      <c r="P138" s="22">
        <v>2.0648967551622419E-2</v>
      </c>
      <c r="Q138" s="22">
        <v>0</v>
      </c>
      <c r="R138" s="22">
        <v>0.36873156342182911</v>
      </c>
      <c r="S138" s="22">
        <v>4.71976401179941E-2</v>
      </c>
      <c r="T138" s="22">
        <v>3.8348082595870206E-2</v>
      </c>
      <c r="U138" s="22">
        <v>8.8495575221238937E-3</v>
      </c>
      <c r="V138" s="22">
        <v>0.39233038348082605</v>
      </c>
      <c r="W138" s="23"/>
      <c r="X138" s="20" t="s">
        <v>186</v>
      </c>
      <c r="Y138" s="26"/>
      <c r="Z138" s="20"/>
      <c r="AA138" s="24" t="s">
        <v>187</v>
      </c>
      <c r="AB138" s="20" t="s">
        <v>186</v>
      </c>
      <c r="AC138" s="26"/>
      <c r="AD138" s="26"/>
      <c r="AE138" s="32"/>
    </row>
    <row r="139" spans="1:31" ht="15.75" x14ac:dyDescent="0.25">
      <c r="A139" s="19" t="s">
        <v>811</v>
      </c>
      <c r="B139" s="20" t="s">
        <v>810</v>
      </c>
      <c r="C139" s="20" t="s">
        <v>809</v>
      </c>
      <c r="D139" s="20" t="s">
        <v>805</v>
      </c>
      <c r="E139" s="25">
        <v>57025</v>
      </c>
      <c r="F139" s="20" t="s">
        <v>427</v>
      </c>
      <c r="G139" s="20" t="s">
        <v>309</v>
      </c>
      <c r="H139" s="20" t="s">
        <v>152</v>
      </c>
      <c r="I139" s="21">
        <v>3.8518518518518499</v>
      </c>
      <c r="J139" s="22">
        <v>5.3097345132743362E-2</v>
      </c>
      <c r="K139" s="22">
        <v>0.11209439528023599</v>
      </c>
      <c r="L139" s="22">
        <v>0.13274336283185839</v>
      </c>
      <c r="M139" s="22">
        <v>1.4749262536873156E-2</v>
      </c>
      <c r="N139" s="22">
        <v>0.25073746312684364</v>
      </c>
      <c r="O139" s="22">
        <v>6.1946902654867256E-2</v>
      </c>
      <c r="P139" s="22">
        <v>0</v>
      </c>
      <c r="Q139" s="22">
        <v>0</v>
      </c>
      <c r="R139" s="22">
        <v>6.4896755162241887E-2</v>
      </c>
      <c r="S139" s="22">
        <v>7.3746312684365781E-2</v>
      </c>
      <c r="T139" s="22">
        <v>0.11209439528023599</v>
      </c>
      <c r="U139" s="22">
        <v>6.1946902654867256E-2</v>
      </c>
      <c r="V139" s="22">
        <v>0.23893805309734512</v>
      </c>
      <c r="W139" s="23"/>
      <c r="X139" s="20" t="s">
        <v>186</v>
      </c>
      <c r="Y139" s="26"/>
      <c r="Z139" s="20"/>
      <c r="AA139" s="24"/>
      <c r="AB139" s="20" t="s">
        <v>186</v>
      </c>
      <c r="AC139" s="26"/>
      <c r="AD139" s="26"/>
      <c r="AE139" s="32"/>
    </row>
    <row r="140" spans="1:31" ht="15.75" x14ac:dyDescent="0.25">
      <c r="A140" s="19" t="s">
        <v>808</v>
      </c>
      <c r="B140" s="20" t="s">
        <v>807</v>
      </c>
      <c r="C140" s="20" t="s">
        <v>806</v>
      </c>
      <c r="D140" s="20" t="s">
        <v>805</v>
      </c>
      <c r="E140" s="25">
        <v>57701</v>
      </c>
      <c r="F140" s="20" t="s">
        <v>427</v>
      </c>
      <c r="G140" s="20" t="s">
        <v>309</v>
      </c>
      <c r="H140" s="20" t="s">
        <v>152</v>
      </c>
      <c r="I140" s="21">
        <v>6</v>
      </c>
      <c r="J140" s="22">
        <v>2.9498525073746312E-3</v>
      </c>
      <c r="K140" s="22">
        <v>0</v>
      </c>
      <c r="L140" s="22">
        <v>0.18584070796460173</v>
      </c>
      <c r="M140" s="22">
        <v>6.7846607669616518E-2</v>
      </c>
      <c r="N140" s="22">
        <v>0.24483775811209441</v>
      </c>
      <c r="O140" s="22">
        <v>2.9498525073746312E-3</v>
      </c>
      <c r="P140" s="22">
        <v>8.8495575221238937E-3</v>
      </c>
      <c r="Q140" s="22">
        <v>0</v>
      </c>
      <c r="R140" s="22">
        <v>0.13569321533923304</v>
      </c>
      <c r="S140" s="22">
        <v>9.4395280235988199E-2</v>
      </c>
      <c r="T140" s="22">
        <v>2.359882005899705E-2</v>
      </c>
      <c r="U140" s="22">
        <v>2.9498525073746312E-3</v>
      </c>
      <c r="V140" s="22">
        <v>0.24778761061946902</v>
      </c>
      <c r="W140" s="23"/>
      <c r="X140" s="20" t="s">
        <v>534</v>
      </c>
      <c r="Y140" s="26" t="s">
        <v>276</v>
      </c>
      <c r="Z140" s="20" t="s">
        <v>274</v>
      </c>
      <c r="AA140" s="24" t="s">
        <v>804</v>
      </c>
      <c r="AB140" s="20" t="s">
        <v>534</v>
      </c>
      <c r="AC140" s="26" t="s">
        <v>276</v>
      </c>
      <c r="AD140" s="26" t="s">
        <v>274</v>
      </c>
      <c r="AE140" s="32">
        <v>42999</v>
      </c>
    </row>
    <row r="141" spans="1:31" ht="15.75" x14ac:dyDescent="0.25">
      <c r="A141" s="19" t="s">
        <v>803</v>
      </c>
      <c r="B141" s="20" t="s">
        <v>802</v>
      </c>
      <c r="C141" s="20" t="s">
        <v>801</v>
      </c>
      <c r="D141" s="20" t="s">
        <v>149</v>
      </c>
      <c r="E141" s="25">
        <v>79701</v>
      </c>
      <c r="F141" s="20" t="s">
        <v>245</v>
      </c>
      <c r="G141" s="20" t="s">
        <v>309</v>
      </c>
      <c r="H141" s="20" t="s">
        <v>152</v>
      </c>
      <c r="I141" s="21">
        <v>1.23404255319149</v>
      </c>
      <c r="J141" s="22">
        <v>4.1297935103244837E-2</v>
      </c>
      <c r="K141" s="22">
        <v>0.13274336283185839</v>
      </c>
      <c r="L141" s="22">
        <v>2.9498525073746312E-3</v>
      </c>
      <c r="M141" s="22">
        <v>5.8997050147492625E-3</v>
      </c>
      <c r="N141" s="22">
        <v>5.0147492625368731E-2</v>
      </c>
      <c r="O141" s="22">
        <v>0.12094395280235988</v>
      </c>
      <c r="P141" s="22">
        <v>8.8495575221238937E-3</v>
      </c>
      <c r="Q141" s="22">
        <v>2.9498525073746312E-3</v>
      </c>
      <c r="R141" s="22">
        <v>3.2448377581120944E-2</v>
      </c>
      <c r="S141" s="22">
        <v>1.7699115044247787E-2</v>
      </c>
      <c r="T141" s="22">
        <v>8.8495575221238937E-3</v>
      </c>
      <c r="U141" s="22">
        <v>0.12389380530973451</v>
      </c>
      <c r="V141" s="22">
        <v>5.0147492625368731E-2</v>
      </c>
      <c r="W141" s="23"/>
      <c r="X141" s="20" t="s">
        <v>534</v>
      </c>
      <c r="Y141" s="26" t="s">
        <v>276</v>
      </c>
      <c r="Z141" s="20" t="s">
        <v>274</v>
      </c>
      <c r="AA141" s="24" t="s">
        <v>800</v>
      </c>
      <c r="AB141" s="20" t="s">
        <v>153</v>
      </c>
      <c r="AC141" s="26" t="s">
        <v>276</v>
      </c>
      <c r="AD141" s="26" t="s">
        <v>274</v>
      </c>
      <c r="AE141" s="32">
        <v>40703</v>
      </c>
    </row>
    <row r="142" spans="1:31" ht="15.75" x14ac:dyDescent="0.25">
      <c r="A142" s="19" t="s">
        <v>799</v>
      </c>
      <c r="B142" s="20" t="s">
        <v>798</v>
      </c>
      <c r="C142" s="20" t="s">
        <v>797</v>
      </c>
      <c r="D142" s="20" t="s">
        <v>149</v>
      </c>
      <c r="E142" s="25">
        <v>78577</v>
      </c>
      <c r="F142" s="20" t="s">
        <v>150</v>
      </c>
      <c r="G142" s="20" t="s">
        <v>59</v>
      </c>
      <c r="H142" s="20" t="s">
        <v>152</v>
      </c>
      <c r="I142" s="21"/>
      <c r="J142" s="22">
        <v>6.7846607669616518E-2</v>
      </c>
      <c r="K142" s="22">
        <v>0</v>
      </c>
      <c r="L142" s="22">
        <v>0</v>
      </c>
      <c r="M142" s="22">
        <v>0</v>
      </c>
      <c r="N142" s="22">
        <v>0</v>
      </c>
      <c r="O142" s="22">
        <v>6.7846607669616518E-2</v>
      </c>
      <c r="P142" s="22">
        <v>0</v>
      </c>
      <c r="Q142" s="22">
        <v>0</v>
      </c>
      <c r="R142" s="22">
        <v>0</v>
      </c>
      <c r="S142" s="22">
        <v>0</v>
      </c>
      <c r="T142" s="22">
        <v>0</v>
      </c>
      <c r="U142" s="22">
        <v>6.7846607669616518E-2</v>
      </c>
      <c r="V142" s="22">
        <v>0</v>
      </c>
      <c r="W142" s="23"/>
      <c r="X142" s="20" t="s">
        <v>186</v>
      </c>
      <c r="Y142" s="26"/>
      <c r="Z142" s="20"/>
      <c r="AA142" s="24"/>
      <c r="AB142" s="20" t="s">
        <v>186</v>
      </c>
      <c r="AC142" s="26"/>
      <c r="AD142" s="26"/>
      <c r="AE142" s="32"/>
    </row>
    <row r="143" spans="1:31" ht="15.75" x14ac:dyDescent="0.25">
      <c r="A143" s="19" t="s">
        <v>796</v>
      </c>
      <c r="B143" s="20" t="s">
        <v>795</v>
      </c>
      <c r="C143" s="20" t="s">
        <v>794</v>
      </c>
      <c r="D143" s="20" t="s">
        <v>206</v>
      </c>
      <c r="E143" s="25">
        <v>92225</v>
      </c>
      <c r="F143" s="20" t="s">
        <v>231</v>
      </c>
      <c r="G143" s="20" t="s">
        <v>201</v>
      </c>
      <c r="H143" s="20" t="s">
        <v>152</v>
      </c>
      <c r="I143" s="21"/>
      <c r="J143" s="22">
        <v>0</v>
      </c>
      <c r="K143" s="22">
        <v>0</v>
      </c>
      <c r="L143" s="22">
        <v>5.6047197640117993E-2</v>
      </c>
      <c r="M143" s="22">
        <v>0</v>
      </c>
      <c r="N143" s="22">
        <v>5.6047197640117993E-2</v>
      </c>
      <c r="O143" s="22">
        <v>0</v>
      </c>
      <c r="P143" s="22">
        <v>0</v>
      </c>
      <c r="Q143" s="22">
        <v>0</v>
      </c>
      <c r="R143" s="22">
        <v>5.6047197640117993E-2</v>
      </c>
      <c r="S143" s="22">
        <v>0</v>
      </c>
      <c r="T143" s="22">
        <v>0</v>
      </c>
      <c r="U143" s="22">
        <v>0</v>
      </c>
      <c r="V143" s="22">
        <v>5.6047197640117993E-2</v>
      </c>
      <c r="W143" s="23"/>
      <c r="X143" s="20" t="s">
        <v>186</v>
      </c>
      <c r="Y143" s="26"/>
      <c r="Z143" s="20"/>
      <c r="AA143" s="24"/>
      <c r="AB143" s="20" t="s">
        <v>186</v>
      </c>
      <c r="AC143" s="26"/>
      <c r="AD143" s="26"/>
      <c r="AE143" s="32"/>
    </row>
    <row r="144" spans="1:31" ht="15.75" x14ac:dyDescent="0.25">
      <c r="A144" s="19" t="s">
        <v>793</v>
      </c>
      <c r="B144" s="20" t="s">
        <v>792</v>
      </c>
      <c r="C144" s="20" t="s">
        <v>791</v>
      </c>
      <c r="D144" s="20" t="s">
        <v>206</v>
      </c>
      <c r="E144" s="25">
        <v>91766</v>
      </c>
      <c r="F144" s="20" t="s">
        <v>231</v>
      </c>
      <c r="G144" s="20" t="s">
        <v>309</v>
      </c>
      <c r="H144" s="20" t="s">
        <v>152</v>
      </c>
      <c r="I144" s="21"/>
      <c r="J144" s="22">
        <v>4.1297935103244837E-2</v>
      </c>
      <c r="K144" s="22">
        <v>0</v>
      </c>
      <c r="L144" s="22">
        <v>0</v>
      </c>
      <c r="M144" s="22">
        <v>0</v>
      </c>
      <c r="N144" s="22">
        <v>0</v>
      </c>
      <c r="O144" s="22">
        <v>4.1297935103244837E-2</v>
      </c>
      <c r="P144" s="22">
        <v>0</v>
      </c>
      <c r="Q144" s="22">
        <v>0</v>
      </c>
      <c r="R144" s="22">
        <v>0</v>
      </c>
      <c r="S144" s="22">
        <v>0</v>
      </c>
      <c r="T144" s="22">
        <v>0</v>
      </c>
      <c r="U144" s="22">
        <v>4.1297935103244837E-2</v>
      </c>
      <c r="V144" s="22">
        <v>0</v>
      </c>
      <c r="W144" s="23"/>
      <c r="X144" s="20" t="s">
        <v>534</v>
      </c>
      <c r="Y144" s="26" t="s">
        <v>276</v>
      </c>
      <c r="Z144" s="20" t="s">
        <v>274</v>
      </c>
      <c r="AA144" s="24" t="s">
        <v>790</v>
      </c>
      <c r="AB144" s="20" t="s">
        <v>534</v>
      </c>
      <c r="AC144" s="26" t="s">
        <v>276</v>
      </c>
      <c r="AD144" s="26" t="s">
        <v>274</v>
      </c>
      <c r="AE144" s="32">
        <v>41865</v>
      </c>
    </row>
  </sheetData>
  <mergeCells count="15">
    <mergeCell ref="Q3:T3"/>
    <mergeCell ref="U3:X3"/>
    <mergeCell ref="Y3:AB3"/>
    <mergeCell ref="AC3:AE3"/>
    <mergeCell ref="A4:V4"/>
    <mergeCell ref="J5:M5"/>
    <mergeCell ref="N5:Q5"/>
    <mergeCell ref="R5:U5"/>
    <mergeCell ref="W5:AE5"/>
    <mergeCell ref="A1:D1"/>
    <mergeCell ref="A2:D2"/>
    <mergeCell ref="A3:D3"/>
    <mergeCell ref="E3:H3"/>
    <mergeCell ref="I3:L3"/>
    <mergeCell ref="M3:P3"/>
  </mergeCells>
  <conditionalFormatting sqref="AE7">
    <cfRule type="cellIs" dxfId="0" priority="1" stopIfTrue="1" operator="equal">
      <formula>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3FEB-D248-4252-93E0-884FCCB72175}">
  <dimension ref="A1:F19"/>
  <sheetViews>
    <sheetView tabSelected="1" workbookViewId="0">
      <selection activeCell="F31" sqref="F31"/>
    </sheetView>
  </sheetViews>
  <sheetFormatPr defaultRowHeight="15" x14ac:dyDescent="0.25"/>
  <cols>
    <col min="1" max="1" width="45.5703125" customWidth="1"/>
    <col min="2" max="2" width="19" customWidth="1"/>
  </cols>
  <sheetData>
    <row r="1" spans="1:6" ht="26.25" x14ac:dyDescent="0.25">
      <c r="A1" s="242" t="s">
        <v>5</v>
      </c>
      <c r="B1" s="242"/>
      <c r="C1" s="242"/>
      <c r="D1" s="242"/>
      <c r="E1" s="242"/>
      <c r="F1" s="242"/>
    </row>
    <row r="3" spans="1:6" x14ac:dyDescent="0.25">
      <c r="A3" s="258" t="s">
        <v>882</v>
      </c>
      <c r="B3" s="259"/>
      <c r="C3" s="259"/>
      <c r="D3" s="259"/>
      <c r="E3" s="259"/>
    </row>
    <row r="4" spans="1:6" x14ac:dyDescent="0.25">
      <c r="A4" s="234" t="s">
        <v>633</v>
      </c>
      <c r="B4" s="234" t="s">
        <v>634</v>
      </c>
    </row>
    <row r="5" spans="1:6" ht="15.75" thickBot="1" x14ac:dyDescent="0.3">
      <c r="A5" s="330" t="s">
        <v>881</v>
      </c>
      <c r="B5" s="99">
        <v>96</v>
      </c>
    </row>
    <row r="6" spans="1:6" ht="15.75" thickTop="1" x14ac:dyDescent="0.25">
      <c r="A6" s="101" t="s">
        <v>880</v>
      </c>
      <c r="B6" s="100">
        <v>5</v>
      </c>
    </row>
    <row r="7" spans="1:6" x14ac:dyDescent="0.25">
      <c r="A7" s="102" t="s">
        <v>635</v>
      </c>
      <c r="B7" s="235">
        <v>1</v>
      </c>
    </row>
    <row r="8" spans="1:6" x14ac:dyDescent="0.25">
      <c r="A8" s="102" t="s">
        <v>636</v>
      </c>
      <c r="B8" s="235">
        <v>4</v>
      </c>
    </row>
    <row r="9" spans="1:6" x14ac:dyDescent="0.25">
      <c r="A9" s="101" t="s">
        <v>637</v>
      </c>
      <c r="B9" s="101">
        <v>5</v>
      </c>
    </row>
    <row r="10" spans="1:6" x14ac:dyDescent="0.25">
      <c r="A10" s="104" t="s">
        <v>27</v>
      </c>
      <c r="B10" s="103">
        <v>1</v>
      </c>
    </row>
    <row r="11" spans="1:6" x14ac:dyDescent="0.25">
      <c r="A11" s="104" t="s">
        <v>32</v>
      </c>
      <c r="B11" s="103">
        <v>1</v>
      </c>
    </row>
    <row r="12" spans="1:6" x14ac:dyDescent="0.25">
      <c r="A12" s="104" t="s">
        <v>33</v>
      </c>
      <c r="B12" s="103">
        <v>1</v>
      </c>
    </row>
    <row r="13" spans="1:6" x14ac:dyDescent="0.25">
      <c r="A13" s="104" t="s">
        <v>40</v>
      </c>
      <c r="B13" s="103">
        <v>1</v>
      </c>
    </row>
    <row r="14" spans="1:6" x14ac:dyDescent="0.25">
      <c r="A14" s="104" t="s">
        <v>42</v>
      </c>
      <c r="B14" s="103">
        <v>1</v>
      </c>
    </row>
    <row r="16" spans="1:6" x14ac:dyDescent="0.25">
      <c r="A16" s="314" t="s">
        <v>638</v>
      </c>
      <c r="B16" s="314"/>
    </row>
    <row r="17" spans="1:2" x14ac:dyDescent="0.25">
      <c r="A17" s="314"/>
      <c r="B17" s="314"/>
    </row>
    <row r="18" spans="1:2" x14ac:dyDescent="0.25">
      <c r="A18" s="314"/>
      <c r="B18" s="314"/>
    </row>
    <row r="19" spans="1:2" x14ac:dyDescent="0.25">
      <c r="A19" s="314"/>
      <c r="B19" s="314"/>
    </row>
  </sheetData>
  <mergeCells count="3">
    <mergeCell ref="A1:F1"/>
    <mergeCell ref="A3:E3"/>
    <mergeCell ref="A16:B1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FE9E-7E0F-488E-A57B-2DFCFAF89D99}">
  <sheetPr>
    <pageSetUpPr fitToPage="1"/>
  </sheetPr>
  <dimension ref="A1:AE115"/>
  <sheetViews>
    <sheetView showGridLines="0" zoomScale="75" zoomScaleNormal="75" workbookViewId="0">
      <selection sqref="A1:D1"/>
    </sheetView>
  </sheetViews>
  <sheetFormatPr defaultRowHeight="15" x14ac:dyDescent="0.25"/>
  <cols>
    <col min="1" max="1" width="26.5703125" style="4" customWidth="1"/>
    <col min="2" max="2" width="151.42578125" style="4"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7" customFormat="1" ht="26.25" x14ac:dyDescent="0.25">
      <c r="A1" s="242" t="s">
        <v>5</v>
      </c>
      <c r="B1" s="242"/>
      <c r="C1" s="242"/>
      <c r="D1" s="242"/>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43" t="s">
        <v>1</v>
      </c>
      <c r="B2" s="243"/>
      <c r="C2" s="243"/>
      <c r="D2" s="243"/>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thickBot="1" x14ac:dyDescent="0.3">
      <c r="A3" s="53" t="s">
        <v>639</v>
      </c>
      <c r="B3" s="53"/>
      <c r="C3" s="56"/>
      <c r="D3" s="56"/>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row>
    <row r="4" spans="1:31" ht="18.75" x14ac:dyDescent="0.25">
      <c r="A4" s="178" t="s">
        <v>640</v>
      </c>
      <c r="B4" s="177" t="s">
        <v>641</v>
      </c>
    </row>
    <row r="5" spans="1:31" ht="15.75" x14ac:dyDescent="0.25">
      <c r="A5" s="176" t="s">
        <v>642</v>
      </c>
      <c r="B5" s="169" t="s">
        <v>643</v>
      </c>
    </row>
    <row r="6" spans="1:31" ht="15.75" x14ac:dyDescent="0.25">
      <c r="A6" s="176" t="s">
        <v>10</v>
      </c>
      <c r="B6" s="169" t="s">
        <v>644</v>
      </c>
    </row>
    <row r="7" spans="1:31" ht="15.75" x14ac:dyDescent="0.25">
      <c r="A7" s="176" t="s">
        <v>645</v>
      </c>
      <c r="B7" s="169" t="s">
        <v>646</v>
      </c>
    </row>
    <row r="8" spans="1:31" ht="15.75" x14ac:dyDescent="0.25">
      <c r="A8" s="176" t="s">
        <v>120</v>
      </c>
      <c r="B8" s="169" t="s">
        <v>647</v>
      </c>
    </row>
    <row r="9" spans="1:31" ht="15.75" x14ac:dyDescent="0.25">
      <c r="A9" s="176" t="s">
        <v>648</v>
      </c>
      <c r="B9" s="169" t="s">
        <v>649</v>
      </c>
    </row>
    <row r="10" spans="1:31" ht="15.75" x14ac:dyDescent="0.25">
      <c r="A10" s="176" t="s">
        <v>650</v>
      </c>
      <c r="B10" s="169" t="s">
        <v>651</v>
      </c>
    </row>
    <row r="11" spans="1:31" ht="15.75" x14ac:dyDescent="0.25">
      <c r="A11" s="176" t="s">
        <v>652</v>
      </c>
      <c r="B11" s="169" t="s">
        <v>653</v>
      </c>
    </row>
    <row r="12" spans="1:31" ht="15.75" x14ac:dyDescent="0.25">
      <c r="A12" s="176" t="s">
        <v>65</v>
      </c>
      <c r="B12" s="169" t="s">
        <v>654</v>
      </c>
      <c r="Z12" s="55"/>
    </row>
    <row r="13" spans="1:31" ht="47.25" x14ac:dyDescent="0.25">
      <c r="A13" s="176" t="s">
        <v>655</v>
      </c>
      <c r="B13" s="169" t="s">
        <v>656</v>
      </c>
    </row>
    <row r="14" spans="1:31" ht="47.25" x14ac:dyDescent="0.25">
      <c r="A14" s="176" t="s">
        <v>657</v>
      </c>
      <c r="B14" s="169" t="s">
        <v>658</v>
      </c>
    </row>
    <row r="15" spans="1:31" ht="15.75" x14ac:dyDescent="0.25">
      <c r="A15" s="176" t="s">
        <v>659</v>
      </c>
      <c r="B15" s="169" t="s">
        <v>660</v>
      </c>
    </row>
    <row r="16" spans="1:31" ht="47.25" customHeight="1" x14ac:dyDescent="0.25">
      <c r="A16" s="320" t="s">
        <v>661</v>
      </c>
      <c r="B16" s="169" t="s">
        <v>662</v>
      </c>
    </row>
    <row r="17" spans="1:2" ht="47.25" x14ac:dyDescent="0.25">
      <c r="A17" s="320"/>
      <c r="B17" s="169" t="s">
        <v>663</v>
      </c>
    </row>
    <row r="18" spans="1:2" ht="47.1" customHeight="1" x14ac:dyDescent="0.25">
      <c r="A18" s="318" t="s">
        <v>664</v>
      </c>
      <c r="B18" s="169" t="s">
        <v>665</v>
      </c>
    </row>
    <row r="19" spans="1:2" ht="47.25" x14ac:dyDescent="0.25">
      <c r="A19" s="319"/>
      <c r="B19" s="169" t="s">
        <v>666</v>
      </c>
    </row>
    <row r="20" spans="1:2" ht="31.5" x14ac:dyDescent="0.25">
      <c r="A20" s="176" t="s">
        <v>667</v>
      </c>
      <c r="B20" s="169" t="s">
        <v>668</v>
      </c>
    </row>
    <row r="21" spans="1:2" ht="15.75" x14ac:dyDescent="0.25">
      <c r="A21" s="176" t="s">
        <v>19</v>
      </c>
      <c r="B21" s="169" t="s">
        <v>669</v>
      </c>
    </row>
    <row r="22" spans="1:2" ht="15.75" x14ac:dyDescent="0.25">
      <c r="A22" s="176" t="s">
        <v>670</v>
      </c>
      <c r="B22" s="169" t="s">
        <v>671</v>
      </c>
    </row>
    <row r="23" spans="1:2" ht="15.75" x14ac:dyDescent="0.25">
      <c r="A23" s="176" t="s">
        <v>63</v>
      </c>
      <c r="B23" s="169" t="s">
        <v>672</v>
      </c>
    </row>
    <row r="24" spans="1:2" ht="47.25" x14ac:dyDescent="0.25">
      <c r="A24" s="176" t="s">
        <v>673</v>
      </c>
      <c r="B24" s="169" t="s">
        <v>674</v>
      </c>
    </row>
    <row r="25" spans="1:2" ht="31.5" x14ac:dyDescent="0.25">
      <c r="A25" s="176" t="s">
        <v>675</v>
      </c>
      <c r="B25" s="169" t="s">
        <v>676</v>
      </c>
    </row>
    <row r="26" spans="1:2" ht="15.75" x14ac:dyDescent="0.25">
      <c r="A26" s="176" t="s">
        <v>141</v>
      </c>
      <c r="B26" s="169" t="s">
        <v>677</v>
      </c>
    </row>
    <row r="27" spans="1:2" ht="15.75" x14ac:dyDescent="0.25">
      <c r="A27" s="176" t="s">
        <v>678</v>
      </c>
      <c r="B27" s="169" t="s">
        <v>679</v>
      </c>
    </row>
    <row r="28" spans="1:2" ht="15.75" x14ac:dyDescent="0.25">
      <c r="A28" s="176" t="s">
        <v>139</v>
      </c>
      <c r="B28" s="169" t="s">
        <v>680</v>
      </c>
    </row>
    <row r="29" spans="1:2" ht="31.5" x14ac:dyDescent="0.25">
      <c r="A29" s="176" t="s">
        <v>122</v>
      </c>
      <c r="B29" s="169" t="s">
        <v>681</v>
      </c>
    </row>
    <row r="30" spans="1:2" ht="15.75" x14ac:dyDescent="0.25">
      <c r="A30" s="176" t="s">
        <v>682</v>
      </c>
      <c r="B30" s="169" t="s">
        <v>683</v>
      </c>
    </row>
    <row r="31" spans="1:2" ht="15.75" x14ac:dyDescent="0.25">
      <c r="A31" s="176" t="s">
        <v>94</v>
      </c>
      <c r="B31" s="169" t="s">
        <v>684</v>
      </c>
    </row>
    <row r="32" spans="1:2" ht="31.5" x14ac:dyDescent="0.25">
      <c r="A32" s="176" t="s">
        <v>685</v>
      </c>
      <c r="B32" s="169" t="s">
        <v>686</v>
      </c>
    </row>
    <row r="33" spans="1:2" ht="15.75" x14ac:dyDescent="0.25">
      <c r="A33" s="176" t="s">
        <v>95</v>
      </c>
      <c r="B33" s="169" t="s">
        <v>687</v>
      </c>
    </row>
    <row r="34" spans="1:2" ht="31.5" x14ac:dyDescent="0.25">
      <c r="A34" s="176" t="s">
        <v>143</v>
      </c>
      <c r="B34" s="169" t="s">
        <v>688</v>
      </c>
    </row>
    <row r="35" spans="1:2" ht="15.75" x14ac:dyDescent="0.25">
      <c r="A35" s="176" t="s">
        <v>689</v>
      </c>
      <c r="B35" s="169" t="s">
        <v>690</v>
      </c>
    </row>
    <row r="36" spans="1:2" ht="31.5" x14ac:dyDescent="0.25">
      <c r="A36" s="176" t="s">
        <v>145</v>
      </c>
      <c r="B36" s="169" t="s">
        <v>691</v>
      </c>
    </row>
    <row r="37" spans="1:2" ht="15.75" x14ac:dyDescent="0.25">
      <c r="A37" s="176" t="s">
        <v>692</v>
      </c>
      <c r="B37" s="169" t="s">
        <v>693</v>
      </c>
    </row>
    <row r="38" spans="1:2" ht="15.75" x14ac:dyDescent="0.25">
      <c r="A38" s="176" t="s">
        <v>21</v>
      </c>
      <c r="B38" s="169" t="s">
        <v>694</v>
      </c>
    </row>
    <row r="39" spans="1:2" ht="15.75" x14ac:dyDescent="0.25">
      <c r="A39" s="320" t="s">
        <v>695</v>
      </c>
      <c r="B39" s="169" t="s">
        <v>696</v>
      </c>
    </row>
    <row r="40" spans="1:2" ht="15.75" x14ac:dyDescent="0.25">
      <c r="A40" s="320"/>
      <c r="B40" s="169" t="s">
        <v>697</v>
      </c>
    </row>
    <row r="41" spans="1:2" ht="47.25" x14ac:dyDescent="0.25">
      <c r="A41" s="320"/>
      <c r="B41" s="169" t="s">
        <v>698</v>
      </c>
    </row>
    <row r="42" spans="1:2" ht="15.75" x14ac:dyDescent="0.25">
      <c r="A42" s="320"/>
      <c r="B42" s="169" t="s">
        <v>699</v>
      </c>
    </row>
    <row r="43" spans="1:2" ht="47.25" x14ac:dyDescent="0.25">
      <c r="A43" s="320"/>
      <c r="B43" s="169" t="s">
        <v>700</v>
      </c>
    </row>
    <row r="44" spans="1:2" ht="15.75" x14ac:dyDescent="0.25">
      <c r="A44" s="320"/>
      <c r="B44" s="169" t="s">
        <v>701</v>
      </c>
    </row>
    <row r="45" spans="1:2" ht="31.5" x14ac:dyDescent="0.25">
      <c r="A45" s="320"/>
      <c r="B45" s="169" t="s">
        <v>702</v>
      </c>
    </row>
    <row r="46" spans="1:2" ht="31.5" x14ac:dyDescent="0.25">
      <c r="A46" s="320"/>
      <c r="B46" s="169" t="s">
        <v>703</v>
      </c>
    </row>
    <row r="47" spans="1:2" ht="15.75" x14ac:dyDescent="0.25">
      <c r="A47" s="176" t="s">
        <v>704</v>
      </c>
      <c r="B47" s="169" t="s">
        <v>705</v>
      </c>
    </row>
    <row r="48" spans="1:2" ht="31.5" x14ac:dyDescent="0.25">
      <c r="A48" s="318" t="s">
        <v>706</v>
      </c>
      <c r="B48" s="169" t="s">
        <v>707</v>
      </c>
    </row>
    <row r="49" spans="1:2" ht="15.75" x14ac:dyDescent="0.25">
      <c r="A49" s="324"/>
      <c r="B49" s="169" t="s">
        <v>708</v>
      </c>
    </row>
    <row r="50" spans="1:2" ht="15.75" x14ac:dyDescent="0.25">
      <c r="A50" s="319"/>
      <c r="B50" s="169" t="s">
        <v>709</v>
      </c>
    </row>
    <row r="51" spans="1:2" ht="15.75" customHeight="1" x14ac:dyDescent="0.25">
      <c r="A51" s="325" t="s">
        <v>710</v>
      </c>
      <c r="B51" s="173" t="s">
        <v>777</v>
      </c>
    </row>
    <row r="52" spans="1:2" ht="15.75" x14ac:dyDescent="0.25">
      <c r="A52" s="326"/>
      <c r="B52" s="169" t="s">
        <v>711</v>
      </c>
    </row>
    <row r="53" spans="1:2" ht="35.450000000000003" customHeight="1" x14ac:dyDescent="0.25">
      <c r="A53" s="326"/>
      <c r="B53" s="169" t="s">
        <v>712</v>
      </c>
    </row>
    <row r="54" spans="1:2" ht="86.25" customHeight="1" x14ac:dyDescent="0.25">
      <c r="A54" s="326"/>
      <c r="B54" s="169" t="s">
        <v>713</v>
      </c>
    </row>
    <row r="55" spans="1:2" ht="87.6" customHeight="1" x14ac:dyDescent="0.25">
      <c r="A55" s="326"/>
      <c r="B55" s="169" t="s">
        <v>714</v>
      </c>
    </row>
    <row r="56" spans="1:2" ht="31.5" x14ac:dyDescent="0.25">
      <c r="A56" s="326"/>
      <c r="B56" s="169" t="s">
        <v>715</v>
      </c>
    </row>
    <row r="57" spans="1:2" ht="78.75" x14ac:dyDescent="0.25">
      <c r="A57" s="326"/>
      <c r="B57" s="169" t="s">
        <v>716</v>
      </c>
    </row>
    <row r="58" spans="1:2" ht="15.75" x14ac:dyDescent="0.25">
      <c r="A58" s="326"/>
      <c r="B58" s="169" t="s">
        <v>717</v>
      </c>
    </row>
    <row r="59" spans="1:2" ht="31.5" x14ac:dyDescent="0.25">
      <c r="A59" s="326"/>
      <c r="B59" s="169" t="s">
        <v>718</v>
      </c>
    </row>
    <row r="60" spans="1:2" ht="31.5" x14ac:dyDescent="0.25">
      <c r="A60" s="327"/>
      <c r="B60" s="169" t="s">
        <v>719</v>
      </c>
    </row>
    <row r="61" spans="1:2" ht="15.75" x14ac:dyDescent="0.25">
      <c r="A61" s="321" t="s">
        <v>720</v>
      </c>
      <c r="B61" s="173" t="s">
        <v>778</v>
      </c>
    </row>
    <row r="62" spans="1:2" ht="31.5" x14ac:dyDescent="0.25">
      <c r="A62" s="322"/>
      <c r="B62" s="169" t="s">
        <v>721</v>
      </c>
    </row>
    <row r="63" spans="1:2" ht="15.75" x14ac:dyDescent="0.25">
      <c r="A63" s="322"/>
      <c r="B63" s="169" t="s">
        <v>722</v>
      </c>
    </row>
    <row r="64" spans="1:2" ht="15.75" x14ac:dyDescent="0.25">
      <c r="A64" s="322"/>
      <c r="B64" s="169" t="s">
        <v>723</v>
      </c>
    </row>
    <row r="65" spans="1:2" ht="78.75" x14ac:dyDescent="0.25">
      <c r="A65" s="322"/>
      <c r="B65" s="169" t="s">
        <v>724</v>
      </c>
    </row>
    <row r="66" spans="1:2" ht="50.1" customHeight="1" x14ac:dyDescent="0.25">
      <c r="A66" s="323"/>
      <c r="B66" s="169" t="s">
        <v>719</v>
      </c>
    </row>
    <row r="67" spans="1:2" ht="15.75" x14ac:dyDescent="0.25">
      <c r="A67" s="318" t="s">
        <v>725</v>
      </c>
      <c r="B67" s="173" t="s">
        <v>779</v>
      </c>
    </row>
    <row r="68" spans="1:2" ht="15.75" x14ac:dyDescent="0.25">
      <c r="A68" s="324"/>
      <c r="B68" s="169" t="s">
        <v>726</v>
      </c>
    </row>
    <row r="69" spans="1:2" ht="50.45" customHeight="1" x14ac:dyDescent="0.25">
      <c r="A69" s="324"/>
      <c r="B69" s="169" t="s">
        <v>766</v>
      </c>
    </row>
    <row r="70" spans="1:2" ht="63" x14ac:dyDescent="0.25">
      <c r="A70" s="324"/>
      <c r="B70" s="169" t="s">
        <v>767</v>
      </c>
    </row>
    <row r="71" spans="1:2" ht="31.5" x14ac:dyDescent="0.25">
      <c r="A71" s="319"/>
      <c r="B71" s="169" t="s">
        <v>719</v>
      </c>
    </row>
    <row r="72" spans="1:2" ht="30" customHeight="1" x14ac:dyDescent="0.25">
      <c r="A72" s="175" t="s">
        <v>727</v>
      </c>
      <c r="B72" s="173" t="s">
        <v>780</v>
      </c>
    </row>
    <row r="73" spans="1:2" ht="15.75" x14ac:dyDescent="0.25">
      <c r="A73" s="175"/>
      <c r="B73" s="169" t="s">
        <v>728</v>
      </c>
    </row>
    <row r="74" spans="1:2" ht="83.45" customHeight="1" x14ac:dyDescent="0.25">
      <c r="A74" s="171"/>
      <c r="B74" s="169" t="s">
        <v>724</v>
      </c>
    </row>
    <row r="75" spans="1:2" ht="78.75" x14ac:dyDescent="0.25">
      <c r="A75" s="172"/>
      <c r="B75" s="173" t="s">
        <v>716</v>
      </c>
    </row>
    <row r="76" spans="1:2" ht="15.75" x14ac:dyDescent="0.25">
      <c r="A76" s="172"/>
      <c r="B76" s="169" t="s">
        <v>717</v>
      </c>
    </row>
    <row r="77" spans="1:2" ht="31.5" x14ac:dyDescent="0.25">
      <c r="A77" s="172"/>
      <c r="B77" s="169" t="s">
        <v>768</v>
      </c>
    </row>
    <row r="78" spans="1:2" ht="31.5" x14ac:dyDescent="0.25">
      <c r="A78" s="174"/>
      <c r="B78" s="169" t="s">
        <v>729</v>
      </c>
    </row>
    <row r="79" spans="1:2" ht="15.75" x14ac:dyDescent="0.25">
      <c r="A79" s="172" t="s">
        <v>730</v>
      </c>
      <c r="B79" s="173" t="s">
        <v>777</v>
      </c>
    </row>
    <row r="80" spans="1:2" ht="15.75" x14ac:dyDescent="0.25">
      <c r="A80" s="172"/>
      <c r="B80" s="169" t="s">
        <v>728</v>
      </c>
    </row>
    <row r="81" spans="1:2" ht="31.5" x14ac:dyDescent="0.25">
      <c r="A81" s="172"/>
      <c r="B81" s="169" t="s">
        <v>715</v>
      </c>
    </row>
    <row r="82" spans="1:2" ht="15.75" x14ac:dyDescent="0.25">
      <c r="A82" s="172"/>
      <c r="B82" s="169" t="s">
        <v>731</v>
      </c>
    </row>
    <row r="83" spans="1:2" ht="47.25" x14ac:dyDescent="0.25">
      <c r="A83" s="171"/>
      <c r="B83" s="169" t="s">
        <v>732</v>
      </c>
    </row>
    <row r="84" spans="1:2" ht="31.5" x14ac:dyDescent="0.25">
      <c r="A84" s="171"/>
      <c r="B84" s="169" t="s">
        <v>733</v>
      </c>
    </row>
    <row r="85" spans="1:2" ht="15.75" x14ac:dyDescent="0.25">
      <c r="A85" s="171"/>
      <c r="B85" s="169" t="s">
        <v>734</v>
      </c>
    </row>
    <row r="86" spans="1:2" ht="15.75" x14ac:dyDescent="0.25">
      <c r="A86" s="171"/>
      <c r="B86" s="169" t="s">
        <v>717</v>
      </c>
    </row>
    <row r="87" spans="1:2" ht="78.75" x14ac:dyDescent="0.25">
      <c r="A87" s="171"/>
      <c r="B87" s="169" t="s">
        <v>724</v>
      </c>
    </row>
    <row r="88" spans="1:2" ht="15.75" x14ac:dyDescent="0.25">
      <c r="A88" s="170"/>
      <c r="B88" s="169" t="s">
        <v>735</v>
      </c>
    </row>
    <row r="89" spans="1:2" ht="15.6" customHeight="1" x14ac:dyDescent="0.25">
      <c r="A89" s="316" t="s">
        <v>736</v>
      </c>
      <c r="B89" s="167" t="s">
        <v>781</v>
      </c>
    </row>
    <row r="90" spans="1:2" ht="15.75" x14ac:dyDescent="0.25">
      <c r="A90" s="316"/>
      <c r="B90" s="167" t="s">
        <v>782</v>
      </c>
    </row>
    <row r="91" spans="1:2" ht="15.75" x14ac:dyDescent="0.25">
      <c r="A91" s="316"/>
      <c r="B91" s="168" t="s">
        <v>728</v>
      </c>
    </row>
    <row r="92" spans="1:2" ht="15.75" x14ac:dyDescent="0.25">
      <c r="A92" s="316"/>
      <c r="B92" s="167" t="s">
        <v>783</v>
      </c>
    </row>
    <row r="93" spans="1:2" ht="63" x14ac:dyDescent="0.25">
      <c r="A93" s="316"/>
      <c r="B93" s="168" t="s">
        <v>769</v>
      </c>
    </row>
    <row r="94" spans="1:2" ht="31.5" x14ac:dyDescent="0.25">
      <c r="A94" s="316"/>
      <c r="B94" s="168" t="s">
        <v>737</v>
      </c>
    </row>
    <row r="95" spans="1:2" ht="47.25" x14ac:dyDescent="0.25">
      <c r="A95" s="316"/>
      <c r="B95" s="167" t="s">
        <v>785</v>
      </c>
    </row>
    <row r="96" spans="1:2" ht="31.5" x14ac:dyDescent="0.25">
      <c r="A96" s="316"/>
      <c r="B96" s="168" t="s">
        <v>770</v>
      </c>
    </row>
    <row r="97" spans="1:2" ht="141.75" x14ac:dyDescent="0.25">
      <c r="A97" s="316"/>
      <c r="B97" s="167" t="s">
        <v>786</v>
      </c>
    </row>
    <row r="98" spans="1:2" ht="63" x14ac:dyDescent="0.25">
      <c r="A98" s="316"/>
      <c r="B98" s="168" t="s">
        <v>738</v>
      </c>
    </row>
    <row r="99" spans="1:2" ht="31.5" x14ac:dyDescent="0.25">
      <c r="A99" s="316" t="s">
        <v>775</v>
      </c>
      <c r="B99" s="222" t="s">
        <v>771</v>
      </c>
    </row>
    <row r="100" spans="1:2" ht="141.75" x14ac:dyDescent="0.25">
      <c r="A100" s="316"/>
      <c r="B100" s="227" t="s">
        <v>772</v>
      </c>
    </row>
    <row r="101" spans="1:2" ht="15.75" x14ac:dyDescent="0.25">
      <c r="A101" s="316"/>
      <c r="B101" s="222" t="s">
        <v>773</v>
      </c>
    </row>
    <row r="102" spans="1:2" ht="15.75" x14ac:dyDescent="0.25">
      <c r="A102" s="316"/>
      <c r="B102" s="164" t="s">
        <v>776</v>
      </c>
    </row>
    <row r="103" spans="1:2" ht="31.5" x14ac:dyDescent="0.25">
      <c r="A103" s="316"/>
      <c r="B103" s="228" t="s">
        <v>774</v>
      </c>
    </row>
    <row r="104" spans="1:2" ht="16.5" thickBot="1" x14ac:dyDescent="0.3">
      <c r="A104" s="317"/>
      <c r="B104" s="223" t="s">
        <v>784</v>
      </c>
    </row>
    <row r="107" spans="1:2" ht="15.75" x14ac:dyDescent="0.25">
      <c r="B107" s="224"/>
    </row>
    <row r="108" spans="1:2" ht="15.75" x14ac:dyDescent="0.25">
      <c r="B108" s="225"/>
    </row>
    <row r="109" spans="1:2" ht="15.75" x14ac:dyDescent="0.25">
      <c r="B109" s="226"/>
    </row>
    <row r="110" spans="1:2" ht="15.75" x14ac:dyDescent="0.25">
      <c r="B110" s="225"/>
    </row>
    <row r="111" spans="1:2" ht="15.75" x14ac:dyDescent="0.25">
      <c r="B111" s="226"/>
    </row>
    <row r="112" spans="1:2" ht="15.75" x14ac:dyDescent="0.25">
      <c r="B112" s="225"/>
    </row>
    <row r="113" spans="2:2" ht="15.75" x14ac:dyDescent="0.25">
      <c r="B113" s="226"/>
    </row>
    <row r="114" spans="2:2" ht="15.75" x14ac:dyDescent="0.25">
      <c r="B114" s="225"/>
    </row>
    <row r="115" spans="2:2" ht="15.75" x14ac:dyDescent="0.25">
      <c r="B115" s="226"/>
    </row>
  </sheetData>
  <mergeCells count="18">
    <mergeCell ref="A99:A104"/>
    <mergeCell ref="A1:D1"/>
    <mergeCell ref="A2:D2"/>
    <mergeCell ref="Y3:AB3"/>
    <mergeCell ref="A18:A19"/>
    <mergeCell ref="A39:A46"/>
    <mergeCell ref="A61:A66"/>
    <mergeCell ref="A67:A71"/>
    <mergeCell ref="A16:A17"/>
    <mergeCell ref="A48:A50"/>
    <mergeCell ref="A51:A60"/>
    <mergeCell ref="A89:A98"/>
    <mergeCell ref="AC3:AE3"/>
    <mergeCell ref="E3:H3"/>
    <mergeCell ref="I3:L3"/>
    <mergeCell ref="M3:P3"/>
    <mergeCell ref="Q3:T3"/>
    <mergeCell ref="U3:X3"/>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4fb1db5d-19c2-4c8a-82e5-c8fdf1b06038"/>
    <ds:schemaRef ds:uri="http://www.w3.org/XML/1998/namespace"/>
  </ds:schemaRefs>
</ds:datastoreItem>
</file>

<file path=customXml/itemProps2.xml><?xml version="1.0" encoding="utf-8"?>
<ds:datastoreItem xmlns:ds="http://schemas.openxmlformats.org/officeDocument/2006/customXml" ds:itemID="{5A943CBC-937E-45BB-8BAD-93650B713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vt:lpstr>
      <vt:lpstr>ATD FY21 YTD</vt:lpstr>
      <vt:lpstr>Detention FY21 YTD</vt:lpstr>
      <vt:lpstr> ICLOS and Detainees</vt:lpstr>
      <vt:lpstr>Facilities FY21 YTD</vt:lpstr>
      <vt:lpstr>Trans. Detainee Pop. FY21 YTD </vt:lpstr>
      <vt:lpstr>Footnotes</vt:lpstr>
      <vt:lpstr>'Detention FY21 YTD'!Print_Area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Lynch, Jason L</cp:lastModifiedBy>
  <cp:revision/>
  <dcterms:created xsi:type="dcterms:W3CDTF">2020-01-31T18:40:16Z</dcterms:created>
  <dcterms:modified xsi:type="dcterms:W3CDTF">2021-09-15T20:45:51Z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