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icegov-my.sharepoint.com/personal/0836843999_ice_dhs_gov/Documents/Desktop/"/>
    </mc:Choice>
  </mc:AlternateContent>
  <xr:revisionPtr revIDLastSave="0" documentId="8_{4502CF6E-0136-4235-AB7D-3A8F8333025E}" xr6:coauthVersionLast="47" xr6:coauthVersionMax="47" xr10:uidLastSave="{00000000-0000-0000-0000-000000000000}"/>
  <bookViews>
    <workbookView xWindow="-108" yWindow="-108" windowWidth="23256" windowHeight="12576" tabRatio="668" firstSheet="3" activeTab="5" xr2:uid="{00000000-000D-0000-FFFF-FFFF00000000}"/>
  </bookViews>
  <sheets>
    <sheet name="Header" sheetId="9" r:id="rId1"/>
    <sheet name="ATD FY22 YTD" sheetId="12" r:id="rId2"/>
    <sheet name="Detention FY22" sheetId="15" r:id="rId3"/>
    <sheet name=" ICLOS and Detainees" sheetId="17" r:id="rId4"/>
    <sheet name="Monthly Bond Statistics" sheetId="16" r:id="rId5"/>
    <sheet name="Facilities FY22" sheetId="19" r:id="rId6"/>
    <sheet name="Trans. Detainee Pop. FY22 YTD " sheetId="13" r:id="rId7"/>
    <sheet name="Footnotes" sheetId="18" r:id="rId8"/>
  </sheets>
  <definedNames>
    <definedName name="_xlnm.Print_Area" localSheetId="2">'Detention FY22'!$A$1:$V$110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4" i="17" l="1"/>
  <c r="C24" i="17"/>
  <c r="D24" i="17"/>
  <c r="E24" i="17"/>
  <c r="F24" i="17"/>
  <c r="G24" i="17"/>
  <c r="H24" i="17"/>
  <c r="I24" i="17"/>
  <c r="J24" i="17"/>
  <c r="K24" i="17"/>
  <c r="L24" i="17"/>
  <c r="M24" i="17"/>
  <c r="B30" i="17"/>
  <c r="C30" i="17"/>
  <c r="D30" i="17"/>
  <c r="E30" i="17"/>
  <c r="F30" i="17"/>
  <c r="G30" i="17"/>
  <c r="H30" i="17"/>
  <c r="I30" i="17"/>
  <c r="J30" i="17"/>
  <c r="K30" i="17"/>
  <c r="L30" i="17"/>
  <c r="M30" i="17"/>
  <c r="B44" i="17"/>
  <c r="C44" i="17"/>
  <c r="D44" i="17"/>
  <c r="E44" i="17"/>
  <c r="F44" i="17"/>
  <c r="G44" i="17"/>
  <c r="H44" i="17"/>
  <c r="I44" i="17"/>
  <c r="J44" i="17"/>
  <c r="K44" i="17"/>
  <c r="L44" i="17"/>
  <c r="M44" i="17"/>
  <c r="N44" i="17"/>
  <c r="O44" i="17"/>
  <c r="P44" i="17"/>
  <c r="Q44" i="17"/>
  <c r="Q48" i="17" s="1"/>
  <c r="R44" i="17"/>
  <c r="S44" i="17"/>
  <c r="T44" i="17"/>
  <c r="U44" i="17"/>
  <c r="V44" i="17"/>
  <c r="W44" i="17"/>
  <c r="X44" i="17"/>
  <c r="Y44" i="17"/>
  <c r="Z44" i="17"/>
  <c r="AA44" i="17"/>
  <c r="AB44" i="17"/>
  <c r="AC44" i="17"/>
  <c r="AC48" i="17" s="1"/>
  <c r="AD44" i="17"/>
  <c r="AE44" i="17"/>
  <c r="B45" i="17"/>
  <c r="C45" i="17"/>
  <c r="D45" i="17"/>
  <c r="E45" i="17"/>
  <c r="F45" i="17"/>
  <c r="G45" i="17"/>
  <c r="G48" i="17" s="1"/>
  <c r="H45" i="17"/>
  <c r="I45" i="17"/>
  <c r="J45" i="17"/>
  <c r="J48" i="17" s="1"/>
  <c r="K45" i="17"/>
  <c r="K48" i="17" s="1"/>
  <c r="L45" i="17"/>
  <c r="L48" i="17" s="1"/>
  <c r="M45" i="17"/>
  <c r="N45" i="17"/>
  <c r="O45" i="17"/>
  <c r="P45" i="17"/>
  <c r="Q45" i="17"/>
  <c r="R45" i="17"/>
  <c r="S45" i="17"/>
  <c r="S48" i="17" s="1"/>
  <c r="T45" i="17"/>
  <c r="U45" i="17"/>
  <c r="V45" i="17"/>
  <c r="V48" i="17" s="1"/>
  <c r="W45" i="17"/>
  <c r="W48" i="17" s="1"/>
  <c r="X45" i="17"/>
  <c r="X48" i="17" s="1"/>
  <c r="Y45" i="17"/>
  <c r="Z45" i="17"/>
  <c r="AA45" i="17"/>
  <c r="AB45" i="17"/>
  <c r="AC45" i="17"/>
  <c r="AD45" i="17"/>
  <c r="AE45" i="17"/>
  <c r="AE48" i="17" s="1"/>
  <c r="B46" i="17"/>
  <c r="C46" i="17"/>
  <c r="D46" i="17"/>
  <c r="E46" i="17"/>
  <c r="E48" i="17" s="1"/>
  <c r="F46" i="17"/>
  <c r="G46" i="17"/>
  <c r="H46" i="17"/>
  <c r="I46" i="17"/>
  <c r="J46" i="17"/>
  <c r="K46" i="17"/>
  <c r="L46" i="17"/>
  <c r="M46" i="17"/>
  <c r="N46" i="17"/>
  <c r="O46" i="17"/>
  <c r="P46" i="17"/>
  <c r="Q46" i="17"/>
  <c r="R46" i="17"/>
  <c r="S46" i="17"/>
  <c r="T46" i="17"/>
  <c r="U46" i="17"/>
  <c r="V46" i="17"/>
  <c r="W46" i="17"/>
  <c r="X46" i="17"/>
  <c r="Y46" i="17"/>
  <c r="Z46" i="17"/>
  <c r="AA46" i="17"/>
  <c r="AB46" i="17"/>
  <c r="AC46" i="17"/>
  <c r="AD46" i="17"/>
  <c r="AE46" i="17"/>
  <c r="B47" i="17"/>
  <c r="C47" i="17"/>
  <c r="D47" i="17"/>
  <c r="E47" i="17"/>
  <c r="F47" i="17"/>
  <c r="G47" i="17"/>
  <c r="H47" i="17"/>
  <c r="I47" i="17"/>
  <c r="I48" i="17" s="1"/>
  <c r="J47" i="17"/>
  <c r="K47" i="17"/>
  <c r="L47" i="17"/>
  <c r="M47" i="17"/>
  <c r="N47" i="17"/>
  <c r="O47" i="17"/>
  <c r="P47" i="17"/>
  <c r="Q47" i="17"/>
  <c r="R47" i="17"/>
  <c r="S47" i="17"/>
  <c r="T47" i="17"/>
  <c r="U47" i="17"/>
  <c r="U48" i="17" s="1"/>
  <c r="V47" i="17"/>
  <c r="W47" i="17"/>
  <c r="X47" i="17"/>
  <c r="Y47" i="17"/>
  <c r="Z47" i="17"/>
  <c r="AA47" i="17"/>
  <c r="AB47" i="17"/>
  <c r="AC47" i="17"/>
  <c r="AD47" i="17"/>
  <c r="AE47" i="17"/>
  <c r="B48" i="17"/>
  <c r="C48" i="17"/>
  <c r="D48" i="17"/>
  <c r="F48" i="17"/>
  <c r="H48" i="17"/>
  <c r="M48" i="17"/>
  <c r="N48" i="17"/>
  <c r="O48" i="17"/>
  <c r="P48" i="17"/>
  <c r="R48" i="17"/>
  <c r="T48" i="17"/>
  <c r="Y48" i="17"/>
  <c r="Z48" i="17"/>
  <c r="AA48" i="17"/>
  <c r="AB48" i="17"/>
  <c r="AD48" i="17"/>
  <c r="B6" i="16"/>
  <c r="C6" i="16"/>
  <c r="D6" i="16"/>
  <c r="E6" i="16"/>
  <c r="F6" i="16"/>
  <c r="G6" i="16"/>
  <c r="H6" i="16"/>
  <c r="I6" i="16"/>
  <c r="J6" i="16"/>
  <c r="K6" i="16"/>
  <c r="L6" i="16"/>
  <c r="M6" i="16"/>
  <c r="N6" i="16"/>
  <c r="O6" i="16"/>
  <c r="P6" i="16"/>
  <c r="C20" i="15"/>
  <c r="E20" i="15"/>
  <c r="V20" i="15"/>
  <c r="C21" i="15"/>
  <c r="E21" i="15"/>
  <c r="V21" i="15"/>
  <c r="C22" i="15"/>
  <c r="E22" i="15"/>
  <c r="V22" i="15"/>
  <c r="C23" i="15"/>
  <c r="E23" i="15"/>
  <c r="E29" i="15"/>
  <c r="E30" i="15"/>
  <c r="E31" i="15"/>
  <c r="C38" i="15"/>
  <c r="D38" i="15"/>
  <c r="E38" i="15"/>
  <c r="O38" i="15" s="1"/>
  <c r="F38" i="15"/>
  <c r="G38" i="15"/>
  <c r="H38" i="15"/>
  <c r="I38" i="15"/>
  <c r="J38" i="15"/>
  <c r="K38" i="15"/>
  <c r="L38" i="15"/>
  <c r="M38" i="15"/>
  <c r="N38" i="15"/>
  <c r="C39" i="15"/>
  <c r="D39" i="15"/>
  <c r="E39" i="15"/>
  <c r="F39" i="15"/>
  <c r="G39" i="15"/>
  <c r="H39" i="15"/>
  <c r="I39" i="15"/>
  <c r="J39" i="15"/>
  <c r="K39" i="15"/>
  <c r="L39" i="15"/>
  <c r="M39" i="15"/>
  <c r="N39" i="15"/>
  <c r="C40" i="15"/>
  <c r="D40" i="15"/>
  <c r="E40" i="15"/>
  <c r="F40" i="15"/>
  <c r="G40" i="15"/>
  <c r="H40" i="15"/>
  <c r="I40" i="15"/>
  <c r="J40" i="15"/>
  <c r="K40" i="15"/>
  <c r="L40" i="15"/>
  <c r="M40" i="15"/>
  <c r="N40" i="15"/>
  <c r="C41" i="15"/>
  <c r="D41" i="15"/>
  <c r="E41" i="15"/>
  <c r="F41" i="15"/>
  <c r="G41" i="15"/>
  <c r="H41" i="15"/>
  <c r="I41" i="15"/>
  <c r="J41" i="15"/>
  <c r="K41" i="15"/>
  <c r="L41" i="15"/>
  <c r="M41" i="15"/>
  <c r="N41" i="15"/>
  <c r="C42" i="15"/>
  <c r="D42" i="15"/>
  <c r="E42" i="15"/>
  <c r="F42" i="15"/>
  <c r="G42" i="15"/>
  <c r="H42" i="15"/>
  <c r="I42" i="15"/>
  <c r="J42" i="15"/>
  <c r="K42" i="15"/>
  <c r="L42" i="15"/>
  <c r="M42" i="15"/>
  <c r="N42" i="15"/>
  <c r="O43" i="15"/>
  <c r="O44" i="15"/>
  <c r="O45" i="15"/>
  <c r="O41" i="15" s="1"/>
  <c r="O46" i="15"/>
  <c r="O42" i="15" s="1"/>
  <c r="O47" i="15"/>
  <c r="O48" i="15"/>
  <c r="O40" i="15" s="1"/>
  <c r="O49" i="15"/>
  <c r="O50" i="15"/>
  <c r="O51" i="15"/>
  <c r="O52" i="15"/>
  <c r="O53" i="15"/>
  <c r="O54" i="15"/>
  <c r="O55" i="15"/>
  <c r="O56" i="15"/>
  <c r="O57" i="15"/>
  <c r="O58" i="15"/>
  <c r="O59" i="15"/>
  <c r="O60" i="15"/>
  <c r="O61" i="15"/>
  <c r="O62" i="15"/>
  <c r="O120" i="15"/>
  <c r="O121" i="15"/>
  <c r="O122" i="15"/>
  <c r="O123" i="15"/>
  <c r="O39" i="15" l="1"/>
</calcChain>
</file>

<file path=xl/sharedStrings.xml><?xml version="1.0" encoding="utf-8"?>
<sst xmlns="http://schemas.openxmlformats.org/spreadsheetml/2006/main" count="2385" uniqueCount="878">
  <si>
    <t>Other</t>
  </si>
  <si>
    <t>Total</t>
  </si>
  <si>
    <t>Order of Recognizance</t>
  </si>
  <si>
    <t>Order of Supervision</t>
  </si>
  <si>
    <t>ATD</t>
  </si>
  <si>
    <t>Male</t>
  </si>
  <si>
    <t>ALLEN PARISH PUBLIC SAFETY COMPLEX</t>
  </si>
  <si>
    <t>BROWARD TRANSITIONAL CENTER</t>
  </si>
  <si>
    <t>ALEXANDRIA STAGING FACILITY</t>
  </si>
  <si>
    <t>Female</t>
  </si>
  <si>
    <t>EL VALLE DETENTION FACILITY</t>
  </si>
  <si>
    <t>BRAZIL</t>
  </si>
  <si>
    <t>FLORENCE STAGING FACILITY</t>
  </si>
  <si>
    <t>SENECA COUNTY JAIL</t>
  </si>
  <si>
    <t>RIO GRANDE DETENTION CENTER</t>
  </si>
  <si>
    <t>LA PALMA CORRECTIONAL CENTER</t>
  </si>
  <si>
    <t>LAREDO PROCESSING CENTER</t>
  </si>
  <si>
    <t>GLADES COUNTY DETENTION CENTER</t>
  </si>
  <si>
    <t>SOUTH TEXAS ICE PROCESSING CENTER</t>
  </si>
  <si>
    <t>SHERBURNE COUNTY JAIL</t>
  </si>
  <si>
    <t>JACKSON PARISH CORRECTIONAL CENTER</t>
  </si>
  <si>
    <t>MONROE COUNTY DETENTION-DORM</t>
  </si>
  <si>
    <t>ELIZABETH</t>
  </si>
  <si>
    <t>TR</t>
  </si>
  <si>
    <t>KARNES COUNTY RESIDENTIAL CENTER</t>
  </si>
  <si>
    <t>CIBOLA COUNTY CORRECTIONAL CENTER</t>
  </si>
  <si>
    <t>WEBB COUNTY DETENTION CENTER (CCA)</t>
  </si>
  <si>
    <t>ADAMS COUNTY DET CENTER</t>
  </si>
  <si>
    <t>ORANGE COUNTY JAIL</t>
  </si>
  <si>
    <t>MA</t>
  </si>
  <si>
    <t>MIA</t>
  </si>
  <si>
    <t>ALEXANDRIA</t>
  </si>
  <si>
    <t>NEVADA SOUTHERN DETENTION CENTER</t>
  </si>
  <si>
    <t>OKMULGEE COUNTY JAIL</t>
  </si>
  <si>
    <t>ELOY</t>
  </si>
  <si>
    <t>TAYLOR</t>
  </si>
  <si>
    <t>CHI</t>
  </si>
  <si>
    <t>MILAN</t>
  </si>
  <si>
    <t>EDEN</t>
  </si>
  <si>
    <t>MD</t>
  </si>
  <si>
    <t>PINE PRAIRIE ICE PROCESSING CENTER</t>
  </si>
  <si>
    <t>ALVARADO</t>
  </si>
  <si>
    <t>AURORA</t>
  </si>
  <si>
    <t>PINELLAS COUNTY JAIL</t>
  </si>
  <si>
    <t>GEAUGA COUNTY JAIL</t>
  </si>
  <si>
    <t>AL</t>
  </si>
  <si>
    <t>HENDERSON</t>
  </si>
  <si>
    <t>GUAYNABO MDC (SAN JUAN)</t>
  </si>
  <si>
    <t>MESA VERDE ICE PROCESSING CENTER</t>
  </si>
  <si>
    <t>U.S. Immigration and Customs Enforcement</t>
  </si>
  <si>
    <t>These statistics are made available to the public pursuant to the Fiscal Year 2020 Department of Homeland Security Appropriations Bill.</t>
  </si>
  <si>
    <t>ADP</t>
  </si>
  <si>
    <t>Average daily population</t>
  </si>
  <si>
    <t>ALIP</t>
  </si>
  <si>
    <t>Average length in program</t>
  </si>
  <si>
    <t>ALOS</t>
  </si>
  <si>
    <t>Average length of stay</t>
  </si>
  <si>
    <t>AOR</t>
  </si>
  <si>
    <t>Area of Responsibility</t>
  </si>
  <si>
    <t>Alternatives to Detention</t>
  </si>
  <si>
    <t>Bonded Out-FO</t>
  </si>
  <si>
    <t>An alien is bonded out due to decision by the Field Office</t>
  </si>
  <si>
    <t>Bonded Out-IJ</t>
  </si>
  <si>
    <t>An alien is bonded out due to decision by the Immigration Judge</t>
  </si>
  <si>
    <t>CBP</t>
  </si>
  <si>
    <t>Customs and Border Protection</t>
  </si>
  <si>
    <t>Classification Level (ADP)</t>
  </si>
  <si>
    <t xml:space="preserve">Upon admission and periodically thereafter, detainees are categorized into a security level based on a variety of public safety factors, and are housed accordingly.  Factors include prior convictions, threat risk, disciplinary record, special vulnerabilities, and special management concerns.  Detainees are categorized into one of four classes of security risk: A/low, B/medium low, C/medium high, and D/high.  </t>
  </si>
  <si>
    <t>Convicted Criminal</t>
  </si>
  <si>
    <t>Credible Fear</t>
  </si>
  <si>
    <t xml:space="preserve">A finding by USCIS or an Immigration Judge that, taking into account the credibility of the statements made by the alien in support of the alien’s claim and such other facts as are known to the interviewing USCIS officer or Immigration Judge, there is a significant possibility that alien could establish eligibility for asylum under INA § 208, withholding of removal under INA § 241(B)(3), or protection from removal under the convention against torture. </t>
  </si>
  <si>
    <t>FCMP</t>
  </si>
  <si>
    <t>Family Case Management Program</t>
  </si>
  <si>
    <t>Facilities Adhering to ICE Performance Based National Detention Standards (PBNDS2011, PBNDS 2008, and NDS 2019)</t>
  </si>
  <si>
    <t>Meets Standards: The facility’s detention functions are being adequately performed. Although deficiencies may be found, they do not detract from the acceptable accomplishment of vital functions or from the delivery of care and well-being for ICE detainees. Internal controls are in place and appropriate corrective actions to resolve deficiencies can be implemented.</t>
  </si>
  <si>
    <t>Does Not Meet Standards: The facility’s detention functions are not being performed at a “meets standards” level. Internal controls are weak, thus resulting in serious deficiencies in one or more program areas. Detention operations may be impaired to the point that the facility is not presently accomplishing vital functions. Internal controls are insufficient to reasonably assure acceptable performance can be expected in the near future.</t>
  </si>
  <si>
    <t>Family Unit</t>
  </si>
  <si>
    <t>GPS</t>
  </si>
  <si>
    <t>Global positioning system tracking device</t>
  </si>
  <si>
    <t>Head of Household</t>
  </si>
  <si>
    <t>Parent or legal guardian of a non-U.S. citizen child or children under the age of 18.</t>
  </si>
  <si>
    <t>ICE</t>
  </si>
  <si>
    <t xml:space="preserve">Immigration and Customs Enforcement </t>
  </si>
  <si>
    <t>ICE Threat Level (ADP)</t>
  </si>
  <si>
    <t>The average daily population by ICE Threat Level. Threat level is determined by the criminality of a detainee, including the recency of the criminal behavior and its severity. A detainee can be graded on a scale of one to three with one being the highest severity. If a detainee has no criminal convictions, he/she will be classified as “No ICE Threat Level.”</t>
  </si>
  <si>
    <t>Inspection Ratings</t>
  </si>
  <si>
    <t>ICE detention facilities are inspected and rated using a Pass/Fail grading system. Annual or biennial inspections, which measure a facility’s program performance and compliance to ICE detention standards over time, will result in ratings.</t>
  </si>
  <si>
    <t>Last Inspection Date</t>
  </si>
  <si>
    <t>The date the facility was last inspected.</t>
  </si>
  <si>
    <t>Last Inspection Rating-Final</t>
  </si>
  <si>
    <t>The most recent finalized inspection rating the facility received.</t>
  </si>
  <si>
    <t>Last Inspection Standard</t>
  </si>
  <si>
    <t>The inspection standard the facility was last inspected against.</t>
  </si>
  <si>
    <t>Male/Female</t>
  </si>
  <si>
    <t>This indicates the gender(s) of detainees at a facility. M indicates male population, and F indicates female population. Where limited data is available, the default value is M, F.</t>
  </si>
  <si>
    <t>Mandatory (ADP)</t>
  </si>
  <si>
    <t>The average daily population of detainees who are subject to mandatory detention.</t>
  </si>
  <si>
    <t xml:space="preserve">A pre-final order alien is released because he/she is not a detention priority. </t>
  </si>
  <si>
    <t xml:space="preserve">A final order alien is released because the Field Office is unable to obtain a travel document. </t>
  </si>
  <si>
    <t xml:space="preserve">A final order alien is released because the field office is unable to obtain a travel document.  </t>
  </si>
  <si>
    <t>Pending Criminal Charges</t>
  </si>
  <si>
    <t>Second to Last Inspection Standard</t>
  </si>
  <si>
    <t>The inspection standard the facility was inspected against during the second to the last inspection.</t>
  </si>
  <si>
    <t>Second to Last Rating</t>
  </si>
  <si>
    <t>The final inspection rating a facility received after the second to last inspection.</t>
  </si>
  <si>
    <t>Second to Last Inspection Date</t>
  </si>
  <si>
    <t>The second to last date the facility was inspected.</t>
  </si>
  <si>
    <t>SmartLink</t>
  </si>
  <si>
    <t>Type--Detailed</t>
  </si>
  <si>
    <t>ICE holds detainees in several different types of facilities, listed below:</t>
  </si>
  <si>
    <t>BOP (Federal Bureau of Prisons): A facility operated by the Federal Bureau of Prisons</t>
  </si>
  <si>
    <t>DIGSA (Dedicated Intergovernmental Service Agreement): A publicly-owned facility operated by state/local government(s), or private contractors, in which ICE contracts to use all bed space via a Dedicated Intergovernmental Service Agreement; or facilities used by ICE pursuant to Inter-governmental Service Agreements, which house only ICE detainees – typically these are operated by private contractors pursuant to their agreements with local governments.</t>
  </si>
  <si>
    <t>FRC (Family Residential Center):  A facility that accommodates and cares for family units who remain together while awaiting their proceedings.</t>
  </si>
  <si>
    <t>IGSA (Intergovernmental Service Agreement): A publicly-owned facility operated by state/local government(s), or private contractors, in which ICE contracts for bed space via an Intergovernmental Service Agreement; or local jails used by ICE pursuant to Inter-governmental Service Agreements, which house both ICE and non-ICE detainees, typically county prisoners awaiting trial or serving short sentences, but sometimes also USMS prisoners.</t>
  </si>
  <si>
    <t>SPC (Service Processing Center): A facility owned by the government and staffed by a combination of federal and contract employees.</t>
  </si>
  <si>
    <t>USMS (United States Marshals Service): A facility primarily contracted with the USMS for housing of USMS detainees, in which ICE contracts with the USMS for bed space.</t>
  </si>
  <si>
    <t>USMS IGA (USMS Intergovernmental Agreement): A USMS Intergovernmental Agreement in which ICE agrees to utilize an already established US Marshal Service contract.</t>
  </si>
  <si>
    <t>USCIS</t>
  </si>
  <si>
    <t>U.S. Citizenship and Immigration Services</t>
  </si>
  <si>
    <t>Term</t>
  </si>
  <si>
    <t>Definition</t>
  </si>
  <si>
    <t>Detention Facility Type</t>
  </si>
  <si>
    <t>Total Detained</t>
  </si>
  <si>
    <t>Adult</t>
  </si>
  <si>
    <t>ICE Release Fiscal Year</t>
  </si>
  <si>
    <t>Criminality</t>
  </si>
  <si>
    <t>Percent ICE</t>
  </si>
  <si>
    <t>Percent CBP</t>
  </si>
  <si>
    <t>Other Immigration Violator</t>
  </si>
  <si>
    <t>Expedited Removal (I-860)</t>
  </si>
  <si>
    <t>Notice to Appear (I-862)</t>
  </si>
  <si>
    <t>Reinstatement of Deport Order (I-871)</t>
  </si>
  <si>
    <t>Agency</t>
  </si>
  <si>
    <t>Oct</t>
  </si>
  <si>
    <t>Nov</t>
  </si>
  <si>
    <t>Dec</t>
  </si>
  <si>
    <t>Jan</t>
  </si>
  <si>
    <t>Feb</t>
  </si>
  <si>
    <t>Mar</t>
  </si>
  <si>
    <t>Apr</t>
  </si>
  <si>
    <t>May</t>
  </si>
  <si>
    <t>Jun</t>
  </si>
  <si>
    <t>Removals</t>
  </si>
  <si>
    <t>Jul</t>
  </si>
  <si>
    <t>Aug</t>
  </si>
  <si>
    <t>Sep</t>
  </si>
  <si>
    <t>Release Reason</t>
  </si>
  <si>
    <t>Facility Type</t>
  </si>
  <si>
    <t>CBP Average</t>
  </si>
  <si>
    <t xml:space="preserve">ICE Average  </t>
  </si>
  <si>
    <t xml:space="preserve">Average </t>
  </si>
  <si>
    <t>FY Overall</t>
  </si>
  <si>
    <t>Facility Information</t>
  </si>
  <si>
    <t>Facility Average Length of Stay</t>
  </si>
  <si>
    <t>Contract Facility Inspections Information</t>
  </si>
  <si>
    <t>Name</t>
  </si>
  <si>
    <t>Address</t>
  </si>
  <si>
    <t>City</t>
  </si>
  <si>
    <t>State</t>
  </si>
  <si>
    <t>Zip</t>
  </si>
  <si>
    <t>Type Detailed</t>
  </si>
  <si>
    <t>Level A</t>
  </si>
  <si>
    <t>Level B</t>
  </si>
  <si>
    <t>Level C</t>
  </si>
  <si>
    <t>Level D</t>
  </si>
  <si>
    <t>Male Crim</t>
  </si>
  <si>
    <t>Male Non-Crim</t>
  </si>
  <si>
    <t>Female Crim</t>
  </si>
  <si>
    <t>Female Non-Crim</t>
  </si>
  <si>
    <t>ICE Threat Level 1</t>
  </si>
  <si>
    <t>ICE Threat Level 2</t>
  </si>
  <si>
    <t>ICE Threat Level 3</t>
  </si>
  <si>
    <t>No ICE Threat Level</t>
  </si>
  <si>
    <t>Mandatory</t>
  </si>
  <si>
    <t>Guaranteed Minimum</t>
  </si>
  <si>
    <t>Last Inspection Type</t>
  </si>
  <si>
    <t>Last Inspection Rating - Final</t>
  </si>
  <si>
    <t>Second to Last Inspection Type</t>
  </si>
  <si>
    <t>10250 RANCHO ROAD</t>
  </si>
  <si>
    <t>ADELANTO</t>
  </si>
  <si>
    <t>CA</t>
  </si>
  <si>
    <t>LOS</t>
  </si>
  <si>
    <t>DIGSA</t>
  </si>
  <si>
    <t>Female/Male</t>
  </si>
  <si>
    <t>Regular</t>
  </si>
  <si>
    <t>PBNDS 2011</t>
  </si>
  <si>
    <t>Meets Standard</t>
  </si>
  <si>
    <t>STEWART DETENTION CENTER</t>
  </si>
  <si>
    <t>146 CCA ROAD</t>
  </si>
  <si>
    <t>LUMPKIN</t>
  </si>
  <si>
    <t>GA</t>
  </si>
  <si>
    <t>ATL</t>
  </si>
  <si>
    <t>566 VETERANS DRIVE</t>
  </si>
  <si>
    <t>PEARSALL</t>
  </si>
  <si>
    <t>TX</t>
  </si>
  <si>
    <t>SNA</t>
  </si>
  <si>
    <t>CDF</t>
  </si>
  <si>
    <t>SOUTH TEXAS FAMILY RESIDENTIAL CENTER</t>
  </si>
  <si>
    <t>DILLEY</t>
  </si>
  <si>
    <t>FAMILY</t>
  </si>
  <si>
    <t>JFRMU Family</t>
  </si>
  <si>
    <t>WINN CORRECTIONAL CENTER</t>
  </si>
  <si>
    <t>560 GUM SPRING ROAD</t>
  </si>
  <si>
    <t>WINNFIELD</t>
  </si>
  <si>
    <t>LA</t>
  </si>
  <si>
    <t>NOL</t>
  </si>
  <si>
    <t>IGSA</t>
  </si>
  <si>
    <t>N/A</t>
  </si>
  <si>
    <t>5501 NORTH LA PALMA ROAD</t>
  </si>
  <si>
    <t>AZ</t>
  </si>
  <si>
    <t>PHO</t>
  </si>
  <si>
    <t>LASALLE ICE PROCESSING CENTER (JENA)</t>
  </si>
  <si>
    <t>830 PINEHILL ROAD</t>
  </si>
  <si>
    <t>JENA</t>
  </si>
  <si>
    <t>ELOY FEDERAL CONTRACT FACILITY</t>
  </si>
  <si>
    <t>1705 EAST HANNA RD.</t>
  </si>
  <si>
    <t>20 HOBO FORK RD.</t>
  </si>
  <si>
    <t>NATCHEZ</t>
  </si>
  <si>
    <t>MS</t>
  </si>
  <si>
    <t>OTAY MESA DETENTION CENTER (SAN DIEGO CDF)</t>
  </si>
  <si>
    <t>7488 CALZADA DE LA FUENTE</t>
  </si>
  <si>
    <t>SAN DIEGO</t>
  </si>
  <si>
    <t>SND</t>
  </si>
  <si>
    <t>USMS CDF</t>
  </si>
  <si>
    <t>TACOMA ICE PROCESSING CENTER (NORTHWEST DET CTR)</t>
  </si>
  <si>
    <t>1623 E. J STREET</t>
  </si>
  <si>
    <t>TACOMA</t>
  </si>
  <si>
    <t>WA</t>
  </si>
  <si>
    <t>SEA</t>
  </si>
  <si>
    <t>PORT ISABEL</t>
  </si>
  <si>
    <t>27991 BUENA VISTA BOULEVARD</t>
  </si>
  <si>
    <t>LOS FRESNOS</t>
  </si>
  <si>
    <t>SPC</t>
  </si>
  <si>
    <t>OTERO COUNTY PROCESSING CENTER</t>
  </si>
  <si>
    <t>26 MCGREGOR RANGE ROAD</t>
  </si>
  <si>
    <t>CHAPARRAL</t>
  </si>
  <si>
    <t>NM</t>
  </si>
  <si>
    <t>ELP</t>
  </si>
  <si>
    <t>MONTGOMERY ICE PROCESSING CENTER</t>
  </si>
  <si>
    <t>806 HILBIG RD</t>
  </si>
  <si>
    <t>CONROE</t>
  </si>
  <si>
    <t>HOU</t>
  </si>
  <si>
    <t>RICHWOOD CORRECTIONAL CENTER</t>
  </si>
  <si>
    <t>180 PINE BAYOU CIRCLE</t>
  </si>
  <si>
    <t>RICHWOOD</t>
  </si>
  <si>
    <t>327 INDUSTRIAL DRIVE</t>
  </si>
  <si>
    <t>JONESBORO</t>
  </si>
  <si>
    <t>1800 INDUSTRIAL DRIVE</t>
  </si>
  <si>
    <t>RAYMONDVILLE</t>
  </si>
  <si>
    <t>USMS IGA</t>
  </si>
  <si>
    <t>PBNDS 2008</t>
  </si>
  <si>
    <t>EL PASO SERVICE PROCESSING CENTER</t>
  </si>
  <si>
    <t>8915 MONTANA AVE.</t>
  </si>
  <si>
    <t>EL PASO</t>
  </si>
  <si>
    <t>HOUSTON CONTRACT DETENTION FACILITY</t>
  </si>
  <si>
    <t>15850 EXPORT PLAZA DRIVE</t>
  </si>
  <si>
    <t>HOUSTON</t>
  </si>
  <si>
    <t>1133 HAMPTON DUPRE ROAD</t>
  </si>
  <si>
    <t>PINE PRAIRIE</t>
  </si>
  <si>
    <t>SOUTH LOUISIANA DETENTION CENTER</t>
  </si>
  <si>
    <t>3843 STAGG AVENUE</t>
  </si>
  <si>
    <t>BASILE</t>
  </si>
  <si>
    <t>IMPERIAL REGIONAL DETENTION FACILITY</t>
  </si>
  <si>
    <t>1572 GATEWAY</t>
  </si>
  <si>
    <t>CALEXICO</t>
  </si>
  <si>
    <t>PRAIRIELAND DETENTION FACILITY</t>
  </si>
  <si>
    <t>1209 SUNFLOWER LN</t>
  </si>
  <si>
    <t>DAL</t>
  </si>
  <si>
    <t>NJ</t>
  </si>
  <si>
    <t>NEW</t>
  </si>
  <si>
    <t>IMMIGRATION CENTERS OF AMERICA FARMVILLE</t>
  </si>
  <si>
    <t>508 WATERWORKS ROAD</t>
  </si>
  <si>
    <t>FARMVILLE</t>
  </si>
  <si>
    <t>VA</t>
  </si>
  <si>
    <t>WAS</t>
  </si>
  <si>
    <t>KROME NORTH SERVICE PROCESSING CENTER</t>
  </si>
  <si>
    <t>18201 SOUTHWEST 12TH STREET</t>
  </si>
  <si>
    <t>MIAMI</t>
  </si>
  <si>
    <t>FL</t>
  </si>
  <si>
    <t>DENVER CONTRACT DETENTION FACILITY</t>
  </si>
  <si>
    <t>3130 N. OAKLAND ST.</t>
  </si>
  <si>
    <t>CO</t>
  </si>
  <si>
    <t>DEN</t>
  </si>
  <si>
    <t>FOLKSTON</t>
  </si>
  <si>
    <t>3900 NORTH POWERLINE ROAD</t>
  </si>
  <si>
    <t>POMPANO BEACH</t>
  </si>
  <si>
    <t>HARRISONBURG</t>
  </si>
  <si>
    <t>NDS</t>
  </si>
  <si>
    <t>Superior</t>
  </si>
  <si>
    <t>PA</t>
  </si>
  <si>
    <t>PHI</t>
  </si>
  <si>
    <t>1001 WELCH STREET</t>
  </si>
  <si>
    <t>LA PALMA CORRECTION CENTER - APSO</t>
  </si>
  <si>
    <t>New Facility</t>
  </si>
  <si>
    <t>BUFFALO (BATAVIA) SERVICE PROCESSING CENTER</t>
  </si>
  <si>
    <t>4250 FEDERAL DRIVE</t>
  </si>
  <si>
    <t>BATAVIA</t>
  </si>
  <si>
    <t>NY</t>
  </si>
  <si>
    <t>BUF</t>
  </si>
  <si>
    <t>1297 EAST SR 78</t>
  </si>
  <si>
    <t>MOORE HAVEN</t>
  </si>
  <si>
    <t>Acceptable</t>
  </si>
  <si>
    <t>1001 SAN RIO BOULEVARD</t>
  </si>
  <si>
    <t>LAREDO</t>
  </si>
  <si>
    <t>RIVER CORRECTIONAL CENTER</t>
  </si>
  <si>
    <t>26362 HIGHWAY 15</t>
  </si>
  <si>
    <t>FERRIDAY</t>
  </si>
  <si>
    <t>IAH SECURE ADULT DETENTION FACILITY (POLK)</t>
  </si>
  <si>
    <t>3400 FM 350 SOUTH</t>
  </si>
  <si>
    <t>LIVINGSTON</t>
  </si>
  <si>
    <t>EDEN DETENTION CENTER</t>
  </si>
  <si>
    <t>702 E BROADWAY ST</t>
  </si>
  <si>
    <t>FLORENCE SERVICE PROCESSING CENTER</t>
  </si>
  <si>
    <t>3250 NORTH PINAL PARKWAY</t>
  </si>
  <si>
    <t>FLORENCE</t>
  </si>
  <si>
    <t>425 GOLDEN STATE AVE</t>
  </si>
  <si>
    <t>BAKERSFIELD</t>
  </si>
  <si>
    <t>SFR</t>
  </si>
  <si>
    <t>PLYMOUTH COUNTY CORRECTIONAL FACILITY</t>
  </si>
  <si>
    <t>26 LONG POND ROAD</t>
  </si>
  <si>
    <t>PLYMOUTH</t>
  </si>
  <si>
    <t>BOS</t>
  </si>
  <si>
    <t>13880 BUSINESS CENTER DRIVE</t>
  </si>
  <si>
    <t>ELK RIVER</t>
  </si>
  <si>
    <t>MN</t>
  </si>
  <si>
    <t>SPM</t>
  </si>
  <si>
    <t>HUDSON COUNTY CORRECTIONAL CENTER</t>
  </si>
  <si>
    <t>30-35 HACKENSACK AVE.</t>
  </si>
  <si>
    <t>KEARNY</t>
  </si>
  <si>
    <t>NYC</t>
  </si>
  <si>
    <t>TORRANCE COUNTY DETENTION FACILITY</t>
  </si>
  <si>
    <t>209 COUNTY ROAD 49</t>
  </si>
  <si>
    <t>ESTANCIA</t>
  </si>
  <si>
    <t>96 GEORGE THOMPSON DRIVE</t>
  </si>
  <si>
    <t>STAGING</t>
  </si>
  <si>
    <t>CAROLINE DETENTION FACILITY</t>
  </si>
  <si>
    <t>11093 S.W. LEWIS MEMORIAL DRIVE</t>
  </si>
  <si>
    <t>BOWLING GREEN</t>
  </si>
  <si>
    <t>BAKER COUNTY SHERIFF'S OFFICE</t>
  </si>
  <si>
    <t>1 SHERIFF OFFICE DRIVE</t>
  </si>
  <si>
    <t>MACCLENNY</t>
  </si>
  <si>
    <t>ANNEX - FOLKSTON IPC</t>
  </si>
  <si>
    <t>3424 HIGHWAY 252 EAST</t>
  </si>
  <si>
    <t>4702 EAST SAUNDERS STREET</t>
  </si>
  <si>
    <t>ETOWAH COUNTY JAIL (ALABAMA)</t>
  </si>
  <si>
    <t>827 FORREST AVENUE</t>
  </si>
  <si>
    <t>GADSDEN</t>
  </si>
  <si>
    <t>ELIZABETH CONTRACT DETENTION FACILITY</t>
  </si>
  <si>
    <t>625 EVANS STREET</t>
  </si>
  <si>
    <t>314 W. 7TH STREET</t>
  </si>
  <si>
    <t>OKMULGEE</t>
  </si>
  <si>
    <t>OK</t>
  </si>
  <si>
    <t>9/19/2019</t>
  </si>
  <si>
    <t>DENVER CONTRACT DETENTION FACILITY (CDF) II</t>
  </si>
  <si>
    <t>11901 E. 30th AVE</t>
  </si>
  <si>
    <t>HENDERSON DETENTION CENTER</t>
  </si>
  <si>
    <t>18 E BASIC ROAD</t>
  </si>
  <si>
    <t>NV</t>
  </si>
  <si>
    <t>SLC</t>
  </si>
  <si>
    <t>PIKE COUNTY CORRECTIONAL FACILITY</t>
  </si>
  <si>
    <t>175 PIKE COUNTY BOULEVARD</t>
  </si>
  <si>
    <t>LORDS VALLEY</t>
  </si>
  <si>
    <t>2190 EAST MESQUITE AVENUE</t>
  </si>
  <si>
    <t>PAHRUMP</t>
  </si>
  <si>
    <t>KARNES CITY</t>
  </si>
  <si>
    <t>YUBA COUNTY JAIL</t>
  </si>
  <si>
    <t>215 5TH STREET</t>
  </si>
  <si>
    <t>MARYSVILLE</t>
  </si>
  <si>
    <t>OH</t>
  </si>
  <si>
    <t>DET</t>
  </si>
  <si>
    <t>WI</t>
  </si>
  <si>
    <t>CALHOUN COUNTY CORRECTIONAL CENTER</t>
  </si>
  <si>
    <t>185 EAST MICHIGAN AVENUE</t>
  </si>
  <si>
    <t>BATTLE CREEK</t>
  </si>
  <si>
    <t>MI</t>
  </si>
  <si>
    <t>BAL</t>
  </si>
  <si>
    <t>BLUEBONNET DETENTION FACILITY</t>
  </si>
  <si>
    <t>400 2ND STREET</t>
  </si>
  <si>
    <t>ANSON</t>
  </si>
  <si>
    <t>BOONE COUNTY JAIL</t>
  </si>
  <si>
    <t>3020 CONRAD LANE</t>
  </si>
  <si>
    <t>BURLINGTON</t>
  </si>
  <si>
    <t>KY</t>
  </si>
  <si>
    <t>DODGE COUNTY JAIL</t>
  </si>
  <si>
    <t>215 WEST CENTRAL STREET</t>
  </si>
  <si>
    <t>JUNEAU</t>
  </si>
  <si>
    <t>110 WELLS FARM ROAD</t>
  </si>
  <si>
    <t>GOSHEN</t>
  </si>
  <si>
    <t>7340 HIGHWAY 26 WEST</t>
  </si>
  <si>
    <t>OBERLIN</t>
  </si>
  <si>
    <t>2000 CIBOLA LOOP</t>
  </si>
  <si>
    <t>WYATT DETENTION CENTER</t>
  </si>
  <si>
    <t>950 HIGH STREET</t>
  </si>
  <si>
    <t>CENTRAL FALLS</t>
  </si>
  <si>
    <t>RI</t>
  </si>
  <si>
    <t>9998 SOUTH HIGHWAY 83</t>
  </si>
  <si>
    <t>KAY COUNTY JUSTICE FACILITY</t>
  </si>
  <si>
    <t>1101 WEST DRY ROAD</t>
  </si>
  <si>
    <t>NEWKIRK</t>
  </si>
  <si>
    <t>ROLLING PLAINS DETENTION CENTER</t>
  </si>
  <si>
    <t>118 COUNTY ROAD 206</t>
  </si>
  <si>
    <t>HASKELL</t>
  </si>
  <si>
    <t>STRAFFORD COUNTY CORRECTIONS</t>
  </si>
  <si>
    <t>266 COUNTY FARM ROAD</t>
  </si>
  <si>
    <t>DOVER</t>
  </si>
  <si>
    <t>NH</t>
  </si>
  <si>
    <t>NYE COUNTY DETENTION CENTER, SOUTHERN (PAHRUMP)</t>
  </si>
  <si>
    <t>1520 E. BASIN ROAD</t>
  </si>
  <si>
    <t>HALL COUNTY DEPARTMENT OF CORRECTIONS</t>
  </si>
  <si>
    <t>110 PUBLIC SAFETY DRIVE</t>
  </si>
  <si>
    <t>GRAND ISLAND</t>
  </si>
  <si>
    <t>NE</t>
  </si>
  <si>
    <t>7000 EAST DUNBAR ROAD</t>
  </si>
  <si>
    <t>MONROE</t>
  </si>
  <si>
    <t>CHASE COUNTY DETENTION FACILITY</t>
  </si>
  <si>
    <t>301 SOUTH WALNUT STREET</t>
  </si>
  <si>
    <t>COTTONWOOD FALLS</t>
  </si>
  <si>
    <t>KS</t>
  </si>
  <si>
    <t>CLINTON COUNTY CORRECTIONAL FACILITY</t>
  </si>
  <si>
    <t>419 SHOEMAKER ROAD</t>
  </si>
  <si>
    <t>LOCK HAVEN</t>
  </si>
  <si>
    <t>TULSA COUNTY JAIL (DAVID L. MOSS JUSTICE CTR)</t>
  </si>
  <si>
    <t>300 NORTH DENVER AVENUE</t>
  </si>
  <si>
    <t>TULSA</t>
  </si>
  <si>
    <t>IA</t>
  </si>
  <si>
    <t>SAINT CLAIR COUNTY JAIL</t>
  </si>
  <si>
    <t>1170 MICHIGAN ROAD</t>
  </si>
  <si>
    <t>PORT HURON</t>
  </si>
  <si>
    <t>LEESPORT</t>
  </si>
  <si>
    <t>3040 SOUTH STATE HIGHWAY 100</t>
  </si>
  <si>
    <t>TIFFIN</t>
  </si>
  <si>
    <t>SAN LUIS REGIONAL DETENTION CENTER</t>
  </si>
  <si>
    <t>406 NORTH AVENUE D</t>
  </si>
  <si>
    <t>SAN LUIS</t>
  </si>
  <si>
    <t>KANDIYOHI COUNTY JAIL</t>
  </si>
  <si>
    <t>2201 23RD ST NE</t>
  </si>
  <si>
    <t>WILLMAR</t>
  </si>
  <si>
    <t>MO</t>
  </si>
  <si>
    <t>FREEBORN COUNTY ADULT DETENTION CENTER</t>
  </si>
  <si>
    <t>411 SOUTH BROADWAY AVENUE</t>
  </si>
  <si>
    <t>ALBERT LEA</t>
  </si>
  <si>
    <t>CLAY COUNTY JAIL</t>
  </si>
  <si>
    <t>611 EAST JACKSON STREET</t>
  </si>
  <si>
    <t>IN</t>
  </si>
  <si>
    <t>12450 MERRITT DR</t>
  </si>
  <si>
    <t>CHARDON</t>
  </si>
  <si>
    <t>ALAMANCE COUNTY DETENTION FACILITY</t>
  </si>
  <si>
    <t>109 SOUTH MAPLE STREET</t>
  </si>
  <si>
    <t>GRAHAM</t>
  </si>
  <si>
    <t>NC</t>
  </si>
  <si>
    <t>HONOLULU FEDERAL DETENTION CENTER</t>
  </si>
  <si>
    <t>351 ELLIOTT ST.</t>
  </si>
  <si>
    <t>HONOLULU</t>
  </si>
  <si>
    <t>HI</t>
  </si>
  <si>
    <t>BOP</t>
  </si>
  <si>
    <t>POLK COUNTY JAIL</t>
  </si>
  <si>
    <t>1985 NE 51ST PLACE</t>
  </si>
  <si>
    <t>DES MOINES</t>
  </si>
  <si>
    <t>CHIPPEWA COUNTY SSM</t>
  </si>
  <si>
    <t>325 COURT STREET</t>
  </si>
  <si>
    <t>SAULT SAINTE MARIE</t>
  </si>
  <si>
    <t>COASTAL BEND DETENTION FACILITY</t>
  </si>
  <si>
    <t>4909 FM (FARM TO MARKET) 2826</t>
  </si>
  <si>
    <t>ROBSTOWN</t>
  </si>
  <si>
    <t>ROBERT A. DEYTON DETENTION FACILITY</t>
  </si>
  <si>
    <t>11866 HASTINGS BRIDGE RD</t>
  </si>
  <si>
    <t>LOVEJOY</t>
  </si>
  <si>
    <t>TELLER COUNTY JAIL</t>
  </si>
  <si>
    <t>288 WEAVERVILLE ROAD</t>
  </si>
  <si>
    <t>DIVIDE</t>
  </si>
  <si>
    <t>ORSA</t>
  </si>
  <si>
    <t>CACHE COUNTY JAIL</t>
  </si>
  <si>
    <t>50 WEST 200 NORTH</t>
  </si>
  <si>
    <t>LOGAN</t>
  </si>
  <si>
    <t>UT</t>
  </si>
  <si>
    <t>11/8/2018</t>
  </si>
  <si>
    <t>WASHOE COUNTY JAIL</t>
  </si>
  <si>
    <t>911 PARR BOULEVARD</t>
  </si>
  <si>
    <t>RENO</t>
  </si>
  <si>
    <t>SC</t>
  </si>
  <si>
    <t>CHRISTIAN COUNTY JAIL</t>
  </si>
  <si>
    <t>110 WEST ELM</t>
  </si>
  <si>
    <t>OZARK</t>
  </si>
  <si>
    <t>COLLIER COUNTY NAPLES JAIL CENTER</t>
  </si>
  <si>
    <t>3301 TAMIAMI TRAIL EAST</t>
  </si>
  <si>
    <t>NAPLES</t>
  </si>
  <si>
    <t>DALLAS COUNTY JAIL - LEW STERRETT JUSTICE CENTER</t>
  </si>
  <si>
    <t>111 WEST COMMERCE STREET</t>
  </si>
  <si>
    <t>DALLAS</t>
  </si>
  <si>
    <t>10/20/2017</t>
  </si>
  <si>
    <t>14400 49TH STREET NORTH</t>
  </si>
  <si>
    <t>CLEARWATER</t>
  </si>
  <si>
    <t>9/21/2018</t>
  </si>
  <si>
    <t>WASHINGTON COUNTY JAIL (PURGATORY CORRECTIONAL FAC</t>
  </si>
  <si>
    <t>HURRICANE</t>
  </si>
  <si>
    <t>HWY 28 INTSECT OF ROAD 165</t>
  </si>
  <si>
    <t>SAN JUAN</t>
  </si>
  <si>
    <t>PR</t>
  </si>
  <si>
    <t>5/8/2008</t>
  </si>
  <si>
    <t>SAIPAN DEPARTMENT OF CORRECTIONS (SUSUPE)</t>
  </si>
  <si>
    <t>TEKKEN ST., SUSUPE VILLAGE</t>
  </si>
  <si>
    <t>SAIPAN</t>
  </si>
  <si>
    <t>MP</t>
  </si>
  <si>
    <t>LINCOLN COUNTY DETENTION CENTER</t>
  </si>
  <si>
    <t>65 BUSINESS PARK DRIVE</t>
  </si>
  <si>
    <t>TROY</t>
  </si>
  <si>
    <t>9/19/2018</t>
  </si>
  <si>
    <t xml:space="preserve">DEPARTMENT OF CORRECTIONS HAGATNA </t>
  </si>
  <si>
    <t>203 ASPINALL AVENUE</t>
  </si>
  <si>
    <t>HAGATNA</t>
  </si>
  <si>
    <t>GU</t>
  </si>
  <si>
    <t>LINN COUNTY JAIL</t>
  </si>
  <si>
    <t>53 3RD AVENUE BRIDGE</t>
  </si>
  <si>
    <t>CEDAR RAPIDS</t>
  </si>
  <si>
    <t>SOUTH CENTRAL REGIONAL JAIL</t>
  </si>
  <si>
    <t>1001 CENTRE WAY</t>
  </si>
  <si>
    <t>CHARLESTON</t>
  </si>
  <si>
    <t>WV</t>
  </si>
  <si>
    <t>8/23/2018</t>
  </si>
  <si>
    <t>BALDWIN COUNTY CORRECTIONAL CENTER</t>
  </si>
  <si>
    <t>200 HAND AVE.</t>
  </si>
  <si>
    <t>BAY MINETTE</t>
  </si>
  <si>
    <t>MINICASSIA DETENTION CENTER</t>
  </si>
  <si>
    <t>1415 ALBION AVENUE</t>
  </si>
  <si>
    <t>BURLEY</t>
  </si>
  <si>
    <t>ID</t>
  </si>
  <si>
    <t>POTTAWATTAMIE COUNTY JAIL</t>
  </si>
  <si>
    <t>1400 BIG LAKE ROAD</t>
  </si>
  <si>
    <t>COUNCIL BLUFFS</t>
  </si>
  <si>
    <t>RENSSELAER COUNTY CORRECTIONAL FACILITY</t>
  </si>
  <si>
    <t>4000 MAIN STREET</t>
  </si>
  <si>
    <t>EAST HIDALGO DETENTION CENTER</t>
  </si>
  <si>
    <t>1330 HIGHWAY 107</t>
  </si>
  <si>
    <t>LA VILLA</t>
  </si>
  <si>
    <t>FAYETTE COUNTY DETENTION CENTER</t>
  </si>
  <si>
    <t>600 OLD FRANKFORD CR</t>
  </si>
  <si>
    <t>LEXINGTON</t>
  </si>
  <si>
    <t>8/14/2018</t>
  </si>
  <si>
    <t>LEXINGTON COUNTY JAIL</t>
  </si>
  <si>
    <t>521 GIBSON ROAD</t>
  </si>
  <si>
    <t>9/15/2017</t>
  </si>
  <si>
    <t>DAKOTA COUNTY JAIL</t>
  </si>
  <si>
    <t>1601 BROADWAY</t>
  </si>
  <si>
    <t>DAKOTA CITY</t>
  </si>
  <si>
    <t>9/24/2018</t>
  </si>
  <si>
    <t>10/16/2018</t>
  </si>
  <si>
    <t>10/1/2018</t>
  </si>
  <si>
    <t>VAL VERDE CORRECTIONAL FACILITY</t>
  </si>
  <si>
    <t>253 FARM TO MARKET 2523</t>
  </si>
  <si>
    <t>DEL RIO</t>
  </si>
  <si>
    <t xml:space="preserve">ICE confirms the integrity of the data as published on this site and cannot attest to subsequent transmissions.  Data fluctuate until “locked” at the conclusion of the fiscal year. </t>
  </si>
  <si>
    <t>FAMU Status</t>
  </si>
  <si>
    <t>Count</t>
  </si>
  <si>
    <t>FAMU</t>
  </si>
  <si>
    <t>SmartLINK</t>
  </si>
  <si>
    <t>Atlanta</t>
  </si>
  <si>
    <t>Baltimore</t>
  </si>
  <si>
    <t>Boston</t>
  </si>
  <si>
    <t>Buffalo</t>
  </si>
  <si>
    <t>Chicago</t>
  </si>
  <si>
    <t>Dallas</t>
  </si>
  <si>
    <t>Denver</t>
  </si>
  <si>
    <t>Detroit</t>
  </si>
  <si>
    <t>El Paso</t>
  </si>
  <si>
    <t>Houston</t>
  </si>
  <si>
    <t>Los Angeles</t>
  </si>
  <si>
    <t>Miami</t>
  </si>
  <si>
    <t>New Orleans</t>
  </si>
  <si>
    <t>New York</t>
  </si>
  <si>
    <t>Newark</t>
  </si>
  <si>
    <t>Philadelphia</t>
  </si>
  <si>
    <t>Phoenix</t>
  </si>
  <si>
    <t>Salt Lake City</t>
  </si>
  <si>
    <t>San Antonio</t>
  </si>
  <si>
    <t>San Diego</t>
  </si>
  <si>
    <t>San Francisco</t>
  </si>
  <si>
    <t>Seattle</t>
  </si>
  <si>
    <t>St Paul</t>
  </si>
  <si>
    <t>Records related to credible fear are USCIS records, and are provided to ICE by USCIS.</t>
  </si>
  <si>
    <t>ICE Detention Statistics</t>
  </si>
  <si>
    <t>Single Adult</t>
  </si>
  <si>
    <t>ECMS-FAMU</t>
  </si>
  <si>
    <t>ECMS-Single Adult</t>
  </si>
  <si>
    <t>ICE FOOTNOTES</t>
  </si>
  <si>
    <t>Bonded Out</t>
  </si>
  <si>
    <t>Bond Set by ICE</t>
  </si>
  <si>
    <t>Bond Set by IJ</t>
  </si>
  <si>
    <t>Paroled</t>
  </si>
  <si>
    <t>AOR/Technology</t>
  </si>
  <si>
    <t>Average Length in Program</t>
  </si>
  <si>
    <t>Facilities Adhering to ICE National Detention Standards (NDS) 2000:</t>
  </si>
  <si>
    <t xml:space="preserve">Acceptable: The facility’s detention functions are being adequately performed. Although deficiencies may be found, they do not detract from the acceptable accomplishment of vital functions or from the delivery of care and well-being for ICE detainees. Internal controls are in place and appropriate corrective actions to resolve deficiencies can be implemented. </t>
  </si>
  <si>
    <t xml:space="preserve">Deficient: The facility’s detention functions are not being performed at a “meets standards” level. Internal controls are weak, thus resulting in serious deficiencies in one or more program areas. Detention operations may be impaired to the point that the facility is not presently accomplishing vital functions. Internal controls are insufficient to reasonably assure acceptable performance can be expected in the near future. </t>
  </si>
  <si>
    <t>Online tracking device using smart phone or tablet</t>
  </si>
  <si>
    <t>Telephonic reporting</t>
  </si>
  <si>
    <t>Family Unit (FAMU) subject apprehensions represent all OPB apprehensions of adults (18 years old and over) with a FAMU classification who were subsequently enrolled in ATD.</t>
  </si>
  <si>
    <t>Average Length in Program is calculated for active participants only.</t>
  </si>
  <si>
    <t>Length of Program = 1/31/2020 ATD Original Start Date +1</t>
  </si>
  <si>
    <t>ICE Detention data exclude ORR transfers/facilities, as well as U.S. Marshals Service Prisoners.</t>
  </si>
  <si>
    <t>The Average Daily Population (ADP) is based on MANDAY Count.  A MANDAY is based on whether a SUBJECT is in an ERO detention facility for the midnight count.  For every SUBJECT in a facility for the midnight count, that corresponds to one MANDAY.  The ADP is the number of MANDAYS for a given time period, divided by the number of days in that time period.</t>
  </si>
  <si>
    <t>All stats are pulled based on Current Program which attributes all cases back to the Program of the processing officer of the event.  However, if Current Program = OPL, XXX, ZZZ, or null, then Event Program is used.</t>
  </si>
  <si>
    <t>The CBP Arresting Agency includes the following programs:  Border Patrol, Inspections, Inspections-Air, Inspections-Land, and Inspections-Sea.</t>
  </si>
  <si>
    <t>An ICE Final Release is defined as a Final Bookout that reflects  one of the following release reasons:   Bonded Out, Order of Recognizance, Order of Supervision, Paroled, or Prosecutorial Discretion.  All Case Statuses are included.</t>
  </si>
  <si>
    <t>ICE Detention data exclude ORR transfers/facilities, and U.S. Marshals Service prisoners.</t>
  </si>
  <si>
    <t>An alien may have multiple releases; only the most recent release is included in this report.</t>
  </si>
  <si>
    <t>ICE Removal Data Include Returns.  Returns include Voluntary Returns, Voluntary Departures and Withdrawals Under Docket Control.</t>
  </si>
  <si>
    <t>ICE Detention data excludes ORR transfers/facilities, as well as U.S. Marshals Service Prisoners.</t>
  </si>
  <si>
    <t>The "ICE" Arresting Agency includes ERO, HSI, and Other programs.</t>
  </si>
  <si>
    <t>ERO Programs include CAP Programs (ERO Criminal Alien Program, Joint Criminal Alien Response Team, Law Enforcement Area Response Units, and Violent Criminal Alien Section, and Other Programs), Fugitive Operations, 287G Program, Detained Docket Control, Non-Detained Docket Control, Mobile Criminal Alien Team, Alternatives to Detention, Detention and Deportation, and Juvenile.</t>
  </si>
  <si>
    <t>HSI Programs include HSI Criminal Arrest Only, Intelligence, Joint Terrorism Task Force, Non-User Fee Investigations, Quick Response Team, and User Fee Investigations.</t>
  </si>
  <si>
    <t>Other Programs include Adjudications, Asylum, and PICS Default Value - for user initialization only; these are included in the CAP Program Counts.</t>
  </si>
  <si>
    <t>Processing Disposition</t>
  </si>
  <si>
    <t>FY2019 ICE Alternatives to Detention</t>
  </si>
  <si>
    <t>The ICE Arresting Agency includes the following ERO and HSI Arresting Agency Programs:  287g Program, Alternatives to Detention, ERO Criminal Alien Program, Detained Docket Control, Detention and Deportation, Law Enforcement Area Response Unit, Mobile Criminal Alien Team, Non-Detained Docket Control, Juvenile, Fugitive Operations, Violent Criminal Alien Section, Joint Criminal Alien Response Team, Probation and Parole, Quick Response Team, User Fee Investigations, Joint Terrorism Task Force, Non-User Fee Investigations, HSI Criminal Arrest Only, and Intelligence.  This also includes the Default program area for interface records, and PICS Default value--for user initialization only where the users programs were not updated at the time of the data run.</t>
  </si>
  <si>
    <t>Average Time from USCIS Fear Decision Service Date to ICE Release (In Days)</t>
  </si>
  <si>
    <t>Starting in FY2018, ICE defines immigration violators' criminality in the following manner:  
Convicted Criminal:  Immigration violators with a criminal conviction entered into ICE systems of record at the time of the enforcement action. 
Pending Criminal Charges:  Immigration Violators with pending criminal charges entered into ICE system of record at the time of the enforcement action.  
Other Immigration Violators:  Immigration Violators without any known criminal convictions, or pending charges entered into ICE system of record at the time of the enforcement action.</t>
  </si>
  <si>
    <t>Starting in FY2018, ICE defines immigration violators' criminality for Average Length of Stay in the following manner:  
Convicted Criminal:  Immigration violators with a criminal conviction entered into ICE systems of record at the time of the enforcement action. 
Pending Criminal Charges:  Immigration Violators with pending criminal charges entered into ICE system of record at the time of the enforcement action.  
Other Immigration Violators:  Immigration Violators without any known criminal convictions, or pending charges entered into ICE system of record at the time of the enforcement action.</t>
  </si>
  <si>
    <t>ICE Currently Detained Population Breakdown</t>
  </si>
  <si>
    <t>An Alien’s Fear Screening Determination cannot be confirmed as directly related to an ICE Detention Stay, even if the USCIS Decision Service Date falls within the ICE Detention Stay.</t>
  </si>
  <si>
    <t xml:space="preserve">Average Time from USCIS Fear Decision Service Date to ICE Release is calculated from the relevant ICE Detention Stays described above, where the USCIS Decision Service Date for a USCIS Fear Determination of Persecution Claim Established or Torture Claim Established falls within an ICE Detention Stay.  The average time for a fiscal year is the average number of days between the USCIS Decision Service Date and the final release from ICE Custody for that fiscal year.  The fiscal year for an ICE Detention Stay in this metric is the fiscal year in which the alien was released from ICE Custody. </t>
  </si>
  <si>
    <t>Order of Supervision-No SLRFF</t>
  </si>
  <si>
    <t>Washington DC</t>
  </si>
  <si>
    <t xml:space="preserve">ICE  </t>
  </si>
  <si>
    <t>USCIS Average Time from USCIS Fear Decision Service Date to ICE Release (In Days) &amp; Aliens with USCIS-Established Fear Decisions in an ICE Detention Facility</t>
  </si>
  <si>
    <t xml:space="preserve">ICE Currently Detained by Processing Disposition and Detention Facility Type: </t>
  </si>
  <si>
    <t>ICE Currently Detained by Criminality and Arresting Agency</t>
  </si>
  <si>
    <t>Aliens with USCIS-Established Fear Decisions in an ICE Detention Facility by Facility Type</t>
  </si>
  <si>
    <t xml:space="preserve">ICE provides the following Detention and Alternatives to Detention (ATD) statistics, which may be downloaded by clicking below. The data tables are searchable and sortable, and worksheets are protected to ensure their accuracy and reliability. </t>
  </si>
  <si>
    <t>ICE ALTERNATIVES TO DETENTION DATA, FY22</t>
  </si>
  <si>
    <t>ATD Active Population by Status, Extended Case Management Service, Count and ALIP, FY22</t>
  </si>
  <si>
    <t>Harlingen</t>
  </si>
  <si>
    <t>Data from BI Inc. Participants Report, 3.12.2022</t>
  </si>
  <si>
    <t>Active ATD Participants and Average Length in Program, FY22,  as of 3/12/2022, by AOR and Technology</t>
  </si>
  <si>
    <t>Data from OBP Report, 2.28.2022</t>
  </si>
  <si>
    <t xml:space="preserve">* Data are based on an individuals self-identification as transgender and are subject to change daily, depending on the number of individuals booked in and out of ICE custody. </t>
  </si>
  <si>
    <t>Atlanta Area of Responsibility</t>
  </si>
  <si>
    <t>New Orleans Area of Responsibility</t>
  </si>
  <si>
    <t>Houston Area of Responsibility</t>
  </si>
  <si>
    <t>Miami Area of Responsibility</t>
  </si>
  <si>
    <t>San Francisco Area of Responsibility</t>
  </si>
  <si>
    <t>Philadelphia Area of Responsibility</t>
  </si>
  <si>
    <t>Currently Detained Location/Area of Responsibility Total</t>
  </si>
  <si>
    <t>Currently Detained without Final Order</t>
  </si>
  <si>
    <t>Currently Detained with Final Order</t>
  </si>
  <si>
    <t>Currently Detained Total</t>
  </si>
  <si>
    <t xml:space="preserve">Total Book-Ins </t>
  </si>
  <si>
    <t>County</t>
  </si>
  <si>
    <t>FY 2021 YTD</t>
  </si>
  <si>
    <t>ICE Transgender* Detainee Population FY 2022 YTD:  as of 3/14/2022</t>
  </si>
  <si>
    <t>9/27/2017</t>
  </si>
  <si>
    <t>25 SOUTH LIBERTY STREET</t>
  </si>
  <si>
    <t>ROCKINGHAM COUNTY JAIL</t>
  </si>
  <si>
    <t>8/14/2017</t>
  </si>
  <si>
    <t>MOUNDSVILLE</t>
  </si>
  <si>
    <t>112 Northern Regional Correctional Drive</t>
  </si>
  <si>
    <t>NORTHERN REGIONAL JAIL</t>
  </si>
  <si>
    <t>NDS 2019</t>
  </si>
  <si>
    <t>9/2/2021</t>
  </si>
  <si>
    <t>LEITCHFIELD</t>
  </si>
  <si>
    <t>320 SHAW STATION ROAD</t>
  </si>
  <si>
    <t>GRAYSON COUNTY JAIL</t>
  </si>
  <si>
    <t>2/5/2009</t>
  </si>
  <si>
    <t>WACO</t>
  </si>
  <si>
    <t>501 WASHINGTON AVENUE</t>
  </si>
  <si>
    <t>MCCLELLAN COUNTY JAIL</t>
  </si>
  <si>
    <t>7/17/2008</t>
  </si>
  <si>
    <t>SAN ANGELO</t>
  </si>
  <si>
    <t>122 WEST HARRIS AVENUE</t>
  </si>
  <si>
    <t>TOM GREEN COUNTY JAIL</t>
  </si>
  <si>
    <t>12/2/2021</t>
  </si>
  <si>
    <t>BURNET</t>
  </si>
  <si>
    <t>JAIL ADMINISTRATOR</t>
  </si>
  <si>
    <t>BURNET COUNTY JAIL</t>
  </si>
  <si>
    <t>11/8/2021</t>
  </si>
  <si>
    <t>HLG</t>
  </si>
  <si>
    <t>MARIETTA</t>
  </si>
  <si>
    <t>1825 COUNTY SERVICES PARKWAY</t>
  </si>
  <si>
    <t>COBB COUNTY JAIL</t>
  </si>
  <si>
    <t>3/12/2021</t>
  </si>
  <si>
    <t>11/29/2021</t>
  </si>
  <si>
    <t>12/8/2021</t>
  </si>
  <si>
    <t>MOUNTAIN HOME</t>
  </si>
  <si>
    <t>2255 E. 8TH NORTH</t>
  </si>
  <si>
    <t>ELMORE COUNTY JAIL</t>
  </si>
  <si>
    <t>RIVERSIDE</t>
  </si>
  <si>
    <t>4095 LEMON STREET</t>
  </si>
  <si>
    <t>RIVERSIDE COUNTY SHERIFF</t>
  </si>
  <si>
    <t>10/21/2021</t>
  </si>
  <si>
    <t>2/10/2022</t>
  </si>
  <si>
    <t>750 SOUTH 5300 WEST</t>
  </si>
  <si>
    <t>8/19/2021</t>
  </si>
  <si>
    <t>11/30/2021</t>
  </si>
  <si>
    <t>5/6/2021</t>
  </si>
  <si>
    <t>11/19/2021</t>
  </si>
  <si>
    <t>12/17/2020</t>
  </si>
  <si>
    <t>12/20/2021</t>
  </si>
  <si>
    <t>PLATTSBURGH</t>
  </si>
  <si>
    <t>25 MCCARTHY DRIVE</t>
  </si>
  <si>
    <t>CLINTON COUNTY JAIL</t>
  </si>
  <si>
    <t>12/13/2021</t>
  </si>
  <si>
    <t>CARROLLTON</t>
  </si>
  <si>
    <t>188 CEMETERY ST</t>
  </si>
  <si>
    <t>PICKENS COUNTY DET CTR</t>
  </si>
  <si>
    <t>3/24/2021</t>
  </si>
  <si>
    <t>GUAYNABO</t>
  </si>
  <si>
    <t>651 FEDERAL DRIVE, SUITE 104</t>
  </si>
  <si>
    <t>SAN JUAN STAGING</t>
  </si>
  <si>
    <t>BAY ST. LOUIS</t>
  </si>
  <si>
    <t>8450 HIGHWAY 90</t>
  </si>
  <si>
    <t>HANCOCK CO PUB SFTY CPLX</t>
  </si>
  <si>
    <t>12/10/2021</t>
  </si>
  <si>
    <t>1040 BERKS RD</t>
  </si>
  <si>
    <t>BERKS COUNTY RESIDENTIAL CENTER</t>
  </si>
  <si>
    <t>10/15/2020</t>
  </si>
  <si>
    <t>12/16/2021</t>
  </si>
  <si>
    <t>12/30/2021</t>
  </si>
  <si>
    <t>7/29/2021</t>
  </si>
  <si>
    <t>10/28/2021</t>
  </si>
  <si>
    <t>PBNDS 2011 - 2016 Revisions</t>
  </si>
  <si>
    <t>2/17/2022</t>
  </si>
  <si>
    <t>10/1/2020</t>
  </si>
  <si>
    <t>8/5/2021</t>
  </si>
  <si>
    <t>11/18/2021</t>
  </si>
  <si>
    <t>8/26/2021</t>
  </si>
  <si>
    <t>CAMBRIDGE</t>
  </si>
  <si>
    <t>829 FIELDCREST ROAD</t>
  </si>
  <si>
    <t>DORCHESTER COUNTY DETENTION CENTER</t>
  </si>
  <si>
    <t>2/3/2022</t>
  </si>
  <si>
    <t>8/12/2021</t>
  </si>
  <si>
    <t>12/9/2021</t>
  </si>
  <si>
    <t>4/16/2021</t>
  </si>
  <si>
    <t>7/22/2021</t>
  </si>
  <si>
    <t>9/23/2021</t>
  </si>
  <si>
    <t>4/21/2021</t>
  </si>
  <si>
    <t>9/30/2021</t>
  </si>
  <si>
    <t>7/1/2021</t>
  </si>
  <si>
    <t>3/3/2021</t>
  </si>
  <si>
    <t>6/24/2021</t>
  </si>
  <si>
    <t>11/3/2021</t>
  </si>
  <si>
    <t>Adelanto ICE Processing Center</t>
  </si>
  <si>
    <t>10/26/2021</t>
  </si>
  <si>
    <t>11/10/2021</t>
  </si>
  <si>
    <t>4/8/2021</t>
  </si>
  <si>
    <t>5/20/2021</t>
  </si>
  <si>
    <t>4/28/2021</t>
  </si>
  <si>
    <t>12/17/2021</t>
  </si>
  <si>
    <t>11/5/2021</t>
  </si>
  <si>
    <t>10450 RANCHO ROAD</t>
  </si>
  <si>
    <t>DESERT VIEW</t>
  </si>
  <si>
    <t>500 HILBIG RD</t>
  </si>
  <si>
    <t>JOE CORLEY PROCESSING CTR</t>
  </si>
  <si>
    <t>7/15/2021</t>
  </si>
  <si>
    <t>MCFARLAND</t>
  </si>
  <si>
    <t>611 FRONTAGE RD</t>
  </si>
  <si>
    <t>GOLDEN STATE ANNEX</t>
  </si>
  <si>
    <t>6/10/2021</t>
  </si>
  <si>
    <t>4/14/2021</t>
  </si>
  <si>
    <t>5/27/2021</t>
  </si>
  <si>
    <t>7/30/2021</t>
  </si>
  <si>
    <t>11/4/2021</t>
  </si>
  <si>
    <t>1100 BOWLING ROAD</t>
  </si>
  <si>
    <t>CCA, FLORENCE CORRECTIONAL CENTER</t>
  </si>
  <si>
    <t>1/6/2022</t>
  </si>
  <si>
    <t>3/10/2021</t>
  </si>
  <si>
    <t>PHILIPSBURG</t>
  </si>
  <si>
    <t>555 GEO Drive</t>
  </si>
  <si>
    <t>MOSHANNON VALLEY CORRECTIONAL</t>
  </si>
  <si>
    <t>3/31/2021</t>
  </si>
  <si>
    <t>T. DON HUTTO DETENTION CENTER</t>
  </si>
  <si>
    <t>9/16/2021</t>
  </si>
  <si>
    <t>409 FM 1144</t>
  </si>
  <si>
    <t>10/7/2021</t>
  </si>
  <si>
    <t>2/25/2022</t>
  </si>
  <si>
    <t>11/17/2021</t>
  </si>
  <si>
    <t>5/13/2021</t>
  </si>
  <si>
    <t>1/13/2022</t>
  </si>
  <si>
    <t>300 EL RANCHO WAY</t>
  </si>
  <si>
    <t>3026 HWY 252 EAST</t>
  </si>
  <si>
    <t>FOLKSTON MAIN IPC</t>
  </si>
  <si>
    <t>1/27/2022</t>
  </si>
  <si>
    <t>FY22 ALOS</t>
  </si>
  <si>
    <t>Source: ICE Integrated Decision Support (IIDS), 03/07/2022</t>
  </si>
  <si>
    <t>FY22 ADP: Mandatory</t>
  </si>
  <si>
    <t>FY22 ADP: ICE Threat Level</t>
  </si>
  <si>
    <t>FY22 ADP: Criminality</t>
  </si>
  <si>
    <t>FY22 ADP: Detainee Classification Level</t>
  </si>
  <si>
    <t>ICE Enforcement and Removal Operations Data, EOFY2022</t>
  </si>
  <si>
    <t xml:space="preserve">ICE FACILITIES DATA, FY22 </t>
  </si>
  <si>
    <t>Parole Granted</t>
  </si>
  <si>
    <t>Parole Requested</t>
  </si>
  <si>
    <t>FY2021</t>
  </si>
  <si>
    <t>FY2022</t>
  </si>
  <si>
    <t>Parole Status</t>
  </si>
  <si>
    <t>Fiscal Year</t>
  </si>
  <si>
    <t>Individuals with Positive Credible Fear Determination Parole Status: FY2021 - FY2022</t>
  </si>
  <si>
    <t>Arresting Agency</t>
  </si>
  <si>
    <t>ICE Average Length of Stay Adult Facility Type by Month and Arresting Agency: FY2022</t>
  </si>
  <si>
    <t>FSC</t>
  </si>
  <si>
    <t>ICE Average Length of Stay by Facility Type and Month: FY2022</t>
  </si>
  <si>
    <t>ICE Average Daily Population by Facility Type and Month: FY2022</t>
  </si>
  <si>
    <t>ICE Average Length of Stay by Arresting Agency, Month and Criminality: FY2022</t>
  </si>
  <si>
    <t>ICE Average Daily Population by Arresting Agency, Month and Criminality: FY2022</t>
  </si>
  <si>
    <t>ICE Final Releases by Release Reason, Month and Criminality: FY2022</t>
  </si>
  <si>
    <t>Removals with a FSC Detention</t>
  </si>
  <si>
    <t>ICE Removals: FY2022</t>
  </si>
  <si>
    <t>ICE Final Releases by Facility Type: FY2022</t>
  </si>
  <si>
    <t>ICE Initial Book-Ins by Facility Type and Criminality: FY2022</t>
  </si>
  <si>
    <t>ICE Initial Book-Ins by Arresting Agency and Month: FY2022</t>
  </si>
  <si>
    <t>-</t>
  </si>
  <si>
    <t>ICE DETENTION DATA, FY2022</t>
  </si>
  <si>
    <t>ALOS (Days)</t>
  </si>
  <si>
    <t>Average Bond Amount ($)</t>
  </si>
  <si>
    <t>Bond Posted Releases (%)</t>
  </si>
  <si>
    <t>ICE Final Releases with Bond Posted</t>
  </si>
  <si>
    <t>Total ICE Final Releases</t>
  </si>
  <si>
    <t>More than 730 Days</t>
  </si>
  <si>
    <t>366-730 Days</t>
  </si>
  <si>
    <t>181-365 Days</t>
  </si>
  <si>
    <t>0-180 Days</t>
  </si>
  <si>
    <t>Post-Determination for FSC Facility Individuals with Positive Fear Claim</t>
  </si>
  <si>
    <t>Post-Determination for Adult Facility Individuals with Positive Fear Claim</t>
  </si>
  <si>
    <t>FSC Facility Individuals</t>
  </si>
  <si>
    <t>Adult Facility Individuals</t>
  </si>
  <si>
    <t>end</t>
  </si>
  <si>
    <t xml:space="preserve">mid </t>
  </si>
  <si>
    <t>February</t>
  </si>
  <si>
    <t>January</t>
  </si>
  <si>
    <t>December</t>
  </si>
  <si>
    <t>November</t>
  </si>
  <si>
    <t>October</t>
  </si>
  <si>
    <t>September</t>
  </si>
  <si>
    <t>August</t>
  </si>
  <si>
    <t>July</t>
  </si>
  <si>
    <t>June</t>
  </si>
  <si>
    <t>April</t>
  </si>
  <si>
    <t>March</t>
  </si>
  <si>
    <t xml:space="preserve">Population </t>
  </si>
  <si>
    <t>Detainees</t>
  </si>
  <si>
    <t>Average In Custody Length of Stay (ICLOS)</t>
  </si>
  <si>
    <t>Parole granted is defined as Agency-based case action jurisdiction and case decision is "Granted".</t>
  </si>
  <si>
    <t>Parole requested and parole granted dates are based on the Case Action Decision Date contained in the system of record.</t>
  </si>
  <si>
    <t>FY2022 ICE Encounters data are updated through 03/13/2022 (IIDS v.2.0 run date 03/14/2022; EID as of 03/13/2022).</t>
  </si>
  <si>
    <t>Individuals with Credible Fear Parole</t>
  </si>
  <si>
    <t>STU determines Bonded Out releases by Release Reason entered and Detention Book Out Date. BMU data uses the Bond Post Date which is not necessarily the same as the Detention Book Out Date.</t>
  </si>
  <si>
    <t xml:space="preserve">ICE Final Releases is limited to one release reason per release. A Final Release may have more than one release reason but only one reason is recorded. Due to this system limitation, there are noncitizens with a bond posted whose ICE Final Release reason is recorded as other than "Bonded Out". </t>
  </si>
  <si>
    <t xml:space="preserve">Bond Posted Releases (%) is calculated by the sum total count of ICE Final Releases of the noncitizens with bond posted divided by the total count of ICE Final Releases. </t>
  </si>
  <si>
    <t>BMU provided data containing Bonds Posted cases recorded from 01/01/2021 - 03/13/2022.  Data were received on 03/15/2022.</t>
  </si>
  <si>
    <t>An ICE Final Release is defined as a Final Bookout that reflects one of the following release reasons: Bonded Out, Order of Recognizance, Order of Supervision, Paroled, or Prosecutorial Discretion. All Case Statuses are included.</t>
  </si>
  <si>
    <t>FY2022 ICE Final Releases Data are updated through 03/13/2022 (IIDS v.2.0 run date 03/14/2022; EID as of 03/13/2022).</t>
  </si>
  <si>
    <t>Monthly Bond Statistics</t>
  </si>
  <si>
    <t>ICE ICLOS and Detainees Data are updated through 03/12/2022 (IIDS v.2.0 run date 03/14/2022; EID as of 03/12/2022).</t>
  </si>
  <si>
    <r>
      <t>It was assumed that if a</t>
    </r>
    <r>
      <rPr>
        <b/>
        <sz val="12"/>
        <color theme="1"/>
        <rFont val="Times New Roman"/>
        <family val="1"/>
      </rPr>
      <t xml:space="preserve"> positive</t>
    </r>
    <r>
      <rPr>
        <sz val="12"/>
        <color theme="1"/>
        <rFont val="Times New Roman"/>
        <family val="1"/>
      </rPr>
      <t xml:space="preserve"> fear </t>
    </r>
    <r>
      <rPr>
        <b/>
        <sz val="12"/>
        <color theme="1"/>
        <rFont val="Times New Roman"/>
        <family val="1"/>
      </rPr>
      <t xml:space="preserve">claim </t>
    </r>
    <r>
      <rPr>
        <sz val="12"/>
        <color theme="1"/>
        <rFont val="Times New Roman"/>
        <family val="1"/>
      </rPr>
      <t>happened within five days of the initial book in that it was related to the detention stay. This was to account for the 72-hour transfer period from CBP to a detention facility and to account for additional time due to coronavirus.</t>
    </r>
  </si>
  <si>
    <t>Family Staging Centers (FSC) include the Karnes County Family Staging Center (active end date of 11/03/2021), South Texas Family Staging Center (active end date of 12/20/2021), Berks County Family Staging Center (active end date of 02/26/2021), Artesia Family Residential Center (active end date of 12/31/2021), T. Don Hutto Family Residential Center (active end date of 09/01/2009), Suites on Scottsdale – Casa De Alegria (active end date of 12/31/2021), Best Western – Casa De Estrella (active end date of 12/31/2021), Comfort Suites – Casa Consuelo (active end date of 12/31/2021), La Quinta – Wyndham – Casa De Paz (active end date of 12/31/2021), Holiday Inn Express – Casa De La Luz (active end date of 12/31/2021), Wingate – Wyndham Casa Esperanza (active end date of 12/31/2021), Hotel Ava Casa Do Tranquilidade (no active end date), Best Western – Casa Do Tranquilidade (no active end date), Best West Rose Gr-Dn I&amp;S (no active end date), Candelwood Inn Cotulla (no active end date), Hampton Inn – Pearsall (no active end date), Holiday Inn Express &amp; Suites Pearsall (no active end date), Holiday Inn Expr &amp; Stes Cotulla (no active end date), Extended Stay America (no active end date), La Copa Inn Hotel (no active end date), Traveler's Inn – Phoenix (no active end date), Holiday Inn Express &amp; Suites El Paso (no active end date), Holiday Inn Express &amp; Suites Raymondville (no active end date), La Quinta Inn By Wyndham Sna (no active end date), Super 8 By Wyndham Hidalgo (no active end date), and the La Quinta Wyndham Casa Do Sonho (no active end date). FSC records are determined by these facilities and the Detention Book In date of the noncitizen, therefore noncitizens can still be counted as FSC after the active end date of a facility.</t>
  </si>
  <si>
    <t xml:space="preserve">The mid for each month corresponds to the 15th of the month and end corresponds to the last day of the month. </t>
  </si>
  <si>
    <r>
      <t xml:space="preserve">The four categories the ICLOS and Detainees tab is broken out by are 
•	</t>
    </r>
    <r>
      <rPr>
        <b/>
        <sz val="12"/>
        <rFont val="Times New Roman"/>
        <family val="1"/>
      </rPr>
      <t>Adult Facility Individuals</t>
    </r>
    <r>
      <rPr>
        <sz val="12"/>
        <rFont val="Times New Roman"/>
        <family val="1"/>
      </rPr>
      <t xml:space="preserve">
o	Anyone who is in an adult facility and does not have a post determined positive fear claim at the date of the snapshot 
•	</t>
    </r>
    <r>
      <rPr>
        <b/>
        <sz val="12"/>
        <rFont val="Times New Roman"/>
        <family val="1"/>
      </rPr>
      <t>FRC Facility Individuals</t>
    </r>
    <r>
      <rPr>
        <sz val="12"/>
        <rFont val="Times New Roman"/>
        <family val="1"/>
      </rPr>
      <t xml:space="preserve">
o	Anyone who is in a family facility and does not have a post determined positive fear claim at the date of the snapshot 
•	</t>
    </r>
    <r>
      <rPr>
        <b/>
        <sz val="12"/>
        <rFont val="Times New Roman"/>
        <family val="1"/>
      </rPr>
      <t>Post-Determination for Adult Facility Individuals with Postive Fear Claim</t>
    </r>
    <r>
      <rPr>
        <sz val="12"/>
        <rFont val="Times New Roman"/>
        <family val="1"/>
      </rPr>
      <t xml:space="preserve">
o	Anyone who is in an adult facility and has a post determined positive fear claim at the date of the snapshot 
•	</t>
    </r>
    <r>
      <rPr>
        <b/>
        <sz val="12"/>
        <rFont val="Times New Roman"/>
        <family val="1"/>
      </rPr>
      <t>Post-Determination for FRC Facility Individuals with Positive Fear Claim</t>
    </r>
    <r>
      <rPr>
        <sz val="12"/>
        <rFont val="Times New Roman"/>
        <family val="1"/>
      </rPr>
      <t xml:space="preserve">
o	Anyone who is in a family facility and has a post determined positive fear claim at the date of the snapshot</t>
    </r>
  </si>
  <si>
    <t xml:space="preserve">ICLOS is the average In Custody Length of Stay and is a calculation of how long a detainee has been in custody at a particular point in time and the formula used for this calculation is Date – Book In Date </t>
  </si>
  <si>
    <t xml:space="preserve">ICLOS and Detainees </t>
  </si>
  <si>
    <t>The data provided by USCIS contains multiple records for some Alien File Numbers. There are 104,583 unique fear determinations and 1,956 of those have multiple records in the data provided by USCIS. The Alien File Numbers with multiple USCIS records are treated as follows: 
• If an Alien File Number is associated with both positive and negative fear screening determinations, only the most recent screening is included.
• If an Alien File Number is associated with multiple positive fear determinations and only one ICE Detention Stay, only the determinations for which the USCIS Decision Service Date falls within the detention stay are included.
• If an Alien File Number is associated with multiple positive fear determinations and multiple ICE Detention Stays, all determinations for which the USCIS Decision Service Date falls within an ICE Detention Stay are included.
• If an Alien File Number has multiple positive fear determinations for which the USCIS Decision Service Dates fall within a single ICE Detention Stay, this is counted as a single detention.</t>
  </si>
  <si>
    <t>Non Citizens Currently in ICE Detention Facilities and the Average Time from USCIS Fear Decision Service Date to ICE Release include detentions not associated with a removal case.</t>
  </si>
  <si>
    <t>Of the 104,583 records in the USCIS provided data the breakdown of the fear screening determinations is as follows: 46,256 positive fear screening determinations, 33,469 negative fear screening determinations and 24,858 without an identified determination. Of the 46,256 with positive fear screening determinations; 35,776 have Persecution Claim Established and 10,480 have Torture Claim Established.</t>
  </si>
  <si>
    <t>Non Citizens Currently in ICE Detention Facilities and the Average Time from USCIS Fear Decision Service Date to ICE Release are determined by matching the Alien File Numbers in the data provided by USCIS to ICE Detention data.  Data only include Alien File Numbers from the USCIS data that have USCIS Fear Determinations of Persecution Claim Established or Torture Claim Established.  Data only include ICE Detention Stays for which the USCIS Decision Service Date falls on or after the initial book in date of the current detention stay.  ICE Detention Stays for which the Decision Service Date falls before the initial book in or after release are not included.</t>
  </si>
  <si>
    <t>USCIS provided data containing APSO (Asylum Pre Screening Officer) cases clocked during FY2020 - FY2022 YTD.  Data were received on 03/14/2022.</t>
  </si>
  <si>
    <t>FY2022 ICE Releases data are updated through 03/12/2022 (IIDS v.2.0 run date 03/14/2022; EID as of 03/12/2022).</t>
  </si>
  <si>
    <t>Non Citizens Currently in ICE Detention Facilities data are a snapshot as of 03/13/2022 (IIDS v.2.0 run date 03/14/2022; EID as of 03/13/2022).</t>
  </si>
  <si>
    <t>FY2022 ICE Detention data are updated through 03/12/2022 (IIDS v.2.0 run date 03/14/2022; EID as of 03/12/2022).</t>
  </si>
  <si>
    <t>FY2022 ICE Initial Book-Ins</t>
  </si>
  <si>
    <t>Processing dispositions of Other may include, but are not limited to, Non Citizens processed under Administrative Removal, Visa Waiver Program Removal, Stowaway or Crewmember.</t>
  </si>
  <si>
    <t xml:space="preserve">
ICE National Docket data are a snapshot as of 03/13/2022 (IIDS v.2.0 run date 03/14/2022; EID as of 03/13/2022).</t>
  </si>
  <si>
    <t xml:space="preserve">Starting in FY2009, ICE began to "lock" removal statistics on October 5th at the end of each fiscal year and counted only the Non Citizens whose removal or return was already confirmed.  Non Citizens removed or returned in that fiscal year but not confirmed until after October 5th were excluded from the locked data and thus from ICE statistics.  To ensure an accurate and complete representation of all removals and returns, ICE will include the removals and returns confirmed after October 5th into the next fiscal year.  </t>
  </si>
  <si>
    <t>ICE Removals include Non Citizens processed for Expedited Removal (ER) or Voluntary Return (VR) that are turned over to ERO for detention.  Non Citizens processed for ER and not detained by ERO or VR after June 1st, 2013 and not detained by ERO are primarily processed by Border Patrol.  CBP should be contacted for those statistics.</t>
  </si>
  <si>
    <t>FY2022 ICE Removals data are updated through 03/12/2022 (IIDS v.2.0 run date 03/14/2022; EID as of 03/12/2022).</t>
  </si>
  <si>
    <t>FY2022 ICE Final Releases data are updated through 03/12/2022 (IIDS v.2.0 run date 03/14/2022; EID as of 03/12/2022).</t>
  </si>
  <si>
    <t>FY2022 ICE Final Releases</t>
  </si>
  <si>
    <t xml:space="preserve">Average Length of Stay for Family Residential Centers is determined by including, the length of stay at all facilities during a detention stay that started at an FRC, the detention days that started before the current fiscal year, and only detention days for those released from custody. </t>
  </si>
  <si>
    <t>ADP by Arresting Agency, Month and Criminality : FY2022 YTD criminality is defined in the following manner: 
o 	Convicted Criminal: Immigration Violators with a criminal conviction entered into ICE systems of record at the time of ICE custody.
o 	Pending Criminal Charges: Immigration Violators with pending criminal charges entered into ICE system of record at the time of ICE custody.
o 	Other Immigration Violators:  Immigration Violators without any known or a criminal conviction, or pending charges entered into ICE system of record at the time of ICE custody.</t>
  </si>
  <si>
    <t>FY2022 ICE Average Daily Population and ICE Average Length of Stay</t>
  </si>
  <si>
    <t>Non-U.S. citizen child or children under the age of 18, accompanied by his/her/their parent(s) or legal guardian(s).
Family Staging Centers (FSC) include the Karnes County Family Staging Center (active end date of 11/03/2021), South Texas Family Staging Center (active end date of 12/20/2021), Berks County Family Staging Center (active end date of 02/26/2021), Artesia Family Residential Center (active end date of 12/31/2021), T. Don Hutto Family Residential Center (active end date of 09/01/2009), Suites on Scottsdale – Casa De Alegria (active end date of 12/31/2021), Best Western – Casa De Estrella (active end date of 12/31/2021), Comfort Suites – Casa Consuelo (active end date of 12/31/2021), La Quinta – Wyndham – Casa De Paz (active end date of 12/31/2021), Holiday Inn Express – Casa De La Luz (active end date of 12/31/2021), Wingate – Wyndham Casa Esperanza (active end date of 12/31/2021), Hotel Ava Casa Do Tranquilidade (no active end date), Best Western – Casa Do Tranquilidade (no active end date), Best West Rose Gr-Dn I&amp;S (no active end date), Candelwood Inn Cotulla (no active end date), Hampton Inn – Pearsall (no active end date), Holiday Inn Express &amp; Suites Pearsall (no active end date), Holiday Inn Expr &amp; Stes Cotulla (no active end date), Extended Stay America (no active end date), La Copa Inn Hotel (no active end date), Traveler's Inn – Phoenix (no active end date), Holiday Inn Express &amp; Suites El Paso (no active end date), Holiday Inn Express &amp; Suites Raymondville (no active end date), La Quinta Inn By Wyndham Sna (no active end date), Super 8 By Wyndham Hidalgo (no active end date), and the La Quinta Wyndham Casa Do Sonho (no active end date). FSC records are determined by these facilities and the Detention Book In date of the noncitizen, therefore noncitizens can still be counted as FSC after the active end date of a facility.</t>
  </si>
  <si>
    <t>Bonded Out Releases Count and ALOS for Bond Releases- Prior 14 months plus Current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</si>
</sst>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5" formatCode="&quot;$&quot;#,##0_);\(&quot;$&quot;#,##0\)"/>
    <numFmt numFmtId="41" formatCode="_(* #,##0_);_(* \(#,##0\);_(* &quot;-&quot;_);_(@_)"/>
    <numFmt numFmtId="43" formatCode="_(* #,##0.00_);_(* \(#,##0.00\);_(* &quot;-&quot;??_);_(@_)"/>
    <numFmt numFmtId="164" formatCode="_(* #,##0_);_(* \(#,##0\);_(* &quot;-&quot;??_);_(@_)"/>
    <numFmt numFmtId="165" formatCode="0.0"/>
    <numFmt numFmtId="166" formatCode="00000"/>
    <numFmt numFmtId="167" formatCode="_(* #,##0.0_);_(* \(#,##0.0\);_(* &quot;-&quot;_);_(@_)"/>
    <numFmt numFmtId="168" formatCode="#,##0.0"/>
    <numFmt numFmtId="169" formatCode="0.0;[Red]0.0"/>
    <numFmt numFmtId="170" formatCode="_(* #,##0.0_);_(* \(#,##0.0\);_(* &quot;-&quot;?_);_(@_)"/>
    <numFmt numFmtId="171" formatCode="#,##0.0_);\(#,##0.0\)"/>
    <numFmt numFmtId="172" formatCode="0.0%"/>
    <numFmt numFmtId="173" formatCode="mmm\-yyyy"/>
  </numFmts>
  <fonts count="43"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Times New Roman"/>
      <family val="1"/>
    </font>
    <font>
      <b/>
      <sz val="9"/>
      <color theme="0"/>
      <name val="Times New Roman"/>
      <family val="1"/>
    </font>
    <font>
      <sz val="12"/>
      <color theme="1"/>
      <name val="Times New Roman"/>
      <family val="2"/>
    </font>
    <font>
      <sz val="10"/>
      <name val="Arial"/>
      <family val="2"/>
    </font>
    <font>
      <b/>
      <sz val="12"/>
      <color indexed="18"/>
      <name val="Times New Roman"/>
      <family val="1"/>
    </font>
    <font>
      <sz val="12"/>
      <color theme="1"/>
      <name val="Times New Roman"/>
      <family val="1"/>
    </font>
    <font>
      <b/>
      <sz val="14"/>
      <color theme="0"/>
      <name val="Times New Roman"/>
      <family val="1"/>
    </font>
    <font>
      <sz val="14"/>
      <color theme="0"/>
      <name val="Times New Roman"/>
      <family val="1"/>
    </font>
    <font>
      <b/>
      <sz val="9"/>
      <color theme="1"/>
      <name val="Calibri"/>
      <family val="2"/>
      <scheme val="minor"/>
    </font>
    <font>
      <sz val="10"/>
      <color indexed="72"/>
      <name val="MS Sans Serif"/>
      <family val="2"/>
    </font>
    <font>
      <sz val="10"/>
      <color indexed="72"/>
      <name val="Arial"/>
      <family val="2"/>
    </font>
    <font>
      <b/>
      <sz val="12"/>
      <name val="Times New Roman"/>
      <family val="1"/>
    </font>
    <font>
      <sz val="12"/>
      <color indexed="8"/>
      <name val="Times New Roman"/>
      <family val="1"/>
    </font>
    <font>
      <b/>
      <sz val="11"/>
      <color rgb="FF000000"/>
      <name val="Calibri"/>
      <family val="2"/>
    </font>
    <font>
      <sz val="11"/>
      <color rgb="FF000000"/>
      <name val="Calibri"/>
      <family val="2"/>
    </font>
    <font>
      <b/>
      <sz val="11"/>
      <color theme="0"/>
      <name val="Calibri"/>
      <family val="2"/>
    </font>
    <font>
      <b/>
      <sz val="9"/>
      <color theme="0"/>
      <name val="Calibri"/>
      <family val="2"/>
      <scheme val="minor"/>
    </font>
    <font>
      <b/>
      <sz val="14"/>
      <color theme="3" tint="-0.499984740745262"/>
      <name val="Calibri"/>
      <family val="2"/>
      <scheme val="minor"/>
    </font>
    <font>
      <b/>
      <sz val="18"/>
      <color theme="0"/>
      <name val="Calibri"/>
      <family val="2"/>
      <scheme val="minor"/>
    </font>
    <font>
      <b/>
      <sz val="10"/>
      <color theme="0"/>
      <name val="Calibri"/>
      <family val="2"/>
      <scheme val="minor"/>
    </font>
    <font>
      <b/>
      <sz val="12"/>
      <color theme="4" tint="-0.499984740745262"/>
      <name val="Calibri"/>
      <family val="2"/>
      <scheme val="minor"/>
    </font>
    <font>
      <b/>
      <sz val="12"/>
      <color rgb="FFFF0000"/>
      <name val="Times New Roman"/>
      <family val="1"/>
    </font>
    <font>
      <b/>
      <sz val="18"/>
      <color theme="3" tint="-0.499984740745262"/>
      <name val="Calibri"/>
      <family val="2"/>
      <scheme val="minor"/>
    </font>
    <font>
      <b/>
      <sz val="10"/>
      <name val="Calibri"/>
      <family val="2"/>
    </font>
    <font>
      <sz val="8"/>
      <name val="Calibri"/>
      <family val="2"/>
    </font>
    <font>
      <b/>
      <sz val="20"/>
      <color theme="4" tint="-0.499984740745262"/>
      <name val="Calibri"/>
      <family val="2"/>
      <scheme val="minor"/>
    </font>
    <font>
      <b/>
      <sz val="24"/>
      <color theme="4" tint="-0.499984740745262"/>
      <name val="Calibri"/>
      <family val="2"/>
      <scheme val="minor"/>
    </font>
    <font>
      <i/>
      <sz val="9"/>
      <color theme="1"/>
      <name val="Calibri"/>
      <family val="2"/>
      <scheme val="minor"/>
    </font>
    <font>
      <b/>
      <sz val="12"/>
      <color theme="0"/>
      <name val="Times New Roman"/>
      <family val="1"/>
    </font>
    <font>
      <b/>
      <sz val="12"/>
      <color theme="1"/>
      <name val="Times New Roman"/>
      <family val="1"/>
    </font>
    <font>
      <b/>
      <sz val="12"/>
      <color indexed="8"/>
      <name val="Times New Roman"/>
      <family val="1"/>
    </font>
    <font>
      <sz val="12"/>
      <name val="Times New Roman"/>
      <family val="1"/>
    </font>
    <font>
      <sz val="10"/>
      <color rgb="FF000000"/>
      <name val="ARIAL"/>
      <charset val="1"/>
    </font>
    <font>
      <i/>
      <sz val="11"/>
      <color theme="1"/>
      <name val="Calibri"/>
      <family val="2"/>
      <scheme val="minor"/>
    </font>
    <font>
      <b/>
      <sz val="11"/>
      <color theme="1"/>
      <name val="Calibri"/>
      <family val="2"/>
      <scheme val="minor"/>
    </font>
    <font>
      <sz val="8"/>
      <color theme="1"/>
      <name val="Calibri"/>
      <family val="2"/>
    </font>
    <font>
      <b/>
      <i/>
      <sz val="9"/>
      <color theme="1"/>
      <name val="Calibri"/>
      <family val="2"/>
      <scheme val="minor"/>
    </font>
    <font>
      <sz val="9"/>
      <color theme="1"/>
      <name val="Times New Roman"/>
      <family val="1"/>
    </font>
    <font>
      <sz val="11"/>
      <color theme="1"/>
      <name val="Times New Roman"/>
      <family val="1"/>
    </font>
    <font>
      <b/>
      <sz val="11"/>
      <color theme="1"/>
      <name val="Times New Roman"/>
      <family val="1"/>
    </font>
  </fonts>
  <fills count="16">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indexed="9"/>
        <bgColor indexed="64"/>
      </patternFill>
    </fill>
    <fill>
      <patternFill patternType="solid">
        <fgColor rgb="FFD9D9D9"/>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2"/>
        <bgColor indexed="64"/>
      </patternFill>
    </fill>
    <fill>
      <patternFill patternType="solid">
        <fgColor rgb="FFFFFFFF"/>
      </patternFill>
    </fill>
    <fill>
      <patternFill patternType="solid">
        <fgColor theme="4" tint="0.399975585192419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hair">
        <color indexed="64"/>
      </left>
      <right/>
      <top/>
      <bottom/>
      <diagonal/>
    </border>
    <border>
      <left style="hair">
        <color indexed="64"/>
      </left>
      <right style="hair">
        <color indexed="64"/>
      </right>
      <top/>
      <bottom/>
      <diagonal/>
    </border>
    <border>
      <left/>
      <right style="hair">
        <color indexed="64"/>
      </right>
      <top/>
      <bottom/>
      <diagonal/>
    </border>
    <border>
      <left style="medium">
        <color indexed="64"/>
      </left>
      <right style="hair">
        <color indexed="64"/>
      </right>
      <top style="thin">
        <color indexed="64"/>
      </top>
      <bottom/>
      <diagonal/>
    </border>
    <border>
      <left/>
      <right style="medium">
        <color indexed="64"/>
      </right>
      <top/>
      <bottom style="thin">
        <color indexed="64"/>
      </bottom>
      <diagonal/>
    </border>
    <border>
      <left/>
      <right/>
      <top style="thin">
        <color rgb="FF979991"/>
      </top>
      <bottom style="thin">
        <color rgb="FF979991"/>
      </bottom>
      <diagonal/>
    </border>
    <border>
      <left style="thin">
        <color indexed="64"/>
      </left>
      <right style="thin">
        <color indexed="64"/>
      </right>
      <top style="thin">
        <color rgb="FF979991"/>
      </top>
      <bottom style="thin">
        <color indexed="64"/>
      </bottom>
      <diagonal/>
    </border>
    <border>
      <left style="thin">
        <color indexed="64"/>
      </left>
      <right style="thin">
        <color indexed="64"/>
      </right>
      <top style="thin">
        <color rgb="FF979991"/>
      </top>
      <bottom style="thin">
        <color rgb="FF979991"/>
      </bottom>
      <diagonal/>
    </border>
    <border>
      <left style="thin">
        <color indexed="64"/>
      </left>
      <right style="thin">
        <color indexed="64"/>
      </right>
      <top style="thin">
        <color indexed="64"/>
      </top>
      <bottom style="thin">
        <color rgb="FF979991"/>
      </bottom>
      <diagonal/>
    </border>
    <border>
      <left/>
      <right style="medium">
        <color indexed="64"/>
      </right>
      <top style="thin">
        <color indexed="64"/>
      </top>
      <bottom/>
      <diagonal/>
    </border>
    <border>
      <left/>
      <right/>
      <top style="thin">
        <color indexed="64"/>
      </top>
      <bottom/>
      <diagonal/>
    </border>
    <border>
      <left style="thin">
        <color auto="1"/>
      </left>
      <right/>
      <top style="thin">
        <color auto="1"/>
      </top>
      <bottom style="medium">
        <color auto="1"/>
      </bottom>
      <diagonal/>
    </border>
    <border>
      <left style="thin">
        <color auto="1"/>
      </left>
      <right style="thin">
        <color auto="1"/>
      </right>
      <top style="thin">
        <color auto="1"/>
      </top>
      <bottom style="medium">
        <color auto="1"/>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s>
  <cellStyleXfs count="7">
    <xf numFmtId="0" fontId="0" fillId="0" borderId="0"/>
    <xf numFmtId="43" fontId="1" fillId="0" borderId="0" applyFont="0" applyFill="0" applyBorder="0" applyAlignment="0" applyProtection="0"/>
    <xf numFmtId="0" fontId="5" fillId="0" borderId="0"/>
    <xf numFmtId="0" fontId="6" fillId="0" borderId="0"/>
    <xf numFmtId="0" fontId="12" fillId="0" borderId="0"/>
    <xf numFmtId="9" fontId="1" fillId="0" borderId="0" applyFont="0" applyFill="0" applyBorder="0" applyAlignment="0" applyProtection="0"/>
    <xf numFmtId="0" fontId="35" fillId="0" borderId="0"/>
  </cellStyleXfs>
  <cellXfs count="364">
    <xf numFmtId="0" fontId="0" fillId="0" borderId="0" xfId="0"/>
    <xf numFmtId="0" fontId="2" fillId="0" borderId="0" xfId="0" applyFont="1"/>
    <xf numFmtId="0" fontId="3" fillId="0" borderId="0" xfId="0" applyFont="1" applyAlignment="1">
      <alignment horizontal="center"/>
    </xf>
    <xf numFmtId="0" fontId="2" fillId="0" borderId="0" xfId="0" applyFont="1" applyAlignment="1">
      <alignment horizontal="center" wrapText="1"/>
    </xf>
    <xf numFmtId="0" fontId="0" fillId="0" borderId="0" xfId="0" applyAlignment="1"/>
    <xf numFmtId="0" fontId="0" fillId="0" borderId="0" xfId="0" applyAlignment="1">
      <alignment horizontal="left" vertical="top"/>
    </xf>
    <xf numFmtId="0" fontId="2" fillId="2" borderId="0" xfId="0" applyFont="1" applyFill="1"/>
    <xf numFmtId="0" fontId="2" fillId="2" borderId="0" xfId="0" applyFont="1" applyFill="1" applyAlignment="1">
      <alignment wrapText="1"/>
    </xf>
    <xf numFmtId="0" fontId="6" fillId="0" borderId="0" xfId="4" applyFont="1" applyAlignment="1">
      <alignment horizontal="left" vertical="center"/>
    </xf>
    <xf numFmtId="0" fontId="9" fillId="3" borderId="9" xfId="4" applyFont="1" applyFill="1" applyBorder="1" applyAlignment="1">
      <alignment vertical="top" wrapText="1"/>
    </xf>
    <xf numFmtId="0" fontId="15" fillId="0" borderId="1" xfId="0" applyFont="1" applyBorder="1" applyAlignment="1">
      <alignment vertical="center"/>
    </xf>
    <xf numFmtId="3" fontId="15" fillId="0" borderId="1" xfId="0" applyNumberFormat="1" applyFont="1" applyBorder="1" applyAlignment="1">
      <alignment horizontal="right" vertical="center"/>
    </xf>
    <xf numFmtId="0" fontId="8" fillId="0" borderId="1" xfId="0" applyFont="1" applyBorder="1" applyAlignment="1">
      <alignment horizontal="left" vertical="center"/>
    </xf>
    <xf numFmtId="0" fontId="7" fillId="6" borderId="0" xfId="3" applyFont="1" applyFill="1" applyAlignment="1">
      <alignment vertical="center" wrapText="1"/>
    </xf>
    <xf numFmtId="3" fontId="9" fillId="3" borderId="0" xfId="1" applyNumberFormat="1" applyFont="1" applyFill="1" applyBorder="1" applyAlignment="1">
      <alignment vertical="top" wrapText="1"/>
    </xf>
    <xf numFmtId="0" fontId="7" fillId="6" borderId="0" xfId="3" applyFont="1" applyFill="1" applyBorder="1" applyAlignment="1">
      <alignment vertical="center" wrapText="1"/>
    </xf>
    <xf numFmtId="0" fontId="7" fillId="6" borderId="0" xfId="3" applyFont="1" applyFill="1" applyAlignment="1">
      <alignment horizontal="left" vertical="center" wrapText="1"/>
    </xf>
    <xf numFmtId="0" fontId="19" fillId="3" borderId="10" xfId="0" applyFont="1" applyFill="1" applyBorder="1" applyAlignment="1">
      <alignment horizontal="center" vertical="center" wrapText="1"/>
    </xf>
    <xf numFmtId="0" fontId="2" fillId="5" borderId="4" xfId="0" applyFont="1" applyFill="1" applyBorder="1"/>
    <xf numFmtId="0" fontId="11" fillId="2" borderId="8" xfId="0" applyFont="1" applyFill="1" applyBorder="1" applyAlignment="1">
      <alignment horizontal="center" vertical="center"/>
    </xf>
    <xf numFmtId="0" fontId="11" fillId="2" borderId="0" xfId="0" applyFont="1" applyFill="1" applyAlignment="1">
      <alignment horizontal="center"/>
    </xf>
    <xf numFmtId="165" fontId="2" fillId="2" borderId="1" xfId="1" applyNumberFormat="1" applyFont="1" applyFill="1" applyBorder="1"/>
    <xf numFmtId="164" fontId="2" fillId="2" borderId="0" xfId="1" applyNumberFormat="1" applyFont="1" applyFill="1" applyBorder="1" applyAlignment="1">
      <alignment horizontal="left"/>
    </xf>
    <xf numFmtId="0" fontId="11" fillId="2" borderId="0" xfId="0" applyFont="1" applyFill="1" applyAlignment="1">
      <alignment horizontal="center" wrapText="1"/>
    </xf>
    <xf numFmtId="0" fontId="11" fillId="2" borderId="8" xfId="0" applyFont="1" applyFill="1" applyBorder="1" applyAlignment="1">
      <alignment horizontal="center"/>
    </xf>
    <xf numFmtId="0" fontId="11" fillId="0" borderId="0" xfId="0" applyFont="1" applyAlignment="1">
      <alignment horizontal="center"/>
    </xf>
    <xf numFmtId="0" fontId="11" fillId="0" borderId="0" xfId="0" applyFont="1"/>
    <xf numFmtId="0" fontId="21" fillId="3" borderId="9" xfId="4" applyFont="1" applyFill="1" applyBorder="1" applyAlignment="1">
      <alignment vertical="top" wrapText="1"/>
    </xf>
    <xf numFmtId="0" fontId="22" fillId="3" borderId="7" xfId="4" applyFont="1" applyFill="1" applyBorder="1" applyAlignment="1">
      <alignment horizontal="left" vertical="top" wrapText="1"/>
    </xf>
    <xf numFmtId="0" fontId="24" fillId="6" borderId="0" xfId="3" applyFont="1" applyFill="1" applyAlignment="1">
      <alignment vertical="center" wrapText="1"/>
    </xf>
    <xf numFmtId="0" fontId="17" fillId="0" borderId="1" xfId="0" applyFont="1" applyBorder="1" applyAlignment="1">
      <alignment vertical="center"/>
    </xf>
    <xf numFmtId="0" fontId="16" fillId="7" borderId="1" xfId="0" applyFont="1" applyFill="1" applyBorder="1" applyAlignment="1">
      <alignment vertical="center"/>
    </xf>
    <xf numFmtId="3" fontId="17" fillId="0" borderId="1" xfId="0" applyNumberFormat="1" applyFont="1" applyBorder="1" applyAlignment="1">
      <alignment vertical="center"/>
    </xf>
    <xf numFmtId="3" fontId="16" fillId="7" borderId="1" xfId="0" applyNumberFormat="1" applyFont="1" applyFill="1" applyBorder="1" applyAlignment="1">
      <alignment vertical="center"/>
    </xf>
    <xf numFmtId="0" fontId="23" fillId="6" borderId="11" xfId="3" applyFont="1" applyFill="1" applyBorder="1" applyAlignment="1">
      <alignment vertical="center" wrapText="1"/>
    </xf>
    <xf numFmtId="0" fontId="29" fillId="6" borderId="6" xfId="3" applyFont="1" applyFill="1" applyBorder="1" applyAlignment="1">
      <alignment vertical="center" wrapText="1"/>
    </xf>
    <xf numFmtId="0" fontId="7" fillId="5" borderId="0" xfId="3" applyFont="1" applyFill="1" applyAlignment="1">
      <alignment vertical="center" wrapText="1"/>
    </xf>
    <xf numFmtId="0" fontId="28" fillId="5" borderId="0" xfId="2" applyFont="1" applyFill="1" applyAlignment="1">
      <alignment vertical="top"/>
    </xf>
    <xf numFmtId="0" fontId="23" fillId="6" borderId="0" xfId="3" applyFont="1" applyFill="1" applyAlignment="1">
      <alignment vertical="center" wrapText="1"/>
    </xf>
    <xf numFmtId="0" fontId="0" fillId="2" borderId="0" xfId="0" applyFill="1"/>
    <xf numFmtId="0" fontId="28" fillId="2" borderId="0" xfId="2" applyFont="1" applyFill="1" applyAlignment="1">
      <alignment vertical="top"/>
    </xf>
    <xf numFmtId="0" fontId="31" fillId="3" borderId="19" xfId="0" applyFont="1" applyFill="1" applyBorder="1" applyAlignment="1">
      <alignment horizontal="center" vertical="center" wrapText="1"/>
    </xf>
    <xf numFmtId="0" fontId="31" fillId="3" borderId="20" xfId="0" applyFont="1" applyFill="1" applyBorder="1" applyAlignment="1">
      <alignment horizontal="center" vertical="center" wrapText="1"/>
    </xf>
    <xf numFmtId="0" fontId="32" fillId="4" borderId="21" xfId="0" applyFont="1" applyFill="1" applyBorder="1"/>
    <xf numFmtId="41" fontId="33" fillId="4" borderId="4" xfId="0" applyNumberFormat="1" applyFont="1" applyFill="1" applyBorder="1" applyAlignment="1">
      <alignment horizontal="center"/>
    </xf>
    <xf numFmtId="167" fontId="33" fillId="4" borderId="4" xfId="0" applyNumberFormat="1" applyFont="1" applyFill="1" applyBorder="1" applyAlignment="1">
      <alignment horizontal="center"/>
    </xf>
    <xf numFmtId="0" fontId="32" fillId="9" borderId="1" xfId="0" applyFont="1" applyFill="1" applyBorder="1" applyAlignment="1">
      <alignment vertical="center"/>
    </xf>
    <xf numFmtId="3" fontId="32" fillId="9" borderId="1" xfId="0" applyNumberFormat="1" applyFont="1" applyFill="1" applyBorder="1" applyAlignment="1">
      <alignment vertical="center"/>
    </xf>
    <xf numFmtId="168" fontId="32" fillId="9" borderId="1" xfId="0" applyNumberFormat="1" applyFont="1" applyFill="1" applyBorder="1" applyAlignment="1">
      <alignment vertical="center"/>
    </xf>
    <xf numFmtId="0" fontId="8" fillId="0" borderId="1" xfId="0" applyFont="1" applyBorder="1" applyAlignment="1">
      <alignment horizontal="left" indent="1"/>
    </xf>
    <xf numFmtId="3" fontId="8" fillId="0" borderId="1" xfId="0" applyNumberFormat="1" applyFont="1" applyBorder="1"/>
    <xf numFmtId="168" fontId="8" fillId="0" borderId="1" xfId="0" applyNumberFormat="1" applyFont="1" applyBorder="1"/>
    <xf numFmtId="0" fontId="7" fillId="2" borderId="0" xfId="3" applyFont="1" applyFill="1" applyAlignment="1">
      <alignment vertical="center" wrapText="1"/>
    </xf>
    <xf numFmtId="0" fontId="7" fillId="2" borderId="0" xfId="3" applyFont="1" applyFill="1" applyBorder="1" applyAlignment="1">
      <alignment vertical="center" wrapText="1"/>
    </xf>
    <xf numFmtId="0" fontId="2" fillId="2" borderId="0" xfId="0" applyFont="1" applyFill="1" applyAlignment="1">
      <alignment horizontal="left"/>
    </xf>
    <xf numFmtId="0" fontId="11" fillId="2" borderId="0" xfId="0" applyFont="1" applyFill="1" applyAlignment="1">
      <alignment horizontal="left"/>
    </xf>
    <xf numFmtId="165" fontId="2" fillId="2" borderId="0" xfId="1" applyNumberFormat="1" applyFont="1" applyFill="1" applyBorder="1"/>
    <xf numFmtId="165" fontId="19" fillId="3" borderId="1" xfId="0" applyNumberFormat="1" applyFont="1" applyFill="1" applyBorder="1" applyAlignment="1">
      <alignment horizontal="center" vertical="center" wrapText="1"/>
    </xf>
    <xf numFmtId="0" fontId="11" fillId="2" borderId="7" xfId="0" applyFont="1" applyFill="1" applyBorder="1" applyAlignment="1">
      <alignment horizontal="center" vertical="center"/>
    </xf>
    <xf numFmtId="0" fontId="2" fillId="5" borderId="21" xfId="0" applyFont="1" applyFill="1" applyBorder="1"/>
    <xf numFmtId="164" fontId="2" fillId="2" borderId="2" xfId="1" applyNumberFormat="1" applyFont="1" applyFill="1" applyBorder="1" applyAlignment="1">
      <alignment horizontal="left"/>
    </xf>
    <xf numFmtId="164" fontId="2" fillId="2" borderId="5" xfId="1" applyNumberFormat="1" applyFont="1" applyFill="1" applyBorder="1" applyAlignment="1">
      <alignment horizontal="left"/>
    </xf>
    <xf numFmtId="164" fontId="2" fillId="2" borderId="7" xfId="1" applyNumberFormat="1" applyFont="1" applyFill="1" applyBorder="1" applyAlignment="1">
      <alignment horizontal="left"/>
    </xf>
    <xf numFmtId="0" fontId="2" fillId="0" borderId="7" xfId="0" applyFont="1" applyBorder="1"/>
    <xf numFmtId="0" fontId="11" fillId="0" borderId="8" xfId="0" applyFont="1" applyBorder="1" applyAlignment="1">
      <alignment horizontal="center"/>
    </xf>
    <xf numFmtId="0" fontId="19" fillId="3" borderId="5" xfId="0" applyFont="1" applyFill="1" applyBorder="1" applyAlignment="1">
      <alignment horizontal="center" vertical="center" wrapText="1"/>
    </xf>
    <xf numFmtId="0" fontId="2" fillId="5" borderId="5" xfId="0" applyFont="1" applyFill="1" applyBorder="1"/>
    <xf numFmtId="164" fontId="2" fillId="2" borderId="2" xfId="1" applyNumberFormat="1" applyFont="1" applyFill="1" applyBorder="1" applyAlignment="1">
      <alignment horizontal="right"/>
    </xf>
    <xf numFmtId="164" fontId="2" fillId="2" borderId="5" xfId="1" applyNumberFormat="1" applyFont="1" applyFill="1" applyBorder="1" applyAlignment="1">
      <alignment horizontal="right"/>
    </xf>
    <xf numFmtId="9" fontId="2" fillId="2" borderId="3" xfId="5" applyFont="1" applyFill="1" applyBorder="1" applyAlignment="1">
      <alignment horizontal="right"/>
    </xf>
    <xf numFmtId="9" fontId="2" fillId="2" borderId="1" xfId="5" applyFont="1" applyFill="1" applyBorder="1" applyAlignment="1">
      <alignment horizontal="right"/>
    </xf>
    <xf numFmtId="9" fontId="2" fillId="5" borderId="4" xfId="5" applyFont="1" applyFill="1" applyBorder="1"/>
    <xf numFmtId="41" fontId="2" fillId="2" borderId="26" xfId="1" applyNumberFormat="1" applyFont="1" applyFill="1" applyBorder="1" applyAlignment="1">
      <alignment horizontal="left"/>
    </xf>
    <xf numFmtId="41" fontId="2" fillId="5" borderId="29" xfId="1" applyNumberFormat="1" applyFont="1" applyFill="1" applyBorder="1"/>
    <xf numFmtId="164" fontId="2" fillId="5" borderId="4" xfId="1" applyNumberFormat="1" applyFont="1" applyFill="1" applyBorder="1"/>
    <xf numFmtId="41" fontId="2" fillId="5" borderId="1" xfId="1" applyNumberFormat="1" applyFont="1" applyFill="1" applyBorder="1"/>
    <xf numFmtId="41" fontId="2" fillId="5" borderId="1" xfId="0" applyNumberFormat="1" applyFont="1" applyFill="1" applyBorder="1"/>
    <xf numFmtId="167" fontId="2" fillId="5" borderId="1" xfId="1" applyNumberFormat="1" applyFont="1" applyFill="1" applyBorder="1"/>
    <xf numFmtId="167" fontId="2" fillId="5" borderId="1" xfId="0" applyNumberFormat="1" applyFont="1" applyFill="1" applyBorder="1"/>
    <xf numFmtId="41" fontId="2" fillId="5" borderId="4" xfId="1" applyNumberFormat="1" applyFont="1" applyFill="1" applyBorder="1"/>
    <xf numFmtId="41" fontId="2" fillId="5" borderId="4" xfId="0" applyNumberFormat="1" applyFont="1" applyFill="1" applyBorder="1"/>
    <xf numFmtId="41" fontId="2" fillId="2" borderId="3" xfId="1" applyNumberFormat="1" applyFont="1" applyFill="1" applyBorder="1" applyAlignment="1">
      <alignment horizontal="left"/>
    </xf>
    <xf numFmtId="41" fontId="2" fillId="2" borderId="1" xfId="1" applyNumberFormat="1" applyFont="1" applyFill="1" applyBorder="1" applyAlignment="1">
      <alignment horizontal="left"/>
    </xf>
    <xf numFmtId="167" fontId="2" fillId="2" borderId="1" xfId="1" applyNumberFormat="1" applyFont="1" applyFill="1" applyBorder="1" applyAlignment="1">
      <alignment horizontal="left"/>
    </xf>
    <xf numFmtId="167" fontId="2" fillId="5" borderId="4" xfId="1" applyNumberFormat="1" applyFont="1" applyFill="1" applyBorder="1"/>
    <xf numFmtId="167" fontId="2" fillId="5" borderId="4" xfId="0" applyNumberFormat="1" applyFont="1" applyFill="1" applyBorder="1"/>
    <xf numFmtId="167" fontId="2" fillId="2" borderId="3" xfId="1" applyNumberFormat="1" applyFont="1" applyFill="1" applyBorder="1" applyAlignment="1">
      <alignment horizontal="left"/>
    </xf>
    <xf numFmtId="16" fontId="0" fillId="0" borderId="0" xfId="0" applyNumberFormat="1"/>
    <xf numFmtId="4" fontId="0" fillId="0" borderId="0" xfId="0" applyNumberFormat="1"/>
    <xf numFmtId="3" fontId="2" fillId="2" borderId="0" xfId="0" applyNumberFormat="1" applyFont="1" applyFill="1"/>
    <xf numFmtId="16" fontId="11" fillId="2" borderId="8" xfId="0" applyNumberFormat="1" applyFont="1" applyFill="1" applyBorder="1" applyAlignment="1">
      <alignment horizontal="center"/>
    </xf>
    <xf numFmtId="16" fontId="2" fillId="0" borderId="0" xfId="0" applyNumberFormat="1" applyFont="1"/>
    <xf numFmtId="4" fontId="11" fillId="2" borderId="8" xfId="0" applyNumberFormat="1" applyFont="1" applyFill="1" applyBorder="1" applyAlignment="1">
      <alignment horizontal="center"/>
    </xf>
    <xf numFmtId="4" fontId="2" fillId="0" borderId="0" xfId="0" applyNumberFormat="1" applyFont="1"/>
    <xf numFmtId="4" fontId="2" fillId="0" borderId="0" xfId="0" applyNumberFormat="1" applyFont="1" applyAlignment="1">
      <alignment horizontal="center" wrapText="1"/>
    </xf>
    <xf numFmtId="16" fontId="2" fillId="2" borderId="0" xfId="0" applyNumberFormat="1" applyFont="1" applyFill="1"/>
    <xf numFmtId="16" fontId="11" fillId="0" borderId="0" xfId="0" applyNumberFormat="1" applyFont="1" applyAlignment="1">
      <alignment horizontal="center"/>
    </xf>
    <xf numFmtId="4" fontId="11" fillId="0" borderId="0" xfId="0" applyNumberFormat="1" applyFont="1" applyAlignment="1">
      <alignment horizontal="center"/>
    </xf>
    <xf numFmtId="4" fontId="11" fillId="0" borderId="0" xfId="0" applyNumberFormat="1" applyFont="1"/>
    <xf numFmtId="3" fontId="2" fillId="0" borderId="0" xfId="0" applyNumberFormat="1" applyFont="1"/>
    <xf numFmtId="3" fontId="11" fillId="2" borderId="8" xfId="0" applyNumberFormat="1" applyFont="1" applyFill="1" applyBorder="1" applyAlignment="1">
      <alignment horizontal="center"/>
    </xf>
    <xf numFmtId="0" fontId="8" fillId="0" borderId="34" xfId="0" applyFont="1" applyBorder="1" applyAlignment="1">
      <alignment horizontal="left" vertical="top" wrapText="1"/>
    </xf>
    <xf numFmtId="0" fontId="8" fillId="2" borderId="34" xfId="0" applyFont="1" applyFill="1" applyBorder="1" applyAlignment="1">
      <alignment horizontal="left" vertical="top" wrapText="1"/>
    </xf>
    <xf numFmtId="49" fontId="34" fillId="2" borderId="34" xfId="0" applyNumberFormat="1" applyFont="1" applyFill="1" applyBorder="1" applyAlignment="1">
      <alignment vertical="top" wrapText="1"/>
    </xf>
    <xf numFmtId="49" fontId="34" fillId="0" borderId="34" xfId="0" applyNumberFormat="1" applyFont="1" applyBorder="1" applyAlignment="1">
      <alignment vertical="top" wrapText="1"/>
    </xf>
    <xf numFmtId="41" fontId="2" fillId="2" borderId="34" xfId="1" applyNumberFormat="1" applyFont="1" applyFill="1" applyBorder="1" applyAlignment="1">
      <alignment horizontal="left"/>
    </xf>
    <xf numFmtId="3" fontId="11" fillId="0" borderId="8" xfId="0" applyNumberFormat="1" applyFont="1" applyBorder="1" applyAlignment="1">
      <alignment horizontal="center"/>
    </xf>
    <xf numFmtId="3" fontId="11" fillId="0" borderId="0" xfId="0" applyNumberFormat="1" applyFont="1" applyAlignment="1">
      <alignment horizontal="center"/>
    </xf>
    <xf numFmtId="169" fontId="17" fillId="0" borderId="1" xfId="0" applyNumberFormat="1" applyFont="1" applyBorder="1" applyAlignment="1">
      <alignment vertical="center"/>
    </xf>
    <xf numFmtId="169" fontId="16" fillId="7" borderId="1" xfId="0" applyNumberFormat="1" applyFont="1" applyFill="1" applyBorder="1" applyAlignment="1">
      <alignment vertical="center"/>
    </xf>
    <xf numFmtId="0" fontId="18" fillId="8" borderId="1" xfId="0" applyFont="1" applyFill="1" applyBorder="1" applyAlignment="1">
      <alignment horizontal="left" vertical="top"/>
    </xf>
    <xf numFmtId="0" fontId="19" fillId="3" borderId="1" xfId="0" applyFont="1" applyFill="1" applyBorder="1" applyAlignment="1">
      <alignment horizontal="center" vertical="center" wrapText="1"/>
    </xf>
    <xf numFmtId="164" fontId="2" fillId="2" borderId="1" xfId="1" applyNumberFormat="1" applyFont="1" applyFill="1" applyBorder="1" applyAlignment="1">
      <alignment horizontal="left"/>
    </xf>
    <xf numFmtId="164" fontId="2" fillId="2" borderId="1" xfId="1" applyNumberFormat="1" applyFont="1" applyFill="1" applyBorder="1" applyAlignment="1">
      <alignment horizontal="right"/>
    </xf>
    <xf numFmtId="0" fontId="19" fillId="3" borderId="1" xfId="0" applyFont="1" applyFill="1" applyBorder="1" applyAlignment="1">
      <alignment horizontal="center" vertical="center" wrapText="1"/>
    </xf>
    <xf numFmtId="164" fontId="2" fillId="2" borderId="3" xfId="1" applyNumberFormat="1" applyFont="1" applyFill="1" applyBorder="1" applyAlignment="1">
      <alignment horizontal="right"/>
    </xf>
    <xf numFmtId="0" fontId="11" fillId="2" borderId="8" xfId="0" applyFont="1" applyFill="1" applyBorder="1" applyAlignment="1">
      <alignment horizontal="left" vertical="center"/>
    </xf>
    <xf numFmtId="0" fontId="2" fillId="4" borderId="27" xfId="0" applyFont="1" applyFill="1" applyBorder="1" applyAlignment="1">
      <alignment horizontal="center" vertical="center"/>
    </xf>
    <xf numFmtId="0" fontId="2" fillId="4" borderId="28" xfId="0" applyFont="1" applyFill="1" applyBorder="1" applyAlignment="1">
      <alignment horizontal="center" vertical="center"/>
    </xf>
    <xf numFmtId="164" fontId="2" fillId="2" borderId="3" xfId="1" applyNumberFormat="1" applyFont="1" applyFill="1" applyBorder="1" applyAlignment="1">
      <alignment horizontal="left"/>
    </xf>
    <xf numFmtId="164" fontId="2" fillId="2" borderId="1" xfId="1" applyNumberFormat="1" applyFont="1" applyFill="1" applyBorder="1" applyAlignment="1">
      <alignment horizontal="left"/>
    </xf>
    <xf numFmtId="41" fontId="2" fillId="5" borderId="4" xfId="0" applyNumberFormat="1" applyFont="1" applyFill="1" applyBorder="1" applyAlignment="1">
      <alignment horizontal="right"/>
    </xf>
    <xf numFmtId="0" fontId="8" fillId="0" borderId="5" xfId="0" applyFont="1" applyBorder="1" applyAlignment="1">
      <alignment horizontal="left" vertical="top" wrapText="1"/>
    </xf>
    <xf numFmtId="0" fontId="0" fillId="0" borderId="37" xfId="0" applyBorder="1"/>
    <xf numFmtId="0" fontId="36" fillId="0" borderId="37" xfId="0" applyFont="1" applyBorder="1" applyAlignment="1">
      <alignment horizontal="left"/>
    </xf>
    <xf numFmtId="164" fontId="2" fillId="5" borderId="1" xfId="1" applyNumberFormat="1" applyFont="1" applyFill="1" applyBorder="1" applyAlignment="1">
      <alignment horizontal="left"/>
    </xf>
    <xf numFmtId="164" fontId="30" fillId="2" borderId="1" xfId="1" applyNumberFormat="1" applyFont="1" applyFill="1" applyBorder="1" applyAlignment="1">
      <alignment horizontal="right"/>
    </xf>
    <xf numFmtId="164" fontId="2" fillId="5" borderId="3" xfId="1" applyNumberFormat="1" applyFont="1" applyFill="1" applyBorder="1" applyAlignment="1">
      <alignment horizontal="left"/>
    </xf>
    <xf numFmtId="164" fontId="2" fillId="0" borderId="4" xfId="1" applyNumberFormat="1" applyFont="1" applyFill="1" applyBorder="1"/>
    <xf numFmtId="0" fontId="2" fillId="0" borderId="1" xfId="0" applyFont="1" applyBorder="1"/>
    <xf numFmtId="0" fontId="11" fillId="2" borderId="0" xfId="0" applyFont="1" applyFill="1" applyAlignment="1">
      <alignment horizontal="left" vertical="center" wrapText="1"/>
    </xf>
    <xf numFmtId="14" fontId="0" fillId="0" borderId="0" xfId="0" applyNumberFormat="1"/>
    <xf numFmtId="14" fontId="8" fillId="0" borderId="1" xfId="0" applyNumberFormat="1" applyFont="1" applyBorder="1" applyAlignment="1">
      <alignment horizontal="right" vertical="center"/>
    </xf>
    <xf numFmtId="1" fontId="15" fillId="0" borderId="1" xfId="0" applyNumberFormat="1" applyFont="1" applyBorder="1" applyAlignment="1">
      <alignment horizontal="right" vertical="center"/>
    </xf>
    <xf numFmtId="3" fontId="15" fillId="0" borderId="1" xfId="1" applyNumberFormat="1" applyFont="1" applyFill="1" applyBorder="1" applyAlignment="1">
      <alignment vertical="center"/>
    </xf>
    <xf numFmtId="14" fontId="8" fillId="0" borderId="1" xfId="0" applyNumberFormat="1" applyFont="1" applyBorder="1"/>
    <xf numFmtId="0" fontId="8" fillId="0" borderId="1" xfId="0" applyFont="1" applyBorder="1"/>
    <xf numFmtId="1" fontId="8" fillId="0" borderId="1" xfId="0" applyNumberFormat="1" applyFont="1" applyBorder="1"/>
    <xf numFmtId="1" fontId="15" fillId="0" borderId="1" xfId="1" applyNumberFormat="1" applyFont="1" applyFill="1" applyBorder="1" applyAlignment="1">
      <alignment vertical="center"/>
    </xf>
    <xf numFmtId="0" fontId="13" fillId="0" borderId="0" xfId="4" applyFont="1" applyAlignment="1">
      <alignment horizontal="left"/>
    </xf>
    <xf numFmtId="14" fontId="14" fillId="4" borderId="38" xfId="4" applyNumberFormat="1" applyFont="1" applyFill="1" applyBorder="1" applyAlignment="1">
      <alignment horizontal="left" wrapText="1"/>
    </xf>
    <xf numFmtId="0" fontId="14" fillId="4" borderId="39" xfId="0" applyFont="1" applyFill="1" applyBorder="1" applyAlignment="1">
      <alignment horizontal="left" wrapText="1"/>
    </xf>
    <xf numFmtId="14" fontId="14" fillId="4" borderId="39" xfId="0" applyNumberFormat="1" applyFont="1" applyFill="1" applyBorder="1" applyAlignment="1">
      <alignment horizontal="left" wrapText="1"/>
    </xf>
    <xf numFmtId="3" fontId="14" fillId="4" borderId="39" xfId="0" applyNumberFormat="1" applyFont="1" applyFill="1" applyBorder="1" applyAlignment="1">
      <alignment horizontal="left" wrapText="1"/>
    </xf>
    <xf numFmtId="3" fontId="14" fillId="4" borderId="40" xfId="0" applyNumberFormat="1" applyFont="1" applyFill="1" applyBorder="1" applyAlignment="1">
      <alignment horizontal="left" wrapText="1"/>
    </xf>
    <xf numFmtId="3" fontId="14" fillId="4" borderId="11" xfId="0" applyNumberFormat="1" applyFont="1" applyFill="1" applyBorder="1" applyAlignment="1">
      <alignment horizontal="left" wrapText="1"/>
    </xf>
    <xf numFmtId="3" fontId="14" fillId="4" borderId="38" xfId="0" applyNumberFormat="1" applyFont="1" applyFill="1" applyBorder="1" applyAlignment="1">
      <alignment horizontal="left" wrapText="1"/>
    </xf>
    <xf numFmtId="3" fontId="14" fillId="4" borderId="6" xfId="0" applyNumberFormat="1" applyFont="1" applyFill="1" applyBorder="1" applyAlignment="1">
      <alignment horizontal="left" wrapText="1"/>
    </xf>
    <xf numFmtId="0" fontId="14" fillId="4" borderId="6" xfId="4" applyFont="1" applyFill="1" applyBorder="1" applyAlignment="1">
      <alignment horizontal="left" wrapText="1"/>
    </xf>
    <xf numFmtId="0" fontId="14" fillId="4" borderId="6" xfId="0" applyFont="1" applyFill="1" applyBorder="1" applyAlignment="1">
      <alignment horizontal="left" wrapText="1"/>
    </xf>
    <xf numFmtId="0" fontId="14" fillId="4" borderId="38" xfId="0" applyFont="1" applyFill="1" applyBorder="1" applyAlignment="1">
      <alignment horizontal="left" wrapText="1"/>
    </xf>
    <xf numFmtId="166" fontId="14" fillId="4" borderId="39" xfId="0" applyNumberFormat="1" applyFont="1" applyFill="1" applyBorder="1" applyAlignment="1">
      <alignment horizontal="left" wrapText="1"/>
    </xf>
    <xf numFmtId="0" fontId="14" fillId="4" borderId="41" xfId="0" applyFont="1" applyFill="1" applyBorder="1" applyAlignment="1">
      <alignment horizontal="left" wrapText="1"/>
    </xf>
    <xf numFmtId="14" fontId="9" fillId="3" borderId="0" xfId="1" applyNumberFormat="1" applyFont="1" applyFill="1" applyBorder="1" applyAlignment="1">
      <alignment horizontal="left" vertical="top" wrapText="1"/>
    </xf>
    <xf numFmtId="0" fontId="9" fillId="3" borderId="0" xfId="4" applyFont="1" applyFill="1" applyAlignment="1">
      <alignment vertical="top" wrapText="1"/>
    </xf>
    <xf numFmtId="14" fontId="2" fillId="2" borderId="0" xfId="0" applyNumberFormat="1" applyFont="1" applyFill="1"/>
    <xf numFmtId="0" fontId="4" fillId="2" borderId="0" xfId="0" applyFont="1" applyFill="1"/>
    <xf numFmtId="14" fontId="7" fillId="6" borderId="0" xfId="3" applyNumberFormat="1" applyFont="1" applyFill="1" applyAlignment="1">
      <alignment vertical="center" wrapText="1"/>
    </xf>
    <xf numFmtId="164" fontId="2" fillId="0" borderId="0" xfId="1" applyNumberFormat="1" applyFont="1" applyFill="1" applyBorder="1" applyAlignment="1">
      <alignment horizontal="left"/>
    </xf>
    <xf numFmtId="16" fontId="19" fillId="0" borderId="0" xfId="0" applyNumberFormat="1" applyFont="1" applyAlignment="1">
      <alignment horizontal="center" vertical="center" wrapText="1"/>
    </xf>
    <xf numFmtId="0" fontId="19" fillId="0" borderId="0" xfId="0" applyFont="1" applyAlignment="1">
      <alignment horizontal="center" vertical="center" wrapText="1"/>
    </xf>
    <xf numFmtId="0" fontId="2" fillId="0" borderId="8" xfId="0" applyFont="1" applyBorder="1"/>
    <xf numFmtId="41" fontId="2" fillId="5" borderId="1" xfId="1" applyNumberFormat="1" applyFont="1" applyFill="1" applyBorder="1" applyAlignment="1">
      <alignment horizontal="left"/>
    </xf>
    <xf numFmtId="41" fontId="2" fillId="2" borderId="1" xfId="1" applyNumberFormat="1" applyFont="1" applyFill="1" applyBorder="1" applyAlignment="1">
      <alignment horizontal="right"/>
    </xf>
    <xf numFmtId="0" fontId="19" fillId="3" borderId="6" xfId="0" applyFont="1" applyFill="1" applyBorder="1" applyAlignment="1">
      <alignment horizontal="center" vertical="center" wrapText="1"/>
    </xf>
    <xf numFmtId="170" fontId="2" fillId="2" borderId="0" xfId="1" applyNumberFormat="1" applyFont="1" applyFill="1" applyBorder="1" applyAlignment="1">
      <alignment horizontal="left"/>
    </xf>
    <xf numFmtId="167" fontId="2" fillId="2" borderId="0" xfId="1" applyNumberFormat="1" applyFont="1" applyFill="1" applyBorder="1" applyAlignment="1">
      <alignment horizontal="left"/>
    </xf>
    <xf numFmtId="41" fontId="2" fillId="2" borderId="0" xfId="1" applyNumberFormat="1" applyFont="1" applyFill="1" applyBorder="1" applyAlignment="1">
      <alignment horizontal="right"/>
    </xf>
    <xf numFmtId="170" fontId="2" fillId="2" borderId="1" xfId="1" applyNumberFormat="1" applyFont="1" applyFill="1" applyBorder="1" applyAlignment="1">
      <alignment horizontal="left"/>
    </xf>
    <xf numFmtId="170" fontId="2" fillId="2" borderId="3" xfId="1" applyNumberFormat="1" applyFont="1" applyFill="1" applyBorder="1" applyAlignment="1">
      <alignment horizontal="left"/>
    </xf>
    <xf numFmtId="41" fontId="2" fillId="2" borderId="3" xfId="1" applyNumberFormat="1" applyFont="1" applyFill="1" applyBorder="1" applyAlignment="1">
      <alignment horizontal="right"/>
    </xf>
    <xf numFmtId="170" fontId="2" fillId="5" borderId="4" xfId="0" applyNumberFormat="1" applyFont="1" applyFill="1" applyBorder="1"/>
    <xf numFmtId="16" fontId="2" fillId="0" borderId="8" xfId="0" applyNumberFormat="1" applyFont="1" applyBorder="1"/>
    <xf numFmtId="16" fontId="11" fillId="2" borderId="0" xfId="0" applyNumberFormat="1" applyFont="1" applyFill="1" applyAlignment="1">
      <alignment horizontal="center"/>
    </xf>
    <xf numFmtId="4" fontId="2" fillId="2" borderId="0" xfId="0" applyNumberFormat="1" applyFont="1" applyFill="1"/>
    <xf numFmtId="4" fontId="2" fillId="2" borderId="8" xfId="0" applyNumberFormat="1" applyFont="1" applyFill="1" applyBorder="1"/>
    <xf numFmtId="4" fontId="11" fillId="2" borderId="0" xfId="0" applyNumberFormat="1" applyFont="1" applyFill="1" applyAlignment="1">
      <alignment horizontal="center"/>
    </xf>
    <xf numFmtId="3" fontId="11" fillId="2" borderId="0" xfId="0" applyNumberFormat="1" applyFont="1" applyFill="1" applyAlignment="1">
      <alignment horizontal="center"/>
    </xf>
    <xf numFmtId="41" fontId="11" fillId="2" borderId="0" xfId="0" applyNumberFormat="1" applyFont="1" applyFill="1" applyAlignment="1">
      <alignment horizontal="center"/>
    </xf>
    <xf numFmtId="0" fontId="11" fillId="2" borderId="42" xfId="0" applyFont="1" applyFill="1" applyBorder="1" applyAlignment="1">
      <alignment horizontal="center"/>
    </xf>
    <xf numFmtId="0" fontId="2" fillId="2" borderId="8" xfId="0" applyFont="1" applyFill="1" applyBorder="1"/>
    <xf numFmtId="164" fontId="2" fillId="10" borderId="1" xfId="1" applyNumberFormat="1" applyFont="1" applyFill="1" applyBorder="1" applyAlignment="1">
      <alignment horizontal="right"/>
    </xf>
    <xf numFmtId="164" fontId="11" fillId="10" borderId="1" xfId="1" applyNumberFormat="1" applyFont="1" applyFill="1" applyBorder="1" applyAlignment="1">
      <alignment horizontal="left"/>
    </xf>
    <xf numFmtId="3" fontId="2" fillId="2" borderId="8" xfId="0" applyNumberFormat="1" applyFont="1" applyFill="1" applyBorder="1"/>
    <xf numFmtId="3" fontId="38" fillId="11" borderId="43" xfId="0" applyNumberFormat="1" applyFont="1" applyFill="1" applyBorder="1" applyAlignment="1">
      <alignment horizontal="right" vertical="top" wrapText="1"/>
    </xf>
    <xf numFmtId="3" fontId="38" fillId="11" borderId="44" xfId="0" applyNumberFormat="1" applyFont="1" applyFill="1" applyBorder="1" applyAlignment="1">
      <alignment horizontal="right" vertical="top" wrapText="1"/>
    </xf>
    <xf numFmtId="164" fontId="2" fillId="2" borderId="33" xfId="1" applyNumberFormat="1" applyFont="1" applyFill="1" applyBorder="1" applyAlignment="1">
      <alignment horizontal="right"/>
    </xf>
    <xf numFmtId="3" fontId="38" fillId="11" borderId="45" xfId="0" applyNumberFormat="1" applyFont="1" applyFill="1" applyBorder="1" applyAlignment="1">
      <alignment horizontal="right" vertical="top" wrapText="1"/>
    </xf>
    <xf numFmtId="3" fontId="38" fillId="11" borderId="46" xfId="0" applyNumberFormat="1" applyFont="1" applyFill="1" applyBorder="1" applyAlignment="1">
      <alignment horizontal="right" vertical="top" wrapText="1"/>
    </xf>
    <xf numFmtId="164" fontId="39" fillId="10" borderId="1" xfId="1" applyNumberFormat="1" applyFont="1" applyFill="1" applyBorder="1" applyAlignment="1">
      <alignment horizontal="right"/>
    </xf>
    <xf numFmtId="164" fontId="2" fillId="2" borderId="0" xfId="0" applyNumberFormat="1" applyFont="1" applyFill="1"/>
    <xf numFmtId="164" fontId="2" fillId="10" borderId="3" xfId="1" applyNumberFormat="1" applyFont="1" applyFill="1" applyBorder="1" applyAlignment="1">
      <alignment horizontal="right"/>
    </xf>
    <xf numFmtId="164" fontId="11" fillId="10" borderId="3" xfId="1" applyNumberFormat="1" applyFont="1" applyFill="1" applyBorder="1" applyAlignment="1">
      <alignment horizontal="left"/>
    </xf>
    <xf numFmtId="164" fontId="2" fillId="5" borderId="4" xfId="1" applyNumberFormat="1" applyFont="1" applyFill="1" applyBorder="1" applyAlignment="1">
      <alignment horizontal="right"/>
    </xf>
    <xf numFmtId="0" fontId="11" fillId="5" borderId="21" xfId="0" applyFont="1" applyFill="1" applyBorder="1"/>
    <xf numFmtId="0" fontId="11" fillId="2" borderId="0" xfId="0" applyFont="1" applyFill="1" applyAlignment="1">
      <alignment vertical="center" wrapText="1"/>
    </xf>
    <xf numFmtId="0" fontId="11" fillId="2" borderId="47" xfId="0" applyFont="1" applyFill="1" applyBorder="1" applyAlignment="1">
      <alignment horizontal="center"/>
    </xf>
    <xf numFmtId="16" fontId="11" fillId="2" borderId="0" xfId="0" applyNumberFormat="1" applyFont="1" applyFill="1"/>
    <xf numFmtId="0" fontId="11" fillId="2" borderId="0" xfId="0" applyFont="1" applyFill="1"/>
    <xf numFmtId="0" fontId="11" fillId="2" borderId="8" xfId="0" applyFont="1" applyFill="1" applyBorder="1"/>
    <xf numFmtId="16" fontId="2" fillId="2" borderId="0" xfId="0" applyNumberFormat="1" applyFont="1" applyFill="1" applyAlignment="1">
      <alignment wrapText="1"/>
    </xf>
    <xf numFmtId="16" fontId="11" fillId="2" borderId="0" xfId="0" applyNumberFormat="1" applyFont="1" applyFill="1" applyAlignment="1">
      <alignment horizontal="center" wrapText="1"/>
    </xf>
    <xf numFmtId="0" fontId="11" fillId="2" borderId="0" xfId="0" applyFont="1" applyFill="1" applyAlignment="1">
      <alignment horizontal="center" vertical="center"/>
    </xf>
    <xf numFmtId="165" fontId="2" fillId="10" borderId="1" xfId="1" applyNumberFormat="1" applyFont="1" applyFill="1" applyBorder="1"/>
    <xf numFmtId="3" fontId="2" fillId="2" borderId="0" xfId="0" applyNumberFormat="1" applyFont="1" applyFill="1" applyAlignment="1">
      <alignment horizontal="left"/>
    </xf>
    <xf numFmtId="0" fontId="11" fillId="2" borderId="0" xfId="0" applyFont="1" applyFill="1" applyAlignment="1">
      <alignment horizontal="left" vertical="center"/>
    </xf>
    <xf numFmtId="0" fontId="11" fillId="2" borderId="0" xfId="0" applyFont="1" applyFill="1" applyAlignment="1">
      <alignment horizontal="center" vertical="center" wrapText="1"/>
    </xf>
    <xf numFmtId="0" fontId="3" fillId="2" borderId="0" xfId="0" applyFont="1" applyFill="1" applyAlignment="1">
      <alignment horizontal="center"/>
    </xf>
    <xf numFmtId="0" fontId="8" fillId="0" borderId="0" xfId="0" applyFont="1"/>
    <xf numFmtId="171" fontId="8" fillId="2" borderId="36" xfId="1" applyNumberFormat="1" applyFont="1" applyFill="1" applyBorder="1" applyAlignment="1">
      <alignment horizontal="right"/>
    </xf>
    <xf numFmtId="171" fontId="8" fillId="2" borderId="49" xfId="1" applyNumberFormat="1" applyFont="1" applyFill="1" applyBorder="1" applyAlignment="1">
      <alignment horizontal="right"/>
    </xf>
    <xf numFmtId="171" fontId="8" fillId="2" borderId="50" xfId="1" applyNumberFormat="1" applyFont="1" applyFill="1" applyBorder="1" applyAlignment="1">
      <alignment horizontal="right"/>
    </xf>
    <xf numFmtId="164" fontId="32" fillId="10" borderId="51" xfId="1" applyNumberFormat="1" applyFont="1" applyFill="1" applyBorder="1" applyAlignment="1">
      <alignment horizontal="left"/>
    </xf>
    <xf numFmtId="5" fontId="8" fillId="2" borderId="34" xfId="1" applyNumberFormat="1" applyFont="1" applyFill="1" applyBorder="1" applyAlignment="1">
      <alignment horizontal="right"/>
    </xf>
    <xf numFmtId="5" fontId="8" fillId="2" borderId="12" xfId="1" applyNumberFormat="1" applyFont="1" applyFill="1" applyBorder="1" applyAlignment="1">
      <alignment horizontal="right"/>
    </xf>
    <xf numFmtId="5" fontId="8" fillId="2" borderId="1" xfId="1" applyNumberFormat="1" applyFont="1" applyFill="1" applyBorder="1" applyAlignment="1">
      <alignment horizontal="right"/>
    </xf>
    <xf numFmtId="164" fontId="32" fillId="10" borderId="5" xfId="1" applyNumberFormat="1" applyFont="1" applyFill="1" applyBorder="1" applyAlignment="1">
      <alignment horizontal="left"/>
    </xf>
    <xf numFmtId="172" fontId="8" fillId="2" borderId="34" xfId="1" applyNumberFormat="1" applyFont="1" applyFill="1" applyBorder="1" applyAlignment="1">
      <alignment horizontal="right"/>
    </xf>
    <xf numFmtId="172" fontId="8" fillId="2" borderId="12" xfId="1" applyNumberFormat="1" applyFont="1" applyFill="1" applyBorder="1" applyAlignment="1">
      <alignment horizontal="right"/>
    </xf>
    <xf numFmtId="172" fontId="8" fillId="2" borderId="1" xfId="1" applyNumberFormat="1" applyFont="1" applyFill="1" applyBorder="1" applyAlignment="1">
      <alignment horizontal="right"/>
    </xf>
    <xf numFmtId="3" fontId="8" fillId="2" borderId="34" xfId="1" applyNumberFormat="1" applyFont="1" applyFill="1" applyBorder="1" applyAlignment="1">
      <alignment horizontal="right"/>
    </xf>
    <xf numFmtId="3" fontId="8" fillId="2" borderId="12" xfId="1" applyNumberFormat="1" applyFont="1" applyFill="1" applyBorder="1" applyAlignment="1">
      <alignment horizontal="right"/>
    </xf>
    <xf numFmtId="3" fontId="8" fillId="2" borderId="1" xfId="1" applyNumberFormat="1" applyFont="1" applyFill="1" applyBorder="1" applyAlignment="1">
      <alignment horizontal="right"/>
    </xf>
    <xf numFmtId="37" fontId="8" fillId="2" borderId="34" xfId="1" applyNumberFormat="1" applyFont="1" applyFill="1" applyBorder="1" applyAlignment="1">
      <alignment horizontal="right"/>
    </xf>
    <xf numFmtId="37" fontId="8" fillId="2" borderId="12" xfId="1" applyNumberFormat="1" applyFont="1" applyFill="1" applyBorder="1" applyAlignment="1">
      <alignment horizontal="right"/>
    </xf>
    <xf numFmtId="37" fontId="8" fillId="2" borderId="1" xfId="1" applyNumberFormat="1" applyFont="1" applyFill="1" applyBorder="1" applyAlignment="1">
      <alignment horizontal="right"/>
    </xf>
    <xf numFmtId="173" fontId="31" fillId="12" borderId="23" xfId="0" applyNumberFormat="1" applyFont="1" applyFill="1" applyBorder="1" applyAlignment="1">
      <alignment horizontal="center" vertical="center" wrapText="1"/>
    </xf>
    <xf numFmtId="173" fontId="31" fillId="12" borderId="20" xfId="0" applyNumberFormat="1" applyFont="1" applyFill="1" applyBorder="1" applyAlignment="1">
      <alignment horizontal="center" vertical="center" wrapText="1"/>
    </xf>
    <xf numFmtId="173" fontId="31" fillId="3" borderId="20" xfId="0" applyNumberFormat="1" applyFont="1" applyFill="1" applyBorder="1" applyAlignment="1">
      <alignment horizontal="center" vertical="center" wrapText="1"/>
    </xf>
    <xf numFmtId="0" fontId="32" fillId="0" borderId="0" xfId="0" applyFont="1"/>
    <xf numFmtId="14" fontId="8" fillId="0" borderId="0" xfId="0" applyNumberFormat="1" applyFont="1"/>
    <xf numFmtId="3" fontId="8" fillId="0" borderId="0" xfId="0" applyNumberFormat="1" applyFont="1"/>
    <xf numFmtId="164" fontId="40" fillId="2" borderId="3" xfId="1" applyNumberFormat="1" applyFont="1" applyFill="1" applyBorder="1" applyAlignment="1">
      <alignment horizontal="left"/>
    </xf>
    <xf numFmtId="164" fontId="40" fillId="2" borderId="50" xfId="1" applyNumberFormat="1" applyFont="1" applyFill="1" applyBorder="1" applyAlignment="1">
      <alignment horizontal="left"/>
    </xf>
    <xf numFmtId="164" fontId="40" fillId="2" borderId="1" xfId="1" applyNumberFormat="1" applyFont="1" applyFill="1" applyBorder="1" applyAlignment="1">
      <alignment horizontal="left"/>
    </xf>
    <xf numFmtId="0" fontId="41" fillId="5" borderId="0" xfId="0" applyFont="1" applyFill="1"/>
    <xf numFmtId="0" fontId="42" fillId="5" borderId="0" xfId="0" applyFont="1" applyFill="1"/>
    <xf numFmtId="0" fontId="41" fillId="13" borderId="1" xfId="0" applyFont="1" applyFill="1" applyBorder="1" applyAlignment="1">
      <alignment horizontal="center"/>
    </xf>
    <xf numFmtId="0" fontId="41" fillId="14" borderId="1" xfId="0" applyFont="1" applyFill="1" applyBorder="1" applyAlignment="1">
      <alignment horizontal="center"/>
    </xf>
    <xf numFmtId="0" fontId="41" fillId="15" borderId="1" xfId="0" applyFont="1" applyFill="1" applyBorder="1" applyAlignment="1">
      <alignment horizontal="center"/>
    </xf>
    <xf numFmtId="0" fontId="41" fillId="13" borderId="33" xfId="0" applyFont="1" applyFill="1" applyBorder="1"/>
    <xf numFmtId="0" fontId="41" fillId="13" borderId="13" xfId="0" applyFont="1" applyFill="1" applyBorder="1"/>
    <xf numFmtId="0" fontId="41" fillId="13" borderId="12" xfId="0" applyFont="1" applyFill="1" applyBorder="1"/>
    <xf numFmtId="0" fontId="41" fillId="14" borderId="33" xfId="0" applyFont="1" applyFill="1" applyBorder="1"/>
    <xf numFmtId="0" fontId="41" fillId="14" borderId="13" xfId="0" applyFont="1" applyFill="1" applyBorder="1"/>
    <xf numFmtId="0" fontId="41" fillId="14" borderId="12" xfId="0" applyFont="1" applyFill="1" applyBorder="1"/>
    <xf numFmtId="0" fontId="41" fillId="15" borderId="33" xfId="0" applyFont="1" applyFill="1" applyBorder="1"/>
    <xf numFmtId="0" fontId="41" fillId="15" borderId="13" xfId="0" applyFont="1" applyFill="1" applyBorder="1"/>
    <xf numFmtId="0" fontId="41" fillId="15" borderId="12" xfId="0" applyFont="1" applyFill="1" applyBorder="1"/>
    <xf numFmtId="0" fontId="37" fillId="0" borderId="0" xfId="0" applyFont="1"/>
    <xf numFmtId="170" fontId="40" fillId="2" borderId="3" xfId="1" applyNumberFormat="1" applyFont="1" applyFill="1" applyBorder="1" applyAlignment="1">
      <alignment horizontal="left"/>
    </xf>
    <xf numFmtId="171" fontId="40" fillId="2" borderId="3" xfId="1" applyNumberFormat="1" applyFont="1" applyFill="1" applyBorder="1" applyAlignment="1">
      <alignment horizontal="left"/>
    </xf>
    <xf numFmtId="0" fontId="42" fillId="5" borderId="3" xfId="0" applyFont="1" applyFill="1" applyBorder="1"/>
    <xf numFmtId="170" fontId="40" fillId="2" borderId="50" xfId="1" applyNumberFormat="1" applyFont="1" applyFill="1" applyBorder="1" applyAlignment="1">
      <alignment horizontal="left"/>
    </xf>
    <xf numFmtId="171" fontId="40" fillId="2" borderId="50" xfId="1" applyNumberFormat="1" applyFont="1" applyFill="1" applyBorder="1" applyAlignment="1">
      <alignment horizontal="left"/>
    </xf>
    <xf numFmtId="0" fontId="41" fillId="0" borderId="50" xfId="0" applyFont="1" applyBorder="1"/>
    <xf numFmtId="170" fontId="40" fillId="2" borderId="1" xfId="1" applyNumberFormat="1" applyFont="1" applyFill="1" applyBorder="1" applyAlignment="1">
      <alignment horizontal="left"/>
    </xf>
    <xf numFmtId="171" fontId="40" fillId="2" borderId="1" xfId="1" applyNumberFormat="1" applyFont="1" applyFill="1" applyBorder="1" applyAlignment="1">
      <alignment horizontal="left"/>
    </xf>
    <xf numFmtId="0" fontId="41" fillId="0" borderId="1" xfId="0" applyFont="1" applyBorder="1"/>
    <xf numFmtId="49" fontId="34" fillId="2" borderId="36" xfId="0" applyNumberFormat="1" applyFont="1" applyFill="1" applyBorder="1" applyAlignment="1">
      <alignment vertical="top" wrapText="1"/>
    </xf>
    <xf numFmtId="0" fontId="8" fillId="0" borderId="34" xfId="0" applyFont="1" applyBorder="1" applyAlignment="1">
      <alignment vertical="center" wrapText="1"/>
    </xf>
    <xf numFmtId="0" fontId="8" fillId="0" borderId="34" xfId="0" applyFont="1" applyBorder="1" applyAlignment="1">
      <alignment wrapText="1"/>
    </xf>
    <xf numFmtId="49" fontId="34" fillId="0" borderId="34" xfId="0" applyNumberFormat="1" applyFont="1" applyBorder="1" applyAlignment="1">
      <alignment horizontal="left" vertical="top" wrapText="1"/>
    </xf>
    <xf numFmtId="0" fontId="8" fillId="2" borderId="34" xfId="0" applyFont="1" applyFill="1" applyBorder="1" applyAlignment="1">
      <alignment horizontal="left" vertical="top"/>
    </xf>
    <xf numFmtId="0" fontId="8" fillId="0" borderId="23" xfId="0" applyFont="1" applyBorder="1" applyAlignment="1">
      <alignment horizontal="left" vertical="top" wrapText="1"/>
    </xf>
    <xf numFmtId="0" fontId="8" fillId="0" borderId="19" xfId="0" applyFont="1" applyBorder="1" applyAlignment="1">
      <alignment horizontal="left" vertical="top" wrapText="1"/>
    </xf>
    <xf numFmtId="0" fontId="10" fillId="3" borderId="52" xfId="0" applyFont="1" applyFill="1" applyBorder="1" applyAlignment="1">
      <alignment horizontal="left" vertical="top" wrapText="1"/>
    </xf>
    <xf numFmtId="0" fontId="10" fillId="3" borderId="53" xfId="0" applyFont="1" applyFill="1" applyBorder="1" applyAlignment="1">
      <alignment horizontal="left" vertical="top" wrapText="1"/>
    </xf>
    <xf numFmtId="0" fontId="9" fillId="3" borderId="0" xfId="4" applyFont="1" applyFill="1" applyAlignment="1">
      <alignment horizontal="left" vertical="top" wrapText="1"/>
    </xf>
    <xf numFmtId="3" fontId="9" fillId="3" borderId="0" xfId="1" applyNumberFormat="1" applyFont="1" applyFill="1" applyBorder="1" applyAlignment="1">
      <alignment horizontal="left" vertical="top" wrapText="1"/>
    </xf>
    <xf numFmtId="0" fontId="26" fillId="2" borderId="0" xfId="0" applyFont="1" applyFill="1" applyBorder="1" applyAlignment="1">
      <alignment horizontal="left" vertical="center" wrapText="1"/>
    </xf>
    <xf numFmtId="0" fontId="28" fillId="5" borderId="0" xfId="2" applyFont="1" applyFill="1" applyAlignment="1">
      <alignment horizontal="left" vertical="top"/>
    </xf>
    <xf numFmtId="0" fontId="28" fillId="0" borderId="0" xfId="2" applyFont="1" applyAlignment="1">
      <alignment horizontal="left" vertical="top"/>
    </xf>
    <xf numFmtId="0" fontId="23" fillId="6" borderId="0" xfId="3" applyFont="1" applyFill="1" applyAlignment="1">
      <alignment horizontal="left" vertical="center" wrapText="1"/>
    </xf>
    <xf numFmtId="0" fontId="26" fillId="2" borderId="0" xfId="0" applyFont="1" applyFill="1" applyBorder="1" applyAlignment="1">
      <alignment horizontal="left" wrapText="1"/>
    </xf>
    <xf numFmtId="0" fontId="27" fillId="2" borderId="0" xfId="0" applyFont="1" applyFill="1" applyBorder="1" applyAlignment="1">
      <alignment horizontal="left" vertical="center" wrapText="1"/>
    </xf>
    <xf numFmtId="0" fontId="11" fillId="0" borderId="0" xfId="0" applyFont="1" applyAlignment="1">
      <alignment horizontal="left" vertical="center"/>
    </xf>
    <xf numFmtId="164" fontId="2" fillId="2" borderId="1" xfId="1" applyNumberFormat="1" applyFont="1" applyFill="1" applyBorder="1" applyAlignment="1">
      <alignment horizontal="left"/>
    </xf>
    <xf numFmtId="0" fontId="11" fillId="4" borderId="24" xfId="0" applyFont="1" applyFill="1" applyBorder="1" applyAlignment="1">
      <alignment horizontal="center" vertical="center"/>
    </xf>
    <xf numFmtId="0" fontId="11" fillId="4" borderId="13" xfId="0" applyFont="1" applyFill="1" applyBorder="1" applyAlignment="1">
      <alignment horizontal="center" vertical="center"/>
    </xf>
    <xf numFmtId="0" fontId="11" fillId="4" borderId="25" xfId="0" applyFont="1" applyFill="1" applyBorder="1" applyAlignment="1">
      <alignment horizontal="center" vertical="center"/>
    </xf>
    <xf numFmtId="0" fontId="11" fillId="2" borderId="7" xfId="0" applyFont="1" applyFill="1" applyBorder="1" applyAlignment="1">
      <alignment horizontal="left" vertical="center" wrapText="1"/>
    </xf>
    <xf numFmtId="0" fontId="11" fillId="2" borderId="0" xfId="0" applyFont="1" applyFill="1" applyAlignment="1">
      <alignment horizontal="left" vertical="center" wrapText="1"/>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33" xfId="0" applyFont="1" applyFill="1" applyBorder="1" applyAlignment="1">
      <alignment horizontal="center" vertical="center"/>
    </xf>
    <xf numFmtId="0" fontId="11" fillId="0" borderId="7" xfId="0" applyFont="1" applyBorder="1" applyAlignment="1">
      <alignment horizontal="left" vertical="center"/>
    </xf>
    <xf numFmtId="0" fontId="2" fillId="4" borderId="24" xfId="0" applyFont="1" applyFill="1" applyBorder="1" applyAlignment="1">
      <alignment horizontal="center" vertical="center"/>
    </xf>
    <xf numFmtId="0" fontId="2" fillId="4" borderId="25" xfId="0" applyFont="1" applyFill="1" applyBorder="1" applyAlignment="1">
      <alignment horizontal="center" vertical="center"/>
    </xf>
    <xf numFmtId="0" fontId="11" fillId="2" borderId="7" xfId="0" applyFont="1" applyFill="1" applyBorder="1" applyAlignment="1">
      <alignment horizontal="left" vertical="center"/>
    </xf>
    <xf numFmtId="0" fontId="11" fillId="2" borderId="0" xfId="0" applyFont="1" applyFill="1" applyAlignment="1">
      <alignment horizontal="left" vertical="center"/>
    </xf>
    <xf numFmtId="164" fontId="2" fillId="2" borderId="6" xfId="1" applyNumberFormat="1" applyFont="1" applyFill="1" applyBorder="1" applyAlignment="1">
      <alignment horizontal="left" vertical="center"/>
    </xf>
    <xf numFmtId="164" fontId="2" fillId="2" borderId="3" xfId="1" applyNumberFormat="1" applyFont="1" applyFill="1" applyBorder="1" applyAlignment="1">
      <alignment horizontal="left" vertical="center"/>
    </xf>
    <xf numFmtId="164" fontId="2" fillId="2" borderId="12" xfId="1" applyNumberFormat="1" applyFont="1" applyFill="1" applyBorder="1" applyAlignment="1">
      <alignment horizontal="center"/>
    </xf>
    <xf numFmtId="164" fontId="2" fillId="2" borderId="13" xfId="1" applyNumberFormat="1" applyFont="1" applyFill="1" applyBorder="1" applyAlignment="1">
      <alignment horizontal="center"/>
    </xf>
    <xf numFmtId="164" fontId="2" fillId="2" borderId="33" xfId="1" applyNumberFormat="1" applyFont="1" applyFill="1" applyBorder="1" applyAlignment="1">
      <alignment horizontal="center"/>
    </xf>
    <xf numFmtId="164" fontId="2" fillId="5" borderId="14" xfId="1" applyNumberFormat="1" applyFont="1" applyFill="1" applyBorder="1" applyAlignment="1">
      <alignment horizontal="center"/>
    </xf>
    <xf numFmtId="164" fontId="2" fillId="5" borderId="22" xfId="1" applyNumberFormat="1" applyFont="1" applyFill="1" applyBorder="1" applyAlignment="1">
      <alignment horizontal="center"/>
    </xf>
    <xf numFmtId="164" fontId="2" fillId="5" borderId="15" xfId="1" applyNumberFormat="1" applyFont="1" applyFill="1" applyBorder="1" applyAlignment="1">
      <alignment horizontal="center"/>
    </xf>
    <xf numFmtId="164" fontId="2" fillId="2" borderId="3" xfId="1" applyNumberFormat="1" applyFont="1" applyFill="1" applyBorder="1" applyAlignment="1">
      <alignment horizontal="left"/>
    </xf>
    <xf numFmtId="164" fontId="2" fillId="2" borderId="16" xfId="1" applyNumberFormat="1" applyFont="1" applyFill="1" applyBorder="1" applyAlignment="1">
      <alignment horizontal="left" wrapText="1"/>
    </xf>
    <xf numFmtId="164" fontId="2" fillId="2" borderId="17" xfId="1" applyNumberFormat="1" applyFont="1" applyFill="1" applyBorder="1" applyAlignment="1">
      <alignment horizontal="left" wrapText="1"/>
    </xf>
    <xf numFmtId="164" fontId="2" fillId="2" borderId="30" xfId="1" applyNumberFormat="1" applyFont="1" applyFill="1" applyBorder="1" applyAlignment="1">
      <alignment horizontal="center"/>
    </xf>
    <xf numFmtId="164" fontId="2" fillId="2" borderId="31" xfId="1" applyNumberFormat="1" applyFont="1" applyFill="1" applyBorder="1" applyAlignment="1">
      <alignment horizontal="center"/>
    </xf>
    <xf numFmtId="164" fontId="2" fillId="2" borderId="32" xfId="1" applyNumberFormat="1" applyFont="1" applyFill="1" applyBorder="1" applyAlignment="1">
      <alignment horizontal="center"/>
    </xf>
    <xf numFmtId="164" fontId="2" fillId="4" borderId="14" xfId="1" applyNumberFormat="1" applyFont="1" applyFill="1" applyBorder="1" applyAlignment="1">
      <alignment horizontal="center"/>
    </xf>
    <xf numFmtId="164" fontId="2" fillId="4" borderId="22" xfId="1" applyNumberFormat="1" applyFont="1" applyFill="1" applyBorder="1" applyAlignment="1">
      <alignment horizontal="center"/>
    </xf>
    <xf numFmtId="0" fontId="2" fillId="5" borderId="4" xfId="0" applyFont="1" applyFill="1" applyBorder="1" applyAlignment="1">
      <alignment horizontal="left"/>
    </xf>
    <xf numFmtId="0" fontId="2" fillId="5" borderId="14" xfId="0" applyFont="1" applyFill="1" applyBorder="1" applyAlignment="1">
      <alignment horizontal="center"/>
    </xf>
    <xf numFmtId="0" fontId="2" fillId="5" borderId="15" xfId="0" applyFont="1" applyFill="1" applyBorder="1" applyAlignment="1">
      <alignment horizontal="center"/>
    </xf>
    <xf numFmtId="0" fontId="11" fillId="2" borderId="7" xfId="0" applyFont="1" applyFill="1" applyBorder="1" applyAlignment="1">
      <alignment vertical="center" wrapText="1"/>
    </xf>
    <xf numFmtId="0" fontId="11" fillId="2" borderId="0" xfId="0" applyFont="1" applyFill="1" applyAlignment="1">
      <alignment vertical="center" wrapText="1"/>
    </xf>
    <xf numFmtId="0" fontId="19" fillId="3" borderId="1" xfId="0" applyFont="1" applyFill="1" applyBorder="1" applyAlignment="1">
      <alignment horizontal="center" vertical="center" wrapText="1"/>
    </xf>
    <xf numFmtId="0" fontId="19" fillId="3" borderId="16" xfId="0" applyFont="1" applyFill="1" applyBorder="1" applyAlignment="1">
      <alignment horizontal="center" vertical="center" wrapText="1"/>
    </xf>
    <xf numFmtId="0" fontId="19" fillId="3" borderId="17" xfId="0" applyFont="1" applyFill="1" applyBorder="1" applyAlignment="1">
      <alignment horizontal="center" vertical="center" wrapText="1"/>
    </xf>
    <xf numFmtId="0" fontId="19" fillId="3" borderId="18" xfId="0" applyFont="1" applyFill="1" applyBorder="1" applyAlignment="1">
      <alignment horizontal="center" vertical="center" wrapText="1"/>
    </xf>
    <xf numFmtId="0" fontId="2" fillId="2" borderId="1" xfId="0" applyFont="1" applyFill="1" applyBorder="1"/>
    <xf numFmtId="41" fontId="2" fillId="5" borderId="14" xfId="0" applyNumberFormat="1" applyFont="1" applyFill="1" applyBorder="1" applyAlignment="1">
      <alignment horizontal="right"/>
    </xf>
    <xf numFmtId="41" fontId="2" fillId="5" borderId="22" xfId="0" applyNumberFormat="1" applyFont="1" applyFill="1" applyBorder="1" applyAlignment="1">
      <alignment horizontal="right"/>
    </xf>
    <xf numFmtId="41" fontId="2" fillId="5" borderId="15" xfId="0" applyNumberFormat="1" applyFont="1" applyFill="1" applyBorder="1" applyAlignment="1">
      <alignment horizontal="right"/>
    </xf>
    <xf numFmtId="0" fontId="2" fillId="2" borderId="48" xfId="0" applyFont="1" applyFill="1" applyBorder="1"/>
    <xf numFmtId="164" fontId="2" fillId="2" borderId="30" xfId="1" applyNumberFormat="1" applyFont="1" applyFill="1" applyBorder="1" applyAlignment="1">
      <alignment horizontal="right"/>
    </xf>
    <xf numFmtId="164" fontId="2" fillId="2" borderId="31" xfId="1" applyNumberFormat="1" applyFont="1" applyFill="1" applyBorder="1" applyAlignment="1">
      <alignment horizontal="right"/>
    </xf>
    <xf numFmtId="164" fontId="2" fillId="2" borderId="32" xfId="1" applyNumberFormat="1" applyFont="1" applyFill="1" applyBorder="1" applyAlignment="1">
      <alignment horizontal="right"/>
    </xf>
    <xf numFmtId="164" fontId="2" fillId="2" borderId="12" xfId="1" applyNumberFormat="1" applyFont="1" applyFill="1" applyBorder="1" applyAlignment="1">
      <alignment horizontal="right"/>
    </xf>
    <xf numFmtId="164" fontId="2" fillId="2" borderId="13" xfId="1" applyNumberFormat="1" applyFont="1" applyFill="1" applyBorder="1" applyAlignment="1">
      <alignment horizontal="right"/>
    </xf>
    <xf numFmtId="164" fontId="2" fillId="2" borderId="33" xfId="1" applyNumberFormat="1" applyFont="1" applyFill="1" applyBorder="1" applyAlignment="1">
      <alignment horizontal="right"/>
    </xf>
    <xf numFmtId="0" fontId="11" fillId="2" borderId="8" xfId="0" applyFont="1" applyFill="1" applyBorder="1" applyAlignment="1">
      <alignment horizontal="left" vertical="center"/>
    </xf>
    <xf numFmtId="0" fontId="19" fillId="3" borderId="12" xfId="0" applyFont="1" applyFill="1" applyBorder="1" applyAlignment="1">
      <alignment horizontal="center" vertical="center" wrapText="1"/>
    </xf>
    <xf numFmtId="0" fontId="19" fillId="3" borderId="33" xfId="0" applyFont="1" applyFill="1" applyBorder="1" applyAlignment="1">
      <alignment horizontal="center" vertical="center" wrapText="1"/>
    </xf>
    <xf numFmtId="0" fontId="25" fillId="2" borderId="0" xfId="0" applyFont="1" applyFill="1" applyAlignment="1">
      <alignment horizontal="left"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3" xfId="0" applyFont="1" applyFill="1" applyBorder="1" applyAlignment="1">
      <alignment horizontal="center" vertical="center"/>
    </xf>
    <xf numFmtId="0" fontId="41" fillId="15" borderId="12" xfId="0" applyFont="1" applyFill="1" applyBorder="1" applyAlignment="1">
      <alignment horizontal="center"/>
    </xf>
    <xf numFmtId="0" fontId="41" fillId="15" borderId="33" xfId="0" applyFont="1" applyFill="1" applyBorder="1" applyAlignment="1">
      <alignment horizontal="center"/>
    </xf>
    <xf numFmtId="0" fontId="42" fillId="4" borderId="1" xfId="0" applyFont="1" applyFill="1" applyBorder="1" applyAlignment="1">
      <alignment horizontal="center" vertical="center"/>
    </xf>
    <xf numFmtId="0" fontId="41" fillId="14" borderId="12" xfId="0" applyFont="1" applyFill="1" applyBorder="1" applyAlignment="1">
      <alignment horizontal="center"/>
    </xf>
    <xf numFmtId="0" fontId="41" fillId="14" borderId="33" xfId="0" applyFont="1" applyFill="1" applyBorder="1" applyAlignment="1">
      <alignment horizontal="center"/>
    </xf>
    <xf numFmtId="0" fontId="41" fillId="13" borderId="12" xfId="0" applyFont="1" applyFill="1" applyBorder="1" applyAlignment="1">
      <alignment horizontal="center"/>
    </xf>
    <xf numFmtId="0" fontId="41" fillId="13" borderId="33" xfId="0" applyFont="1" applyFill="1" applyBorder="1" applyAlignment="1">
      <alignment horizontal="center"/>
    </xf>
    <xf numFmtId="0" fontId="42" fillId="5" borderId="1" xfId="0" applyFont="1" applyFill="1" applyBorder="1" applyAlignment="1">
      <alignment horizontal="center" vertical="center"/>
    </xf>
    <xf numFmtId="0" fontId="9" fillId="3" borderId="0" xfId="4" applyFont="1" applyFill="1" applyAlignment="1">
      <alignment horizontal="left" vertical="top" wrapText="1"/>
    </xf>
    <xf numFmtId="0" fontId="9" fillId="3" borderId="9" xfId="4" applyFont="1" applyFill="1" applyBorder="1" applyAlignment="1">
      <alignment horizontal="left" vertical="top" wrapText="1"/>
    </xf>
    <xf numFmtId="3" fontId="9" fillId="3" borderId="0" xfId="1" applyNumberFormat="1" applyFont="1" applyFill="1" applyBorder="1" applyAlignment="1">
      <alignment horizontal="left" vertical="top" wrapText="1"/>
    </xf>
    <xf numFmtId="0" fontId="20" fillId="2" borderId="1" xfId="0" applyFont="1" applyFill="1" applyBorder="1" applyAlignment="1">
      <alignment horizontal="center" vertical="center"/>
    </xf>
    <xf numFmtId="0" fontId="2" fillId="0" borderId="0" xfId="0" applyFont="1" applyAlignment="1">
      <alignment vertical="top" wrapText="1"/>
    </xf>
    <xf numFmtId="0" fontId="8" fillId="0" borderId="5" xfId="0" applyFont="1" applyBorder="1" applyAlignment="1">
      <alignment horizontal="center" vertical="top" wrapText="1"/>
    </xf>
    <xf numFmtId="0" fontId="8" fillId="0" borderId="51" xfId="0" applyFont="1" applyBorder="1" applyAlignment="1">
      <alignment horizontal="center" vertical="top" wrapText="1"/>
    </xf>
    <xf numFmtId="0" fontId="8" fillId="0" borderId="5" xfId="0" applyFont="1" applyBorder="1" applyAlignment="1">
      <alignment horizontal="center" vertical="top"/>
    </xf>
    <xf numFmtId="0" fontId="8" fillId="2" borderId="5" xfId="0" applyFont="1" applyFill="1" applyBorder="1" applyAlignment="1">
      <alignment horizontal="center" vertical="top" wrapText="1"/>
    </xf>
    <xf numFmtId="0" fontId="8" fillId="0" borderId="5" xfId="0" applyFont="1" applyBorder="1" applyAlignment="1">
      <alignment horizontal="left" vertical="top" wrapText="1"/>
    </xf>
    <xf numFmtId="0" fontId="28" fillId="2" borderId="0" xfId="2" applyFont="1" applyFill="1" applyAlignment="1">
      <alignment horizontal="left" vertical="top"/>
    </xf>
    <xf numFmtId="0" fontId="8" fillId="0" borderId="35" xfId="0" applyFont="1" applyBorder="1" applyAlignment="1">
      <alignment horizontal="center" vertical="top"/>
    </xf>
    <xf numFmtId="0" fontId="8" fillId="0" borderId="10" xfId="0" applyFont="1" applyBorder="1" applyAlignment="1">
      <alignment horizontal="center" vertical="top"/>
    </xf>
    <xf numFmtId="0" fontId="8" fillId="0" borderId="2" xfId="0" applyFont="1" applyBorder="1" applyAlignment="1">
      <alignment horizontal="center" vertical="top"/>
    </xf>
    <xf numFmtId="0" fontId="8" fillId="0" borderId="35" xfId="0" applyFont="1" applyBorder="1" applyAlignment="1">
      <alignment horizontal="center" vertical="top" wrapText="1"/>
    </xf>
    <xf numFmtId="0" fontId="8" fillId="0" borderId="10" xfId="0" applyFont="1" applyBorder="1" applyAlignment="1">
      <alignment horizontal="center" vertical="top" wrapText="1"/>
    </xf>
    <xf numFmtId="0" fontId="8" fillId="0" borderId="2" xfId="0" applyFont="1" applyBorder="1" applyAlignment="1">
      <alignment horizontal="center" vertical="top" wrapText="1"/>
    </xf>
    <xf numFmtId="1" fontId="0" fillId="0" borderId="0" xfId="0" applyNumberFormat="1"/>
    <xf numFmtId="1" fontId="14" fillId="4" borderId="39" xfId="0" applyNumberFormat="1" applyFont="1" applyFill="1" applyBorder="1" applyAlignment="1">
      <alignment horizontal="left" wrapText="1"/>
    </xf>
    <xf numFmtId="1" fontId="9" fillId="3" borderId="0" xfId="1" applyNumberFormat="1" applyFont="1" applyFill="1" applyBorder="1" applyAlignment="1">
      <alignment horizontal="left" vertical="top" wrapText="1"/>
    </xf>
    <xf numFmtId="1" fontId="4" fillId="2" borderId="0" xfId="0" applyNumberFormat="1" applyFont="1" applyFill="1"/>
    <xf numFmtId="1" fontId="7" fillId="6" borderId="0" xfId="3" applyNumberFormat="1" applyFont="1" applyFill="1" applyAlignment="1">
      <alignment vertical="center" wrapText="1"/>
    </xf>
  </cellXfs>
  <cellStyles count="7">
    <cellStyle name="Comma" xfId="1" builtinId="3"/>
    <cellStyle name="Normal" xfId="0" builtinId="0"/>
    <cellStyle name="Normal 2" xfId="4" xr:uid="{00000000-0005-0000-0000-000002000000}"/>
    <cellStyle name="Normal 2 2" xfId="6" xr:uid="{A4A51A68-C48F-49A0-AF6C-5F5C7DBA2DBD}"/>
    <cellStyle name="Normal 5" xfId="2" xr:uid="{00000000-0005-0000-0000-000003000000}"/>
    <cellStyle name="Normal_FLQuickRefGuide_4.27.09" xfId="3" xr:uid="{00000000-0005-0000-0000-000004000000}"/>
    <cellStyle name="Percent" xfId="5" builtinId="5"/>
  </cellStyles>
  <dxfs count="63">
    <dxf>
      <font>
        <condense val="0"/>
        <extend val="0"/>
        <color indexed="9"/>
      </font>
    </dxf>
    <dxf>
      <font>
        <b val="0"/>
        <i val="0"/>
        <strike val="0"/>
        <condense val="0"/>
        <extend val="0"/>
        <outline val="0"/>
        <shadow val="0"/>
        <u val="none"/>
        <vertAlign val="baseline"/>
        <sz val="12"/>
        <color theme="1"/>
        <name val="Times New Roman"/>
        <family val="1"/>
        <scheme val="none"/>
      </font>
      <numFmt numFmtId="19" formatCode="m/d/yy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19" formatCode="m/d/yyyy"/>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Times New Roman"/>
        <family val="1"/>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family val="1"/>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1" formatCode="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righ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3" formatCode="#,##0"/>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0" indent="0" justifyLastLine="0" shrinkToFit="0" readingOrder="0"/>
    </dxf>
    <dxf>
      <font>
        <b val="0"/>
        <i val="0"/>
        <strike val="0"/>
        <condense val="0"/>
        <extend val="0"/>
        <outline val="0"/>
        <shadow val="0"/>
        <u val="none"/>
        <vertAlign val="baseline"/>
        <sz val="12"/>
        <color indexed="8"/>
        <name val="Times New Roman"/>
        <family val="1"/>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center" textRotation="0" wrapText="0" indent="0" justifyLastLine="0" shrinkToFit="0" readingOrder="0"/>
    </dxf>
    <dxf>
      <border>
        <bottom style="thin">
          <color indexed="64"/>
        </bottom>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indexed="8"/>
        <name val="Times New Roman"/>
        <family val="1"/>
        <scheme val="none"/>
      </font>
      <fill>
        <patternFill patternType="none">
          <fgColor indexed="64"/>
          <bgColor indexed="65"/>
        </patternFill>
      </fill>
      <alignment horizontal="right" vertical="center" textRotation="0" wrapText="0" indent="0" justifyLastLine="0" shrinkToFit="0" readingOrder="0"/>
    </dxf>
    <dxf>
      <font>
        <b/>
        <i val="0"/>
        <strike val="0"/>
        <condense val="0"/>
        <extend val="0"/>
        <outline val="0"/>
        <shadow val="0"/>
        <u val="none"/>
        <vertAlign val="baseline"/>
        <sz val="12"/>
        <color auto="1"/>
        <name val="Times New Roman"/>
        <scheme val="none"/>
      </font>
      <numFmt numFmtId="0" formatCode="General"/>
      <fill>
        <patternFill patternType="solid">
          <fgColor indexed="64"/>
          <bgColor theme="0" tint="-0.249977111117893"/>
        </patternFill>
      </fill>
      <alignment horizontal="left" vertical="bottom" textRotation="0" wrapText="1" indent="0" justifyLastLine="0" shrinkToFit="0" readingOrder="0"/>
      <border diagonalUp="0" diagonalDown="0" outline="0">
        <left style="hair">
          <color auto="1"/>
        </left>
        <right style="hair">
          <color auto="1"/>
        </right>
        <top/>
        <bottom/>
      </border>
    </dxf>
  </dxfs>
  <tableStyles count="0" defaultTableStyle="TableStyleMedium2" defaultPivotStyle="PivotStyleLight16"/>
  <colors>
    <mruColors>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4608619</xdr:colOff>
      <xdr:row>0</xdr:row>
      <xdr:rowOff>83608</xdr:rowOff>
    </xdr:from>
    <xdr:to>
      <xdr:col>0</xdr:col>
      <xdr:colOff>6893560</xdr:colOff>
      <xdr:row>0</xdr:row>
      <xdr:rowOff>1359320</xdr:rowOff>
    </xdr:to>
    <xdr:pic>
      <xdr:nvPicPr>
        <xdr:cNvPr id="3" name="Picture 2">
          <a:extLst>
            <a:ext uri="{FF2B5EF4-FFF2-40B4-BE49-F238E27FC236}">
              <a16:creationId xmlns:a16="http://schemas.microsoft.com/office/drawing/2014/main" id="{4F9C0D97-4F26-44E2-ACA1-F68B45CE10D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08619" y="83608"/>
          <a:ext cx="2284941" cy="127571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9EBC1D-F72B-476F-89D2-841CC904DF75}" name="Table_Facility_List_Staging_8_26_2013.accdb_11432" displayName="Table_Facility_List_Staging_8_26_2013.accdb_11432" ref="A7:AD138" headerRowDxfId="62" dataDxfId="61" headerRowBorderDxfId="59" tableBorderDxfId="60">
  <autoFilter ref="A7:AD138" xr:uid="{1E9B972B-205E-4BF9-BE01-16D9AC41883A}"/>
  <tableColumns count="30">
    <tableColumn id="2" xr3:uid="{8263B50F-60BB-428E-BB3A-E92E24006903}" name="Name" dataDxfId="57" totalsRowDxfId="58"/>
    <tableColumn id="3" xr3:uid="{1464FA66-47CC-446E-9B7B-C5C07D983AC8}" name="Address" dataDxfId="55" totalsRowDxfId="56"/>
    <tableColumn id="4" xr3:uid="{26875EB2-AD79-43CF-80A4-4D2315FFBCA5}" name="City" dataDxfId="53" totalsRowDxfId="54"/>
    <tableColumn id="6" xr3:uid="{6EF792FF-351E-4953-ACEE-01919355FBEB}" name="State" dataDxfId="52"/>
    <tableColumn id="7" xr3:uid="{54DBCE79-7E7E-4243-B248-0EA46D5A9090}" name="Zip" dataDxfId="50" totalsRowDxfId="51"/>
    <tableColumn id="9" xr3:uid="{48F7808C-8E02-43F8-8C50-0432D2C2EF2D}" name="AOR" dataDxfId="48" totalsRowDxfId="49"/>
    <tableColumn id="12" xr3:uid="{EB6D5346-A7FF-47AE-8A15-33B10FC8BAAD}" name="Type Detailed" dataDxfId="46" totalsRowDxfId="47"/>
    <tableColumn id="81" xr3:uid="{675E0654-9AC6-4B0F-91C5-0574655B8955}" name="Male/Female" dataDxfId="44" totalsRowDxfId="45"/>
    <tableColumn id="43" xr3:uid="{2E58BFD2-907F-4D2C-A0E2-4F48AA87B598}" name="FY22 ALOS" dataDxfId="42" totalsRowDxfId="43" dataCellStyle="Comma"/>
    <tableColumn id="67" xr3:uid="{82EA5789-D913-49C4-8889-0E4EB18BA481}" name="Level A" dataDxfId="40" totalsRowDxfId="41"/>
    <tableColumn id="68" xr3:uid="{F9DCA472-6985-47B2-BE4E-7929A61360D4}" name="Level B" dataDxfId="38" totalsRowDxfId="39"/>
    <tableColumn id="69" xr3:uid="{3A20C088-94AB-44C3-9C2E-7DFEB096B19A}" name="Level C" dataDxfId="36" totalsRowDxfId="37"/>
    <tableColumn id="70" xr3:uid="{23150F69-7A2B-4117-8312-6EA4D72C5D16}" name="Level D" dataDxfId="34" totalsRowDxfId="35"/>
    <tableColumn id="71" xr3:uid="{F4BC31E5-A6B7-458E-A839-C2579AADC699}" name="Male Crim" dataDxfId="32" totalsRowDxfId="33"/>
    <tableColumn id="72" xr3:uid="{F156BC69-71F7-4D30-A0BE-C677B2BCEB49}" name="Male Non-Crim" dataDxfId="30" totalsRowDxfId="31"/>
    <tableColumn id="73" xr3:uid="{554B91BE-8B9D-4FD1-9D14-617F5FB046B1}" name="Female Crim" dataDxfId="28" totalsRowDxfId="29"/>
    <tableColumn id="74" xr3:uid="{EC3FFB51-6012-4B29-BA2C-A6D22E58C6AB}" name="Female Non-Crim" dataDxfId="26" totalsRowDxfId="27"/>
    <tableColumn id="75" xr3:uid="{C53BCE72-22BB-4920-8FE1-13708F8323B6}" name="ICE Threat Level 1" dataDxfId="24" totalsRowDxfId="25"/>
    <tableColumn id="76" xr3:uid="{C97F3862-20C6-4922-BCE8-C327521CA639}" name="ICE Threat Level 2" dataDxfId="22" totalsRowDxfId="23"/>
    <tableColumn id="77" xr3:uid="{58B3996B-E7C4-48D6-BFEC-46FE2AA5FD71}" name="ICE Threat Level 3" dataDxfId="20" totalsRowDxfId="21"/>
    <tableColumn id="78" xr3:uid="{9ED48E00-2A47-45C2-8DC4-EEA5F61CF5B7}" name="No ICE Threat Level" dataDxfId="18" totalsRowDxfId="19"/>
    <tableColumn id="79" xr3:uid="{B8CDF243-DFF3-4111-8D2F-C2C7934D012E}" name="Mandatory" dataDxfId="16" totalsRowDxfId="17"/>
    <tableColumn id="86" xr3:uid="{D16E5110-6950-40DD-8EB5-FFD7F3CD91E6}" name="Guaranteed Minimum" dataDxfId="14" totalsRowDxfId="15"/>
    <tableColumn id="124" xr3:uid="{774BE5F1-55B7-42A4-8CCE-181BA46E1E6A}" name="Last Inspection Type" dataDxfId="12" totalsRowDxfId="13"/>
    <tableColumn id="129" xr3:uid="{B66572BB-07D4-49E0-B5CB-2CB8DE074DCF}" name="Last Inspection Standard" dataDxfId="10" totalsRowDxfId="11"/>
    <tableColumn id="93" xr3:uid="{1D133D5C-30AA-421B-B1CC-72B3679494AC}" name="Last Inspection Rating - Final" dataDxfId="9"/>
    <tableColumn id="95" xr3:uid="{0E20B214-1D3C-4DEE-90AB-EC48A191B4C3}" name="Last Inspection Date" dataDxfId="7" totalsRowDxfId="8"/>
    <tableColumn id="125" xr3:uid="{AA067C94-53B6-463A-9F4D-9833406B1322}" name="Second to Last Inspection Type" dataDxfId="5" totalsRowDxfId="6"/>
    <tableColumn id="131" xr3:uid="{AC2A77AD-3C6E-42BF-A1DC-A3D872A34B03}" name="Second to Last Inspection Standard" dataDxfId="3" totalsRowDxfId="4"/>
    <tableColumn id="97" xr3:uid="{0DF9A6AC-AEC0-4AC2-8D96-67B6115A3E71}" name="Second to Last Inspection Date" dataDxfId="1" totalsRowDxfId="2"/>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80" zoomScaleNormal="80" workbookViewId="0"/>
  </sheetViews>
  <sheetFormatPr defaultColWidth="0" defaultRowHeight="14.4" zeroHeight="1" x14ac:dyDescent="0.3"/>
  <cols>
    <col min="1" max="1" width="110.44140625" customWidth="1"/>
    <col min="2" max="16384" width="8.88671875" hidden="1"/>
  </cols>
  <sheetData>
    <row r="1" spans="1:1" ht="119.1" customHeight="1" x14ac:dyDescent="0.3">
      <c r="A1" s="35" t="s">
        <v>579</v>
      </c>
    </row>
    <row r="2" spans="1:1" ht="51.75" customHeight="1" x14ac:dyDescent="0.3">
      <c r="A2" s="34" t="s">
        <v>50</v>
      </c>
    </row>
    <row r="3" spans="1:1" ht="76.349999999999994" customHeight="1" x14ac:dyDescent="0.3">
      <c r="A3" s="34" t="s">
        <v>627</v>
      </c>
    </row>
    <row r="4" spans="1:1" ht="22.5" customHeight="1" x14ac:dyDescent="0.3">
      <c r="A4" s="34" t="s">
        <v>578</v>
      </c>
    </row>
    <row r="5" spans="1:1" ht="36.75" customHeight="1" x14ac:dyDescent="0.3">
      <c r="A5" s="34" t="s">
        <v>550</v>
      </c>
    </row>
    <row r="6" spans="1:1"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sheetPr>
  <dimension ref="A1:BD120"/>
  <sheetViews>
    <sheetView zoomScaleNormal="100" workbookViewId="0">
      <selection sqref="A1:D1"/>
    </sheetView>
  </sheetViews>
  <sheetFormatPr defaultRowHeight="15.6" zeroHeight="1" x14ac:dyDescent="0.3"/>
  <cols>
    <col min="1" max="3" width="19.5546875" customWidth="1"/>
    <col min="4" max="4" width="19.44140625" customWidth="1"/>
    <col min="5" max="9" width="19.5546875" customWidth="1"/>
    <col min="10" max="10" width="15" customWidth="1"/>
    <col min="13" max="13" width="8.88671875" style="13"/>
  </cols>
  <sheetData>
    <row r="1" spans="1:56" s="4" customFormat="1" ht="55.35" customHeight="1" x14ac:dyDescent="0.3">
      <c r="A1" s="272" t="s">
        <v>49</v>
      </c>
      <c r="B1" s="272"/>
      <c r="C1" s="272"/>
      <c r="D1" s="272"/>
      <c r="E1" s="13"/>
      <c r="F1" s="13"/>
      <c r="G1" s="13"/>
      <c r="H1" s="13"/>
      <c r="I1" s="15"/>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row>
    <row r="2" spans="1:56" s="4" customFormat="1" ht="55.35" customHeight="1" x14ac:dyDescent="0.3">
      <c r="A2" s="273" t="s">
        <v>50</v>
      </c>
      <c r="B2" s="273"/>
      <c r="C2" s="273"/>
      <c r="D2" s="273"/>
      <c r="E2" s="13"/>
      <c r="F2" s="13"/>
      <c r="G2" s="13"/>
      <c r="H2" s="13"/>
      <c r="I2" s="15"/>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row>
    <row r="3" spans="1:56" s="4" customFormat="1" ht="13.35" customHeight="1" x14ac:dyDescent="0.3">
      <c r="A3" s="13"/>
      <c r="B3" s="13"/>
      <c r="C3" s="13"/>
      <c r="D3" s="13"/>
      <c r="E3" s="13"/>
      <c r="F3" s="13"/>
      <c r="G3" s="16"/>
      <c r="H3" s="13"/>
      <c r="I3" s="15"/>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row>
    <row r="4" spans="1:56" ht="55.35" customHeight="1" x14ac:dyDescent="0.3">
      <c r="A4" s="271" t="s">
        <v>628</v>
      </c>
      <c r="B4" s="271"/>
      <c r="C4" s="271"/>
      <c r="D4" s="271"/>
      <c r="E4" s="52"/>
      <c r="F4" s="52"/>
      <c r="G4" s="52"/>
      <c r="H4" s="52"/>
      <c r="I4" s="53"/>
      <c r="J4" s="15"/>
      <c r="K4" s="13"/>
      <c r="L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row>
    <row r="5" spans="1:56" ht="50.1" customHeight="1" x14ac:dyDescent="0.3">
      <c r="A5" s="274" t="s">
        <v>629</v>
      </c>
      <c r="B5" s="274"/>
      <c r="C5" s="274"/>
      <c r="D5" s="29"/>
      <c r="E5" s="13"/>
      <c r="F5" s="13"/>
      <c r="G5" s="13"/>
      <c r="H5" s="13"/>
      <c r="I5" s="15"/>
      <c r="J5" s="15"/>
      <c r="K5" s="13"/>
      <c r="L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row>
    <row r="6" spans="1:56" x14ac:dyDescent="0.3">
      <c r="A6" s="110" t="s">
        <v>551</v>
      </c>
      <c r="B6" s="110" t="s">
        <v>552</v>
      </c>
      <c r="C6" s="110" t="s">
        <v>53</v>
      </c>
      <c r="D6" s="13"/>
      <c r="E6" s="13"/>
      <c r="F6" s="13"/>
      <c r="G6" s="13"/>
      <c r="H6" s="13"/>
      <c r="I6" s="15"/>
      <c r="J6" s="15"/>
      <c r="K6" s="13"/>
      <c r="L6" s="13"/>
      <c r="N6" s="13"/>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row>
    <row r="7" spans="1:56" x14ac:dyDescent="0.3">
      <c r="A7" s="30" t="s">
        <v>553</v>
      </c>
      <c r="B7" s="32">
        <v>89462</v>
      </c>
      <c r="C7" s="108">
        <v>535.29999999999995</v>
      </c>
      <c r="D7" s="13"/>
      <c r="E7" s="13"/>
      <c r="F7" s="13"/>
      <c r="G7" s="13"/>
      <c r="H7" s="13"/>
      <c r="I7" s="15"/>
      <c r="J7" s="15"/>
      <c r="K7" s="13"/>
      <c r="L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row>
    <row r="8" spans="1:56" x14ac:dyDescent="0.3">
      <c r="A8" s="30" t="s">
        <v>581</v>
      </c>
      <c r="B8" s="32">
        <v>684</v>
      </c>
      <c r="C8" s="108">
        <v>995.99</v>
      </c>
      <c r="D8" s="13"/>
      <c r="E8" s="13"/>
      <c r="F8" s="13"/>
      <c r="G8" s="13"/>
      <c r="H8" s="13"/>
      <c r="I8" s="15"/>
      <c r="J8" s="15"/>
      <c r="K8" s="13"/>
      <c r="L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row>
    <row r="9" spans="1:56" x14ac:dyDescent="0.3">
      <c r="A9" s="30" t="s">
        <v>580</v>
      </c>
      <c r="B9" s="32">
        <v>101334</v>
      </c>
      <c r="C9" s="108">
        <v>434.11</v>
      </c>
      <c r="D9" s="13"/>
      <c r="E9" s="13"/>
      <c r="F9" s="13"/>
      <c r="G9" s="13"/>
      <c r="H9" s="13"/>
      <c r="I9" s="15"/>
      <c r="J9" s="15"/>
      <c r="K9" s="13"/>
      <c r="L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row>
    <row r="10" spans="1:56" x14ac:dyDescent="0.3">
      <c r="A10" s="30" t="s">
        <v>582</v>
      </c>
      <c r="B10" s="32">
        <v>508</v>
      </c>
      <c r="C10" s="108">
        <v>966.76</v>
      </c>
      <c r="D10" s="29"/>
      <c r="E10" s="13"/>
      <c r="F10" s="13"/>
      <c r="G10" s="13"/>
      <c r="H10" s="13"/>
      <c r="I10" s="15"/>
      <c r="J10" s="15"/>
      <c r="K10" s="13"/>
      <c r="L10" s="13"/>
      <c r="N10" s="13"/>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row>
    <row r="11" spans="1:56" x14ac:dyDescent="0.3">
      <c r="A11" s="31" t="s">
        <v>1</v>
      </c>
      <c r="B11" s="33">
        <v>191988</v>
      </c>
      <c r="C11" s="109">
        <v>484.67</v>
      </c>
      <c r="D11" s="13"/>
      <c r="E11" s="13"/>
      <c r="F11" s="13"/>
      <c r="G11" s="13"/>
      <c r="H11" s="13"/>
      <c r="I11" s="15"/>
      <c r="J11" s="15"/>
      <c r="K11" s="13"/>
      <c r="L11" s="13"/>
      <c r="N11" s="13"/>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row>
    <row r="12" spans="1:56" ht="15.75" customHeight="1" x14ac:dyDescent="0.3">
      <c r="A12" s="275" t="s">
        <v>631</v>
      </c>
      <c r="B12" s="275"/>
      <c r="C12" s="275"/>
      <c r="D12" s="13"/>
      <c r="E12" s="13"/>
      <c r="F12" s="13"/>
      <c r="G12" s="13"/>
      <c r="H12" s="13"/>
      <c r="I12" s="15"/>
      <c r="J12" s="15"/>
      <c r="K12" s="13"/>
      <c r="L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row>
    <row r="13" spans="1:56" ht="15.9" customHeight="1" x14ac:dyDescent="0.3">
      <c r="A13" s="275" t="s">
        <v>633</v>
      </c>
      <c r="B13" s="275"/>
      <c r="C13" s="275"/>
      <c r="D13" s="13"/>
      <c r="E13" s="13"/>
      <c r="F13" s="13"/>
      <c r="G13" s="13"/>
      <c r="H13" s="13"/>
      <c r="I13" s="15"/>
      <c r="J13" s="15"/>
      <c r="K13" s="13"/>
      <c r="L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row>
    <row r="14" spans="1:56" ht="14.4" customHeight="1" x14ac:dyDescent="0.3">
      <c r="A14" s="270"/>
      <c r="B14" s="270"/>
      <c r="C14" s="270"/>
      <c r="D14" s="13"/>
      <c r="E14" s="13"/>
      <c r="F14" s="13"/>
      <c r="G14" s="13"/>
      <c r="H14" s="13"/>
      <c r="I14" s="15"/>
      <c r="J14" s="15"/>
      <c r="K14" s="13"/>
      <c r="L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row>
    <row r="15" spans="1:56" ht="15.9" customHeight="1" x14ac:dyDescent="0.3">
      <c r="A15" s="270"/>
      <c r="B15" s="270"/>
      <c r="C15" s="270"/>
      <c r="D15" s="13"/>
      <c r="E15" s="13"/>
      <c r="F15" s="13"/>
      <c r="G15" s="13"/>
      <c r="H15" s="13"/>
      <c r="I15" s="15"/>
      <c r="J15" s="15"/>
      <c r="K15" s="13"/>
      <c r="L15" s="13"/>
      <c r="N15" s="13"/>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row>
    <row r="16" spans="1:56" ht="34.35" customHeight="1" thickBot="1" x14ac:dyDescent="0.35">
      <c r="A16" s="270" t="s">
        <v>632</v>
      </c>
      <c r="B16" s="270"/>
      <c r="C16" s="270"/>
      <c r="D16" s="13"/>
      <c r="E16" s="13"/>
      <c r="F16" s="13"/>
      <c r="G16" s="13"/>
      <c r="H16" s="13"/>
      <c r="I16" s="13"/>
      <c r="J16" s="13"/>
      <c r="K16" s="13"/>
      <c r="L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row>
    <row r="17" spans="1:56" ht="31.2" x14ac:dyDescent="0.3">
      <c r="A17" s="41" t="s">
        <v>588</v>
      </c>
      <c r="B17" s="42" t="s">
        <v>552</v>
      </c>
      <c r="C17" s="42" t="s">
        <v>589</v>
      </c>
      <c r="D17" s="13"/>
      <c r="E17" s="13"/>
      <c r="F17" s="13"/>
      <c r="G17" s="13"/>
      <c r="H17" s="13"/>
      <c r="I17" s="13"/>
      <c r="J17" s="13"/>
      <c r="K17" s="13"/>
      <c r="L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row>
    <row r="18" spans="1:56" ht="16.2" thickBot="1" x14ac:dyDescent="0.35">
      <c r="A18" s="43" t="s">
        <v>1</v>
      </c>
      <c r="B18" s="44">
        <v>191988</v>
      </c>
      <c r="C18" s="45">
        <v>484.67</v>
      </c>
      <c r="D18" s="13"/>
      <c r="E18" s="13"/>
      <c r="F18" s="13"/>
      <c r="G18" s="13"/>
      <c r="H18" s="13"/>
      <c r="I18" s="13"/>
      <c r="J18" s="13"/>
      <c r="K18" s="13"/>
      <c r="L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row>
    <row r="19" spans="1:56" ht="16.2" thickTop="1" x14ac:dyDescent="0.3">
      <c r="A19" s="46" t="s">
        <v>555</v>
      </c>
      <c r="B19" s="47">
        <v>4695</v>
      </c>
      <c r="C19" s="48">
        <v>539.72</v>
      </c>
      <c r="D19" s="13"/>
      <c r="E19" s="13"/>
      <c r="F19" s="13"/>
      <c r="G19" s="13"/>
      <c r="H19" s="13"/>
      <c r="I19" s="13"/>
      <c r="J19" s="13"/>
      <c r="K19" s="13"/>
      <c r="L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row>
    <row r="20" spans="1:56" x14ac:dyDescent="0.3">
      <c r="A20" s="49" t="s">
        <v>77</v>
      </c>
      <c r="B20" s="50">
        <v>571</v>
      </c>
      <c r="C20" s="51">
        <v>327.42</v>
      </c>
      <c r="D20" s="13"/>
      <c r="E20" s="13"/>
      <c r="F20" s="13"/>
      <c r="G20" s="13"/>
      <c r="H20" s="13"/>
      <c r="I20" s="13"/>
      <c r="J20" s="13"/>
      <c r="K20" s="13"/>
      <c r="L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row>
    <row r="21" spans="1:56" x14ac:dyDescent="0.3">
      <c r="A21" s="49" t="s">
        <v>554</v>
      </c>
      <c r="B21" s="50">
        <v>3326</v>
      </c>
      <c r="C21" s="51">
        <v>360.41</v>
      </c>
      <c r="D21" s="13"/>
      <c r="E21" s="13"/>
      <c r="F21" s="13"/>
      <c r="G21" s="13"/>
      <c r="H21" s="13"/>
      <c r="I21" s="13"/>
      <c r="J21" s="13"/>
      <c r="K21" s="13"/>
      <c r="L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row>
    <row r="22" spans="1:56" x14ac:dyDescent="0.3">
      <c r="A22" s="49" t="s">
        <v>23</v>
      </c>
      <c r="B22" s="50">
        <v>798</v>
      </c>
      <c r="C22" s="51">
        <v>1439</v>
      </c>
      <c r="D22" s="13"/>
      <c r="E22" s="13"/>
      <c r="F22" s="13"/>
      <c r="G22" s="13"/>
      <c r="H22" s="13"/>
      <c r="I22" s="13"/>
      <c r="J22" s="13"/>
      <c r="K22" s="13"/>
      <c r="L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row>
    <row r="23" spans="1:56" x14ac:dyDescent="0.3">
      <c r="A23" s="46" t="s">
        <v>556</v>
      </c>
      <c r="B23" s="47">
        <v>2473</v>
      </c>
      <c r="C23" s="48">
        <v>668.92</v>
      </c>
      <c r="D23" s="13"/>
      <c r="E23" s="13"/>
      <c r="F23" s="13"/>
      <c r="G23" s="13"/>
      <c r="H23" s="13"/>
      <c r="I23" s="13"/>
      <c r="J23" s="13"/>
      <c r="K23" s="13"/>
      <c r="L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row>
    <row r="24" spans="1:56" x14ac:dyDescent="0.3">
      <c r="A24" s="49" t="s">
        <v>77</v>
      </c>
      <c r="B24" s="50">
        <v>109</v>
      </c>
      <c r="C24" s="51">
        <v>391.77</v>
      </c>
      <c r="D24" s="13"/>
      <c r="E24" s="13"/>
      <c r="F24" s="13"/>
      <c r="G24" s="13"/>
      <c r="H24" s="13"/>
      <c r="I24" s="13"/>
      <c r="J24" s="13"/>
      <c r="K24" s="13"/>
      <c r="L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row>
    <row r="25" spans="1:56" x14ac:dyDescent="0.3">
      <c r="A25" s="49" t="s">
        <v>554</v>
      </c>
      <c r="B25" s="50">
        <v>1955</v>
      </c>
      <c r="C25" s="51">
        <v>569.34</v>
      </c>
      <c r="D25" s="13"/>
      <c r="E25" s="13"/>
      <c r="F25" s="13"/>
      <c r="G25" s="13"/>
      <c r="H25" s="13"/>
      <c r="I25" s="13"/>
      <c r="J25" s="13"/>
      <c r="K25" s="13"/>
      <c r="L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row>
    <row r="26" spans="1:56" x14ac:dyDescent="0.3">
      <c r="A26" s="49" t="s">
        <v>23</v>
      </c>
      <c r="B26" s="50">
        <v>409</v>
      </c>
      <c r="C26" s="51">
        <v>1218.75</v>
      </c>
      <c r="D26" s="13"/>
      <c r="E26" s="13"/>
      <c r="F26" s="13"/>
      <c r="G26" s="13"/>
      <c r="H26" s="13"/>
      <c r="I26" s="13"/>
      <c r="J26" s="13"/>
      <c r="K26" s="13"/>
      <c r="L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row>
    <row r="27" spans="1:56" x14ac:dyDescent="0.3">
      <c r="A27" s="46" t="s">
        <v>557</v>
      </c>
      <c r="B27" s="47">
        <v>7324</v>
      </c>
      <c r="C27" s="48">
        <v>182.98</v>
      </c>
      <c r="D27" s="13"/>
      <c r="E27" s="13"/>
      <c r="F27" s="13"/>
      <c r="G27" s="13"/>
      <c r="H27" s="13"/>
      <c r="I27" s="13"/>
      <c r="J27" s="13"/>
      <c r="K27" s="13"/>
      <c r="L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row>
    <row r="28" spans="1:56" x14ac:dyDescent="0.3">
      <c r="A28" s="49" t="s">
        <v>77</v>
      </c>
      <c r="B28" s="50">
        <v>1841</v>
      </c>
      <c r="C28" s="51">
        <v>144.77000000000001</v>
      </c>
      <c r="D28" s="13"/>
      <c r="E28" s="13"/>
      <c r="F28" s="13"/>
      <c r="G28" s="13"/>
      <c r="H28" s="13"/>
      <c r="I28" s="13"/>
      <c r="J28" s="13"/>
      <c r="K28" s="13"/>
      <c r="L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row>
    <row r="29" spans="1:56" x14ac:dyDescent="0.3">
      <c r="A29" s="49" t="s">
        <v>554</v>
      </c>
      <c r="B29" s="50">
        <v>5402</v>
      </c>
      <c r="C29" s="51">
        <v>191.68</v>
      </c>
      <c r="D29" s="13"/>
      <c r="E29" s="13"/>
      <c r="F29" s="13"/>
      <c r="G29" s="13"/>
      <c r="H29" s="13"/>
      <c r="I29" s="13"/>
      <c r="J29" s="13"/>
      <c r="K29" s="13"/>
      <c r="L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row>
    <row r="30" spans="1:56" x14ac:dyDescent="0.3">
      <c r="A30" s="49" t="s">
        <v>23</v>
      </c>
      <c r="B30" s="50">
        <v>81</v>
      </c>
      <c r="C30" s="51">
        <v>471.38</v>
      </c>
      <c r="D30" s="13"/>
      <c r="E30" s="13"/>
      <c r="F30" s="13"/>
      <c r="G30" s="13"/>
      <c r="H30" s="13"/>
      <c r="I30" s="13"/>
      <c r="J30" s="13"/>
      <c r="K30" s="13"/>
      <c r="L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row>
    <row r="31" spans="1:56" x14ac:dyDescent="0.3">
      <c r="A31" s="46" t="s">
        <v>558</v>
      </c>
      <c r="B31" s="47">
        <v>629</v>
      </c>
      <c r="C31" s="48">
        <v>1067.68</v>
      </c>
      <c r="D31" s="13"/>
      <c r="E31" s="13"/>
      <c r="F31" s="13"/>
      <c r="G31" s="13"/>
      <c r="H31" s="13"/>
      <c r="I31" s="13"/>
      <c r="J31" s="13"/>
      <c r="K31" s="13"/>
      <c r="L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row>
    <row r="32" spans="1:56" x14ac:dyDescent="0.3">
      <c r="A32" s="49" t="s">
        <v>77</v>
      </c>
      <c r="B32" s="50">
        <v>37</v>
      </c>
      <c r="C32" s="51">
        <v>174.97</v>
      </c>
      <c r="D32" s="13"/>
      <c r="E32" s="13"/>
      <c r="F32" s="13"/>
      <c r="G32" s="13"/>
      <c r="H32" s="13"/>
      <c r="I32" s="13"/>
      <c r="J32" s="13"/>
      <c r="K32" s="13"/>
      <c r="L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row>
    <row r="33" spans="1:56" x14ac:dyDescent="0.3">
      <c r="A33" s="49" t="s">
        <v>554</v>
      </c>
      <c r="B33" s="50">
        <v>78</v>
      </c>
      <c r="C33" s="51">
        <v>351.37</v>
      </c>
      <c r="D33" s="13"/>
      <c r="E33" s="13"/>
      <c r="F33" s="13"/>
      <c r="G33" s="13"/>
      <c r="H33" s="13"/>
      <c r="I33" s="13"/>
      <c r="J33" s="13"/>
      <c r="K33" s="13"/>
      <c r="L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row>
    <row r="34" spans="1:56" x14ac:dyDescent="0.3">
      <c r="A34" s="49" t="s">
        <v>23</v>
      </c>
      <c r="B34" s="50">
        <v>514</v>
      </c>
      <c r="C34" s="51">
        <v>1240.6400000000001</v>
      </c>
      <c r="D34" s="13"/>
      <c r="E34" s="13"/>
      <c r="F34" s="13"/>
      <c r="G34" s="13"/>
      <c r="H34" s="13"/>
      <c r="I34" s="13"/>
      <c r="J34" s="13"/>
      <c r="K34" s="13"/>
      <c r="L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row>
    <row r="35" spans="1:56" x14ac:dyDescent="0.3">
      <c r="A35" s="46" t="s">
        <v>559</v>
      </c>
      <c r="B35" s="47">
        <v>10191</v>
      </c>
      <c r="C35" s="48">
        <v>803.46</v>
      </c>
      <c r="D35" s="13"/>
      <c r="E35" s="13"/>
      <c r="F35" s="13"/>
      <c r="G35" s="13"/>
      <c r="H35" s="13"/>
      <c r="I35" s="13"/>
      <c r="J35" s="13"/>
      <c r="K35" s="13"/>
      <c r="L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row>
    <row r="36" spans="1:56" x14ac:dyDescent="0.3">
      <c r="A36" s="49" t="s">
        <v>77</v>
      </c>
      <c r="B36" s="50">
        <v>569</v>
      </c>
      <c r="C36" s="51">
        <v>390.1</v>
      </c>
      <c r="D36" s="13"/>
      <c r="E36" s="13"/>
      <c r="F36" s="13"/>
      <c r="G36" s="13"/>
      <c r="H36" s="13"/>
      <c r="I36" s="13"/>
      <c r="J36" s="13"/>
      <c r="K36" s="13"/>
      <c r="L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row>
    <row r="37" spans="1:56" x14ac:dyDescent="0.3">
      <c r="A37" s="49" t="s">
        <v>554</v>
      </c>
      <c r="B37" s="50">
        <v>7351</v>
      </c>
      <c r="C37" s="51">
        <v>568.70000000000005</v>
      </c>
      <c r="D37" s="13"/>
      <c r="E37" s="13"/>
      <c r="F37" s="13"/>
      <c r="G37" s="13"/>
      <c r="H37" s="13"/>
      <c r="I37" s="13"/>
      <c r="J37" s="13"/>
      <c r="K37" s="13"/>
      <c r="L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row>
    <row r="38" spans="1:56" x14ac:dyDescent="0.3">
      <c r="A38" s="49" t="s">
        <v>23</v>
      </c>
      <c r="B38" s="50">
        <v>2271</v>
      </c>
      <c r="C38" s="51">
        <v>1666.95</v>
      </c>
      <c r="D38" s="13"/>
      <c r="E38" s="13"/>
      <c r="F38" s="13"/>
      <c r="G38" s="13"/>
      <c r="H38" s="13"/>
      <c r="I38" s="13"/>
      <c r="J38" s="13"/>
      <c r="K38" s="13"/>
      <c r="L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row>
    <row r="39" spans="1:56" x14ac:dyDescent="0.3">
      <c r="A39" s="46" t="s">
        <v>560</v>
      </c>
      <c r="B39" s="47">
        <v>2670</v>
      </c>
      <c r="C39" s="48">
        <v>313.7</v>
      </c>
      <c r="D39" s="13"/>
      <c r="E39" s="13"/>
      <c r="F39" s="13"/>
      <c r="G39" s="13"/>
      <c r="H39" s="13"/>
      <c r="I39" s="13"/>
      <c r="J39" s="13"/>
      <c r="K39" s="13"/>
      <c r="L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row>
    <row r="40" spans="1:56" x14ac:dyDescent="0.3">
      <c r="A40" s="49" t="s">
        <v>77</v>
      </c>
      <c r="B40" s="50">
        <v>247</v>
      </c>
      <c r="C40" s="51">
        <v>270.7</v>
      </c>
      <c r="D40" s="13"/>
      <c r="E40" s="13"/>
      <c r="F40" s="13"/>
      <c r="G40" s="13"/>
      <c r="H40" s="13"/>
      <c r="I40" s="13"/>
      <c r="J40" s="13"/>
      <c r="K40" s="13"/>
      <c r="L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row>
    <row r="41" spans="1:56" x14ac:dyDescent="0.3">
      <c r="A41" s="49" t="s">
        <v>554</v>
      </c>
      <c r="B41" s="50">
        <v>2352</v>
      </c>
      <c r="C41" s="51">
        <v>296.83</v>
      </c>
      <c r="D41" s="13"/>
      <c r="E41" s="13"/>
      <c r="F41" s="13"/>
      <c r="G41" s="13"/>
      <c r="H41" s="13"/>
      <c r="I41" s="13"/>
      <c r="J41" s="13"/>
      <c r="K41" s="13"/>
      <c r="L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row>
    <row r="42" spans="1:56" x14ac:dyDescent="0.3">
      <c r="A42" s="49" t="s">
        <v>23</v>
      </c>
      <c r="B42" s="50">
        <v>71</v>
      </c>
      <c r="C42" s="51">
        <v>1021.89</v>
      </c>
      <c r="D42" s="13"/>
      <c r="E42" s="13"/>
      <c r="F42" s="13"/>
      <c r="G42" s="13"/>
      <c r="H42" s="13"/>
      <c r="I42" s="13"/>
      <c r="J42" s="13"/>
      <c r="K42" s="13"/>
      <c r="L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row>
    <row r="43" spans="1:56" x14ac:dyDescent="0.3">
      <c r="A43" s="46" t="s">
        <v>561</v>
      </c>
      <c r="B43" s="47">
        <v>3248</v>
      </c>
      <c r="C43" s="48">
        <v>673.17</v>
      </c>
      <c r="D43" s="13"/>
      <c r="E43" s="13"/>
      <c r="F43" s="13"/>
      <c r="G43" s="13"/>
      <c r="H43" s="13"/>
      <c r="I43" s="13"/>
      <c r="J43" s="13"/>
      <c r="K43" s="13"/>
      <c r="L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row>
    <row r="44" spans="1:56" x14ac:dyDescent="0.3">
      <c r="A44" s="49" t="s">
        <v>77</v>
      </c>
      <c r="B44" s="50">
        <v>22</v>
      </c>
      <c r="C44" s="51">
        <v>284.14</v>
      </c>
      <c r="D44" s="13"/>
      <c r="E44" s="13"/>
      <c r="F44" s="13"/>
      <c r="G44" s="13"/>
      <c r="H44" s="13"/>
      <c r="I44" s="13"/>
      <c r="J44" s="13"/>
      <c r="K44" s="13"/>
      <c r="L44" s="13"/>
      <c r="N44" s="13"/>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row>
    <row r="45" spans="1:56" x14ac:dyDescent="0.3">
      <c r="A45" s="49" t="s">
        <v>554</v>
      </c>
      <c r="B45" s="50">
        <v>2739</v>
      </c>
      <c r="C45" s="51">
        <v>456.68</v>
      </c>
      <c r="D45" s="13"/>
      <c r="E45" s="13"/>
      <c r="F45" s="13"/>
      <c r="G45" s="13"/>
      <c r="H45" s="13"/>
      <c r="I45" s="13"/>
      <c r="J45" s="13"/>
      <c r="K45" s="13"/>
      <c r="L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row>
    <row r="46" spans="1:56" x14ac:dyDescent="0.3">
      <c r="A46" s="49" t="s">
        <v>23</v>
      </c>
      <c r="B46" s="50">
        <v>487</v>
      </c>
      <c r="C46" s="51">
        <v>1908.34</v>
      </c>
      <c r="D46" s="13"/>
      <c r="E46" s="13"/>
      <c r="F46" s="13"/>
      <c r="G46" s="13"/>
      <c r="H46" s="13"/>
      <c r="I46" s="13"/>
      <c r="J46" s="13"/>
      <c r="K46" s="13"/>
      <c r="L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row>
    <row r="47" spans="1:56" x14ac:dyDescent="0.3">
      <c r="A47" s="46" t="s">
        <v>562</v>
      </c>
      <c r="B47" s="47">
        <v>8484</v>
      </c>
      <c r="C47" s="48">
        <v>1003</v>
      </c>
      <c r="D47" s="13"/>
      <c r="E47" s="13"/>
      <c r="F47" s="13"/>
      <c r="G47" s="13"/>
      <c r="H47" s="13"/>
      <c r="I47" s="13"/>
      <c r="J47" s="13"/>
      <c r="K47" s="13"/>
      <c r="L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row>
    <row r="48" spans="1:56" x14ac:dyDescent="0.3">
      <c r="A48" s="49" t="s">
        <v>77</v>
      </c>
      <c r="B48" s="50">
        <v>170</v>
      </c>
      <c r="C48" s="51">
        <v>318.95</v>
      </c>
      <c r="D48" s="13"/>
      <c r="E48" s="13"/>
      <c r="F48" s="13"/>
      <c r="G48" s="13"/>
      <c r="H48" s="13"/>
      <c r="I48" s="13"/>
      <c r="J48" s="13"/>
      <c r="K48" s="13"/>
      <c r="L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row>
    <row r="49" spans="1:56" x14ac:dyDescent="0.3">
      <c r="A49" s="49" t="s">
        <v>554</v>
      </c>
      <c r="B49" s="50">
        <v>6835</v>
      </c>
      <c r="C49" s="51">
        <v>834.98</v>
      </c>
      <c r="D49" s="13"/>
      <c r="E49" s="13"/>
      <c r="F49" s="13"/>
      <c r="G49" s="13"/>
      <c r="H49" s="13"/>
      <c r="I49" s="13"/>
      <c r="J49" s="13"/>
      <c r="K49" s="13"/>
      <c r="L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row>
    <row r="50" spans="1:56" x14ac:dyDescent="0.3">
      <c r="A50" s="49" t="s">
        <v>23</v>
      </c>
      <c r="B50" s="50">
        <v>1479</v>
      </c>
      <c r="C50" s="51">
        <v>1858.09</v>
      </c>
      <c r="D50" s="13"/>
      <c r="E50" s="13"/>
      <c r="F50" s="13"/>
      <c r="G50" s="13"/>
      <c r="H50" s="13"/>
      <c r="I50" s="13"/>
      <c r="J50" s="13"/>
      <c r="K50" s="13"/>
      <c r="L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row>
    <row r="51" spans="1:56" x14ac:dyDescent="0.3">
      <c r="A51" s="46" t="s">
        <v>563</v>
      </c>
      <c r="B51" s="47">
        <v>10150</v>
      </c>
      <c r="C51" s="48">
        <v>158.16</v>
      </c>
      <c r="D51" s="13"/>
      <c r="E51" s="13"/>
      <c r="F51" s="13"/>
      <c r="G51" s="13"/>
      <c r="H51" s="13"/>
      <c r="I51" s="13"/>
      <c r="J51" s="13"/>
      <c r="K51" s="13"/>
      <c r="L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row>
    <row r="52" spans="1:56" x14ac:dyDescent="0.3">
      <c r="A52" s="49" t="s">
        <v>77</v>
      </c>
      <c r="B52" s="50">
        <v>1791</v>
      </c>
      <c r="C52" s="51">
        <v>145.06</v>
      </c>
      <c r="D52" s="13"/>
      <c r="E52" s="13"/>
      <c r="F52" s="13"/>
      <c r="G52" s="13"/>
      <c r="H52" s="13"/>
      <c r="I52" s="13"/>
      <c r="J52" s="13"/>
      <c r="K52" s="13"/>
      <c r="L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row>
    <row r="53" spans="1:56" x14ac:dyDescent="0.3">
      <c r="A53" s="49" t="s">
        <v>554</v>
      </c>
      <c r="B53" s="50">
        <v>7449</v>
      </c>
      <c r="C53" s="51">
        <v>69.8</v>
      </c>
      <c r="D53" s="13"/>
      <c r="E53" s="13"/>
      <c r="F53" s="13"/>
      <c r="G53" s="13"/>
      <c r="H53" s="13"/>
      <c r="I53" s="13"/>
      <c r="J53" s="13"/>
      <c r="K53" s="13"/>
      <c r="L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row>
    <row r="54" spans="1:56" x14ac:dyDescent="0.3">
      <c r="A54" s="49" t="s">
        <v>23</v>
      </c>
      <c r="B54" s="50">
        <v>910</v>
      </c>
      <c r="C54" s="51">
        <v>907.3</v>
      </c>
      <c r="D54" s="13"/>
      <c r="E54" s="13"/>
      <c r="F54" s="13"/>
      <c r="G54" s="13"/>
      <c r="H54" s="13"/>
      <c r="I54" s="13"/>
      <c r="J54" s="13"/>
      <c r="K54" s="13"/>
      <c r="L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row>
    <row r="55" spans="1:56" x14ac:dyDescent="0.3">
      <c r="A55" s="46" t="s">
        <v>630</v>
      </c>
      <c r="B55" s="47">
        <v>15869</v>
      </c>
      <c r="C55" s="48">
        <v>65.5</v>
      </c>
      <c r="D55" s="13"/>
      <c r="E55" s="13"/>
      <c r="F55" s="13"/>
      <c r="G55" s="13"/>
      <c r="H55" s="13"/>
      <c r="I55" s="13"/>
      <c r="J55" s="13"/>
      <c r="K55" s="13"/>
      <c r="L55" s="13"/>
      <c r="N55" s="13"/>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row>
    <row r="56" spans="1:56" x14ac:dyDescent="0.3">
      <c r="A56" s="49" t="s">
        <v>77</v>
      </c>
      <c r="B56" s="50">
        <v>3229</v>
      </c>
      <c r="C56" s="51">
        <v>91.57</v>
      </c>
      <c r="D56" s="13"/>
      <c r="E56" s="13"/>
      <c r="F56" s="13"/>
      <c r="G56" s="13"/>
      <c r="H56" s="13"/>
      <c r="I56" s="13"/>
      <c r="J56" s="13"/>
      <c r="K56" s="13"/>
      <c r="L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row>
    <row r="57" spans="1:56" x14ac:dyDescent="0.3">
      <c r="A57" s="49" t="s">
        <v>554</v>
      </c>
      <c r="B57" s="50">
        <v>11595</v>
      </c>
      <c r="C57" s="51">
        <v>56.77</v>
      </c>
      <c r="D57" s="13"/>
      <c r="E57" s="13"/>
      <c r="F57" s="13"/>
      <c r="G57" s="13"/>
      <c r="H57" s="13"/>
      <c r="I57" s="13"/>
      <c r="J57" s="13"/>
      <c r="K57" s="13"/>
      <c r="L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row>
    <row r="58" spans="1:56" x14ac:dyDescent="0.3">
      <c r="A58" s="49" t="s">
        <v>23</v>
      </c>
      <c r="B58" s="50">
        <v>1045</v>
      </c>
      <c r="C58" s="51">
        <v>81.81</v>
      </c>
      <c r="D58" s="13"/>
      <c r="E58" s="13"/>
      <c r="F58" s="13"/>
      <c r="G58" s="13"/>
      <c r="H58" s="13"/>
      <c r="I58" s="13"/>
      <c r="J58" s="13"/>
      <c r="K58" s="13"/>
      <c r="L58" s="13"/>
      <c r="N58" s="13"/>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row>
    <row r="59" spans="1:56" x14ac:dyDescent="0.3">
      <c r="A59" s="46" t="s">
        <v>564</v>
      </c>
      <c r="B59" s="47">
        <v>3325</v>
      </c>
      <c r="C59" s="48">
        <v>212.83</v>
      </c>
      <c r="D59" s="13"/>
      <c r="E59" s="13"/>
      <c r="F59" s="13"/>
      <c r="G59" s="13"/>
      <c r="H59" s="13"/>
      <c r="I59" s="13"/>
      <c r="J59" s="13"/>
      <c r="K59" s="13"/>
      <c r="L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row>
    <row r="60" spans="1:56" x14ac:dyDescent="0.3">
      <c r="A60" s="49" t="s">
        <v>77</v>
      </c>
      <c r="B60" s="50">
        <v>1273</v>
      </c>
      <c r="C60" s="51">
        <v>202.77</v>
      </c>
      <c r="D60" s="13"/>
      <c r="E60" s="13"/>
      <c r="F60" s="13"/>
      <c r="G60" s="13"/>
      <c r="H60" s="13"/>
      <c r="I60" s="13"/>
      <c r="J60" s="13"/>
      <c r="K60" s="13"/>
      <c r="L60" s="13"/>
      <c r="N60" s="13"/>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row>
    <row r="61" spans="1:56" x14ac:dyDescent="0.3">
      <c r="A61" s="49" t="s">
        <v>554</v>
      </c>
      <c r="B61" s="50">
        <v>2033</v>
      </c>
      <c r="C61" s="51">
        <v>212.58</v>
      </c>
      <c r="D61" s="13"/>
      <c r="E61" s="13"/>
      <c r="F61" s="13"/>
      <c r="G61" s="13"/>
      <c r="H61" s="13"/>
      <c r="I61" s="13"/>
      <c r="J61" s="13"/>
      <c r="K61" s="13"/>
      <c r="L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row>
    <row r="62" spans="1:56" x14ac:dyDescent="0.3">
      <c r="A62" s="49" t="s">
        <v>23</v>
      </c>
      <c r="B62" s="50">
        <v>19</v>
      </c>
      <c r="C62" s="51">
        <v>913.11</v>
      </c>
      <c r="D62" s="13"/>
      <c r="E62" s="13"/>
      <c r="F62" s="13"/>
      <c r="G62" s="13"/>
      <c r="H62" s="13"/>
      <c r="I62" s="13"/>
      <c r="J62" s="13"/>
      <c r="K62" s="13"/>
      <c r="L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row>
    <row r="63" spans="1:56" x14ac:dyDescent="0.3">
      <c r="A63" s="46" t="s">
        <v>565</v>
      </c>
      <c r="B63" s="47">
        <v>14115</v>
      </c>
      <c r="C63" s="48">
        <v>755.16</v>
      </c>
      <c r="D63" s="13"/>
      <c r="E63" s="13"/>
      <c r="F63" s="13"/>
      <c r="G63" s="13"/>
      <c r="H63" s="13"/>
      <c r="I63" s="13"/>
      <c r="J63" s="13"/>
      <c r="K63" s="13"/>
      <c r="L63" s="13"/>
      <c r="N63" s="13"/>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row>
    <row r="64" spans="1:56" x14ac:dyDescent="0.3">
      <c r="A64" s="49" t="s">
        <v>77</v>
      </c>
      <c r="B64" s="50">
        <v>1740</v>
      </c>
      <c r="C64" s="51">
        <v>345.6</v>
      </c>
      <c r="D64" s="13"/>
      <c r="E64" s="13"/>
      <c r="F64" s="13"/>
      <c r="G64" s="13"/>
      <c r="H64" s="13"/>
      <c r="I64" s="13"/>
      <c r="J64" s="13"/>
      <c r="K64" s="13"/>
      <c r="L64" s="13"/>
      <c r="N64" s="13"/>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row>
    <row r="65" spans="1:56" x14ac:dyDescent="0.3">
      <c r="A65" s="49" t="s">
        <v>554</v>
      </c>
      <c r="B65" s="50">
        <v>6852</v>
      </c>
      <c r="C65" s="51">
        <v>455.19</v>
      </c>
      <c r="D65" s="13"/>
      <c r="E65" s="13"/>
      <c r="F65" s="13"/>
      <c r="G65" s="13"/>
      <c r="H65" s="13"/>
      <c r="I65" s="13"/>
      <c r="J65" s="13"/>
      <c r="K65" s="13"/>
      <c r="L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row>
    <row r="66" spans="1:56" x14ac:dyDescent="0.3">
      <c r="A66" s="49" t="s">
        <v>23</v>
      </c>
      <c r="B66" s="50">
        <v>5523</v>
      </c>
      <c r="C66" s="51">
        <v>1256.3399999999999</v>
      </c>
      <c r="D66" s="13"/>
      <c r="E66" s="13"/>
      <c r="F66" s="13"/>
      <c r="G66" s="13"/>
      <c r="H66" s="13"/>
      <c r="I66" s="13"/>
      <c r="J66" s="13"/>
      <c r="K66" s="13"/>
      <c r="L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row>
    <row r="67" spans="1:56" x14ac:dyDescent="0.3">
      <c r="A67" s="46" t="s">
        <v>566</v>
      </c>
      <c r="B67" s="47">
        <v>13810</v>
      </c>
      <c r="C67" s="48">
        <v>268.31</v>
      </c>
      <c r="D67" s="13"/>
      <c r="E67" s="13"/>
      <c r="F67" s="13"/>
      <c r="G67" s="13"/>
      <c r="H67" s="13"/>
      <c r="I67" s="13"/>
      <c r="J67" s="13"/>
      <c r="K67" s="13"/>
      <c r="L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row>
    <row r="68" spans="1:56" x14ac:dyDescent="0.3">
      <c r="A68" s="49" t="s">
        <v>77</v>
      </c>
      <c r="B68" s="50">
        <v>2329</v>
      </c>
      <c r="C68" s="51">
        <v>184.54</v>
      </c>
      <c r="D68" s="13"/>
      <c r="E68" s="13"/>
      <c r="F68" s="13"/>
      <c r="G68" s="13"/>
      <c r="H68" s="13"/>
      <c r="I68" s="13"/>
      <c r="J68" s="13"/>
      <c r="K68" s="13"/>
      <c r="L68" s="13"/>
      <c r="N68" s="13"/>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row>
    <row r="69" spans="1:56" x14ac:dyDescent="0.3">
      <c r="A69" s="49" t="s">
        <v>554</v>
      </c>
      <c r="B69" s="50">
        <v>11264</v>
      </c>
      <c r="C69" s="51">
        <v>283.01</v>
      </c>
      <c r="D69" s="13"/>
      <c r="E69" s="13"/>
      <c r="F69" s="13"/>
      <c r="G69" s="13"/>
      <c r="H69" s="13"/>
      <c r="I69" s="13"/>
      <c r="J69" s="13"/>
      <c r="K69" s="13"/>
      <c r="L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row>
    <row r="70" spans="1:56" x14ac:dyDescent="0.3">
      <c r="A70" s="49" t="s">
        <v>23</v>
      </c>
      <c r="B70" s="50">
        <v>217</v>
      </c>
      <c r="C70" s="51">
        <v>404.38</v>
      </c>
      <c r="D70" s="13"/>
      <c r="E70" s="13"/>
      <c r="F70" s="13"/>
      <c r="G70" s="13"/>
      <c r="H70" s="13"/>
      <c r="I70" s="13"/>
      <c r="J70" s="13"/>
      <c r="K70" s="13"/>
      <c r="L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row>
    <row r="71" spans="1:56" x14ac:dyDescent="0.3">
      <c r="A71" s="46" t="s">
        <v>567</v>
      </c>
      <c r="B71" s="47">
        <v>3318</v>
      </c>
      <c r="C71" s="48">
        <v>568.52</v>
      </c>
      <c r="D71" s="13"/>
      <c r="E71" s="13"/>
      <c r="F71" s="13"/>
      <c r="G71" s="13"/>
      <c r="H71" s="13"/>
      <c r="I71" s="13"/>
      <c r="J71" s="13"/>
      <c r="K71" s="13"/>
      <c r="L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row>
    <row r="72" spans="1:56" x14ac:dyDescent="0.3">
      <c r="A72" s="49" t="s">
        <v>77</v>
      </c>
      <c r="B72" s="50">
        <v>139</v>
      </c>
      <c r="C72" s="51">
        <v>256.11</v>
      </c>
      <c r="D72" s="13"/>
      <c r="E72" s="13"/>
      <c r="F72" s="13"/>
      <c r="G72" s="13"/>
      <c r="H72" s="13"/>
      <c r="I72" s="13"/>
      <c r="J72" s="13"/>
      <c r="K72" s="13"/>
      <c r="L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row>
    <row r="73" spans="1:56" x14ac:dyDescent="0.3">
      <c r="A73" s="49" t="s">
        <v>554</v>
      </c>
      <c r="B73" s="50">
        <v>2974</v>
      </c>
      <c r="C73" s="51">
        <v>542.9</v>
      </c>
      <c r="D73" s="13"/>
      <c r="E73" s="13"/>
      <c r="F73" s="13"/>
      <c r="G73" s="13"/>
      <c r="H73" s="13"/>
      <c r="I73" s="13"/>
      <c r="J73" s="13"/>
      <c r="K73" s="13"/>
      <c r="L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row>
    <row r="74" spans="1:56" x14ac:dyDescent="0.3">
      <c r="A74" s="49" t="s">
        <v>23</v>
      </c>
      <c r="B74" s="50">
        <v>205</v>
      </c>
      <c r="C74" s="51">
        <v>1151.99</v>
      </c>
      <c r="D74" s="13"/>
      <c r="E74" s="13"/>
      <c r="F74" s="13"/>
      <c r="G74" s="13"/>
      <c r="H74" s="13"/>
      <c r="I74" s="13"/>
      <c r="J74" s="13"/>
      <c r="K74" s="13"/>
      <c r="L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row>
    <row r="75" spans="1:56" x14ac:dyDescent="0.3">
      <c r="A75" s="46" t="s">
        <v>568</v>
      </c>
      <c r="B75" s="47">
        <v>8247</v>
      </c>
      <c r="C75" s="48">
        <v>275.2</v>
      </c>
      <c r="D75" s="13"/>
      <c r="E75" s="13"/>
      <c r="F75" s="13"/>
      <c r="G75" s="13"/>
      <c r="H75" s="13"/>
      <c r="I75" s="13"/>
      <c r="J75" s="13"/>
      <c r="K75" s="13"/>
      <c r="L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row>
    <row r="76" spans="1:56" x14ac:dyDescent="0.3">
      <c r="A76" s="49" t="s">
        <v>77</v>
      </c>
      <c r="B76" s="50">
        <v>375</v>
      </c>
      <c r="C76" s="51">
        <v>331.34</v>
      </c>
      <c r="D76" s="13"/>
      <c r="E76" s="13"/>
      <c r="F76" s="13"/>
      <c r="G76" s="13"/>
      <c r="H76" s="13"/>
      <c r="I76" s="13"/>
      <c r="J76" s="13"/>
      <c r="K76" s="13"/>
      <c r="L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row>
    <row r="77" spans="1:56" x14ac:dyDescent="0.3">
      <c r="A77" s="49" t="s">
        <v>554</v>
      </c>
      <c r="B77" s="50">
        <v>7441</v>
      </c>
      <c r="C77" s="51">
        <v>201.54</v>
      </c>
      <c r="D77" s="13"/>
      <c r="E77" s="13"/>
      <c r="F77" s="13"/>
      <c r="G77" s="13"/>
      <c r="H77" s="13"/>
      <c r="I77" s="13"/>
      <c r="J77" s="13"/>
      <c r="K77" s="13"/>
      <c r="L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row>
    <row r="78" spans="1:56" x14ac:dyDescent="0.3">
      <c r="A78" s="49" t="s">
        <v>23</v>
      </c>
      <c r="B78" s="50">
        <v>431</v>
      </c>
      <c r="C78" s="51">
        <v>1498.1</v>
      </c>
      <c r="D78" s="13"/>
      <c r="E78" s="13"/>
      <c r="F78" s="13"/>
      <c r="G78" s="13"/>
      <c r="H78" s="13"/>
      <c r="I78" s="13"/>
      <c r="J78" s="13"/>
      <c r="K78" s="13"/>
      <c r="L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row>
    <row r="79" spans="1:56" x14ac:dyDescent="0.3">
      <c r="A79" s="46" t="s">
        <v>569</v>
      </c>
      <c r="B79" s="47">
        <v>13609</v>
      </c>
      <c r="C79" s="48">
        <v>739.26</v>
      </c>
      <c r="D79" s="13"/>
      <c r="E79" s="13"/>
      <c r="F79" s="13"/>
      <c r="G79" s="13"/>
      <c r="H79" s="13"/>
      <c r="I79" s="13"/>
      <c r="J79" s="13"/>
      <c r="K79" s="13"/>
      <c r="L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row>
    <row r="80" spans="1:56" x14ac:dyDescent="0.3">
      <c r="A80" s="49" t="s">
        <v>77</v>
      </c>
      <c r="B80" s="50">
        <v>483</v>
      </c>
      <c r="C80" s="51">
        <v>327.68</v>
      </c>
      <c r="D80" s="13"/>
      <c r="E80" s="13"/>
      <c r="F80" s="13"/>
      <c r="G80" s="13"/>
      <c r="H80" s="13"/>
      <c r="I80" s="13"/>
      <c r="J80" s="13"/>
      <c r="K80" s="13"/>
      <c r="L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row>
    <row r="81" spans="1:56" x14ac:dyDescent="0.3">
      <c r="A81" s="49" t="s">
        <v>554</v>
      </c>
      <c r="B81" s="50">
        <v>11207</v>
      </c>
      <c r="C81" s="51">
        <v>561.52</v>
      </c>
      <c r="D81" s="13"/>
      <c r="E81" s="13"/>
      <c r="F81" s="13"/>
      <c r="G81" s="13"/>
      <c r="H81" s="13"/>
      <c r="I81" s="13"/>
      <c r="J81" s="13"/>
      <c r="K81" s="13"/>
      <c r="L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56" x14ac:dyDescent="0.3">
      <c r="A82" s="49" t="s">
        <v>23</v>
      </c>
      <c r="B82" s="50">
        <v>1919</v>
      </c>
      <c r="C82" s="51">
        <v>1880.82</v>
      </c>
      <c r="D82" s="13"/>
      <c r="E82" s="13"/>
      <c r="F82" s="13"/>
      <c r="G82" s="13"/>
      <c r="H82" s="13"/>
      <c r="I82" s="13"/>
      <c r="J82" s="13"/>
      <c r="K82" s="13"/>
      <c r="L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row>
    <row r="83" spans="1:56" x14ac:dyDescent="0.3">
      <c r="A83" s="46" t="s">
        <v>570</v>
      </c>
      <c r="B83" s="47">
        <v>4498</v>
      </c>
      <c r="C83" s="48">
        <v>387.95</v>
      </c>
      <c r="D83" s="13"/>
      <c r="E83" s="13"/>
      <c r="F83" s="13"/>
      <c r="G83" s="13"/>
      <c r="H83" s="13"/>
      <c r="I83" s="13"/>
      <c r="J83" s="13"/>
      <c r="K83" s="13"/>
      <c r="L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row>
    <row r="84" spans="1:56" x14ac:dyDescent="0.3">
      <c r="A84" s="49" t="s">
        <v>77</v>
      </c>
      <c r="B84" s="50">
        <v>56</v>
      </c>
      <c r="C84" s="51">
        <v>160.13999999999999</v>
      </c>
      <c r="D84" s="13"/>
      <c r="E84" s="13"/>
      <c r="F84" s="13"/>
      <c r="G84" s="13"/>
      <c r="H84" s="13"/>
      <c r="I84" s="13"/>
      <c r="J84" s="13"/>
      <c r="K84" s="13"/>
      <c r="L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row>
    <row r="85" spans="1:56" x14ac:dyDescent="0.3">
      <c r="A85" s="49" t="s">
        <v>554</v>
      </c>
      <c r="B85" s="50">
        <v>4269</v>
      </c>
      <c r="C85" s="51">
        <v>361.67</v>
      </c>
      <c r="D85" s="13"/>
      <c r="E85" s="13"/>
      <c r="F85" s="13"/>
      <c r="G85" s="13"/>
      <c r="H85" s="13"/>
      <c r="I85" s="13"/>
      <c r="J85" s="13"/>
      <c r="K85" s="13"/>
      <c r="L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row>
    <row r="86" spans="1:56" x14ac:dyDescent="0.3">
      <c r="A86" s="49" t="s">
        <v>23</v>
      </c>
      <c r="B86" s="50">
        <v>173</v>
      </c>
      <c r="C86" s="51">
        <v>1110.0999999999999</v>
      </c>
      <c r="D86" s="13"/>
      <c r="E86" s="13"/>
      <c r="F86" s="13"/>
      <c r="G86" s="13"/>
      <c r="H86" s="13"/>
      <c r="I86" s="13"/>
      <c r="J86" s="13"/>
      <c r="K86" s="13"/>
      <c r="L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row>
    <row r="87" spans="1:56" x14ac:dyDescent="0.3">
      <c r="A87" s="46" t="s">
        <v>571</v>
      </c>
      <c r="B87" s="47">
        <v>14935</v>
      </c>
      <c r="C87" s="48">
        <v>54.45</v>
      </c>
      <c r="D87" s="13"/>
      <c r="E87" s="13"/>
      <c r="F87" s="13"/>
      <c r="G87" s="13"/>
      <c r="H87" s="13"/>
      <c r="I87" s="13"/>
      <c r="J87" s="13"/>
      <c r="K87" s="13"/>
      <c r="L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row>
    <row r="88" spans="1:56" x14ac:dyDescent="0.3">
      <c r="A88" s="49" t="s">
        <v>77</v>
      </c>
      <c r="B88" s="50">
        <v>7402</v>
      </c>
      <c r="C88" s="51">
        <v>38.79</v>
      </c>
      <c r="D88" s="13"/>
      <c r="E88" s="13"/>
      <c r="F88" s="13"/>
      <c r="G88" s="13"/>
      <c r="H88" s="13"/>
      <c r="I88" s="13"/>
      <c r="J88" s="13"/>
      <c r="K88" s="13"/>
      <c r="L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row>
    <row r="89" spans="1:56" x14ac:dyDescent="0.3">
      <c r="A89" s="49" t="s">
        <v>554</v>
      </c>
      <c r="B89" s="50">
        <v>5572</v>
      </c>
      <c r="C89" s="51">
        <v>78.319999999999993</v>
      </c>
      <c r="D89" s="13"/>
      <c r="E89" s="13"/>
      <c r="F89" s="13"/>
      <c r="G89" s="13"/>
      <c r="H89" s="13"/>
      <c r="I89" s="13"/>
      <c r="J89" s="13"/>
      <c r="K89" s="13"/>
      <c r="L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row>
    <row r="90" spans="1:56" x14ac:dyDescent="0.3">
      <c r="A90" s="49" t="s">
        <v>23</v>
      </c>
      <c r="B90" s="50">
        <v>1961</v>
      </c>
      <c r="C90" s="51">
        <v>45.7</v>
      </c>
      <c r="D90" s="13"/>
      <c r="E90" s="13"/>
      <c r="F90" s="13"/>
      <c r="G90" s="13"/>
      <c r="H90" s="13"/>
      <c r="I90" s="13"/>
      <c r="J90" s="13"/>
      <c r="K90" s="13"/>
      <c r="L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row>
    <row r="91" spans="1:56" x14ac:dyDescent="0.3">
      <c r="A91" s="46" t="s">
        <v>572</v>
      </c>
      <c r="B91" s="47">
        <v>4514</v>
      </c>
      <c r="C91" s="48">
        <v>808.12</v>
      </c>
      <c r="D91" s="13"/>
      <c r="E91" s="13"/>
      <c r="F91" s="13"/>
      <c r="G91" s="13"/>
      <c r="H91" s="13"/>
      <c r="I91" s="13"/>
      <c r="J91" s="13"/>
      <c r="K91" s="13"/>
      <c r="L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row>
    <row r="92" spans="1:56" x14ac:dyDescent="0.3">
      <c r="A92" s="49" t="s">
        <v>77</v>
      </c>
      <c r="B92" s="50">
        <v>173</v>
      </c>
      <c r="C92" s="51">
        <v>362.34</v>
      </c>
      <c r="D92" s="13"/>
      <c r="E92" s="13"/>
      <c r="F92" s="13"/>
      <c r="G92" s="13"/>
      <c r="H92" s="13"/>
      <c r="I92" s="13"/>
      <c r="J92" s="13"/>
      <c r="K92" s="13"/>
      <c r="L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row>
    <row r="93" spans="1:56" x14ac:dyDescent="0.3">
      <c r="A93" s="49" t="s">
        <v>554</v>
      </c>
      <c r="B93" s="50">
        <v>3955</v>
      </c>
      <c r="C93" s="51">
        <v>770.31</v>
      </c>
      <c r="D93" s="13"/>
      <c r="E93" s="13"/>
      <c r="F93" s="13"/>
      <c r="G93" s="13"/>
      <c r="H93" s="13"/>
      <c r="I93" s="13"/>
      <c r="J93" s="13"/>
      <c r="K93" s="13"/>
      <c r="L93" s="13"/>
      <c r="N93" s="13"/>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row>
    <row r="94" spans="1:56" x14ac:dyDescent="0.3">
      <c r="A94" s="49" t="s">
        <v>23</v>
      </c>
      <c r="B94" s="50">
        <v>386</v>
      </c>
      <c r="C94" s="51">
        <v>1395.29</v>
      </c>
      <c r="D94" s="13"/>
      <c r="E94" s="13"/>
      <c r="F94" s="13"/>
      <c r="G94" s="13"/>
      <c r="H94" s="13"/>
      <c r="I94" s="13"/>
      <c r="J94" s="13"/>
      <c r="K94" s="13"/>
      <c r="L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row>
    <row r="95" spans="1:56" x14ac:dyDescent="0.3">
      <c r="A95" s="46" t="s">
        <v>573</v>
      </c>
      <c r="B95" s="47">
        <v>12945</v>
      </c>
      <c r="C95" s="48">
        <v>150.86000000000001</v>
      </c>
      <c r="D95" s="13"/>
      <c r="E95" s="13"/>
      <c r="F95" s="13"/>
      <c r="G95" s="13"/>
      <c r="H95" s="13"/>
      <c r="I95" s="13"/>
      <c r="J95" s="13"/>
      <c r="K95" s="13"/>
      <c r="L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row>
    <row r="96" spans="1:56" x14ac:dyDescent="0.3">
      <c r="A96" s="49" t="s">
        <v>77</v>
      </c>
      <c r="B96" s="50">
        <v>2294</v>
      </c>
      <c r="C96" s="51">
        <v>104.64</v>
      </c>
      <c r="D96" s="13"/>
      <c r="E96" s="13"/>
      <c r="F96" s="13"/>
      <c r="G96" s="13"/>
      <c r="H96" s="13"/>
      <c r="I96" s="13"/>
      <c r="J96" s="13"/>
      <c r="K96" s="13"/>
      <c r="L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row>
    <row r="97" spans="1:56" x14ac:dyDescent="0.3">
      <c r="A97" s="49" t="s">
        <v>554</v>
      </c>
      <c r="B97" s="50">
        <v>7735</v>
      </c>
      <c r="C97" s="51">
        <v>123.87</v>
      </c>
      <c r="D97" s="13"/>
      <c r="E97" s="13"/>
      <c r="F97" s="13"/>
      <c r="G97" s="13"/>
      <c r="H97" s="13"/>
      <c r="I97" s="13"/>
      <c r="J97" s="13"/>
      <c r="K97" s="13"/>
      <c r="L97" s="13"/>
      <c r="N97" s="13"/>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row>
    <row r="98" spans="1:56" x14ac:dyDescent="0.3">
      <c r="A98" s="49" t="s">
        <v>23</v>
      </c>
      <c r="B98" s="50">
        <v>2916</v>
      </c>
      <c r="C98" s="51">
        <v>258.83999999999997</v>
      </c>
      <c r="D98" s="13"/>
      <c r="E98" s="13"/>
      <c r="F98" s="13"/>
      <c r="G98" s="13"/>
      <c r="H98" s="13"/>
      <c r="I98" s="13"/>
      <c r="J98" s="13"/>
      <c r="K98" s="13"/>
      <c r="L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row>
    <row r="99" spans="1:56" x14ac:dyDescent="0.3">
      <c r="A99" s="46" t="s">
        <v>574</v>
      </c>
      <c r="B99" s="47">
        <v>5566</v>
      </c>
      <c r="C99" s="48">
        <v>460.85</v>
      </c>
      <c r="D99" s="13"/>
      <c r="E99" s="13"/>
      <c r="F99" s="13"/>
      <c r="G99" s="13"/>
      <c r="H99" s="13"/>
      <c r="I99" s="13"/>
      <c r="J99" s="13"/>
      <c r="K99" s="13"/>
      <c r="L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row>
    <row r="100" spans="1:56" x14ac:dyDescent="0.3">
      <c r="A100" s="49" t="s">
        <v>77</v>
      </c>
      <c r="B100" s="50">
        <v>735</v>
      </c>
      <c r="C100" s="51">
        <v>431.18</v>
      </c>
      <c r="D100" s="13"/>
      <c r="E100" s="13"/>
      <c r="F100" s="13"/>
      <c r="G100" s="13"/>
      <c r="H100" s="13"/>
      <c r="I100" s="13"/>
      <c r="J100" s="13"/>
      <c r="K100" s="13"/>
      <c r="L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row>
    <row r="101" spans="1:56" x14ac:dyDescent="0.3">
      <c r="A101" s="49" t="s">
        <v>554</v>
      </c>
      <c r="B101" s="50">
        <v>4218</v>
      </c>
      <c r="C101" s="51">
        <v>348.53</v>
      </c>
      <c r="D101" s="13"/>
      <c r="E101" s="13"/>
      <c r="F101" s="13"/>
      <c r="G101" s="13"/>
      <c r="H101" s="13"/>
      <c r="I101" s="13"/>
      <c r="J101" s="13"/>
      <c r="K101" s="13"/>
      <c r="L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row>
    <row r="102" spans="1:56" x14ac:dyDescent="0.3">
      <c r="A102" s="49" t="s">
        <v>23</v>
      </c>
      <c r="B102" s="50">
        <v>613</v>
      </c>
      <c r="C102" s="51">
        <v>1269.3499999999999</v>
      </c>
      <c r="D102" s="13"/>
      <c r="E102" s="13"/>
      <c r="F102" s="13"/>
      <c r="G102" s="13"/>
      <c r="H102" s="13"/>
      <c r="I102" s="13"/>
      <c r="J102" s="13"/>
      <c r="K102" s="13"/>
      <c r="L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row>
    <row r="103" spans="1:56" x14ac:dyDescent="0.3">
      <c r="A103" s="46" t="s">
        <v>575</v>
      </c>
      <c r="B103" s="47">
        <v>13903</v>
      </c>
      <c r="C103" s="48">
        <v>1043.2</v>
      </c>
      <c r="D103" s="13"/>
      <c r="E103" s="13"/>
      <c r="F103" s="13"/>
      <c r="G103" s="13"/>
      <c r="H103" s="13"/>
      <c r="I103" s="13"/>
      <c r="J103" s="13"/>
      <c r="K103" s="13"/>
      <c r="L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row>
    <row r="104" spans="1:56" x14ac:dyDescent="0.3">
      <c r="A104" s="49" t="s">
        <v>77</v>
      </c>
      <c r="B104" s="50">
        <v>1190</v>
      </c>
      <c r="C104" s="51">
        <v>565.45000000000005</v>
      </c>
      <c r="D104" s="13"/>
      <c r="E104" s="13"/>
      <c r="F104" s="13"/>
      <c r="G104" s="13"/>
      <c r="H104" s="13"/>
      <c r="I104" s="13"/>
      <c r="J104" s="13"/>
      <c r="K104" s="13"/>
      <c r="L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row>
    <row r="105" spans="1:56" x14ac:dyDescent="0.3">
      <c r="A105" s="49" t="s">
        <v>554</v>
      </c>
      <c r="B105" s="50">
        <v>7276</v>
      </c>
      <c r="C105" s="51">
        <v>658.91</v>
      </c>
      <c r="D105" s="13"/>
      <c r="E105" s="13"/>
      <c r="F105" s="13"/>
      <c r="G105" s="13"/>
      <c r="H105" s="13"/>
      <c r="I105" s="13"/>
      <c r="J105" s="13"/>
      <c r="K105" s="13"/>
      <c r="L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row>
    <row r="106" spans="1:56" x14ac:dyDescent="0.3">
      <c r="A106" s="49" t="s">
        <v>23</v>
      </c>
      <c r="B106" s="50">
        <v>5437</v>
      </c>
      <c r="C106" s="51">
        <v>1662.03</v>
      </c>
      <c r="D106" s="13"/>
      <c r="E106" s="13"/>
      <c r="F106" s="13"/>
      <c r="G106" s="13"/>
      <c r="H106" s="13"/>
      <c r="I106" s="13"/>
      <c r="J106" s="13"/>
      <c r="K106" s="13"/>
      <c r="L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row>
    <row r="107" spans="1:56" x14ac:dyDescent="0.3">
      <c r="A107" s="46" t="s">
        <v>576</v>
      </c>
      <c r="B107" s="47">
        <v>5579</v>
      </c>
      <c r="C107" s="48">
        <v>810.06</v>
      </c>
      <c r="D107" s="13"/>
      <c r="E107" s="13"/>
      <c r="F107" s="13"/>
      <c r="G107" s="13"/>
      <c r="H107" s="13"/>
      <c r="I107" s="13"/>
      <c r="J107" s="13"/>
      <c r="K107" s="13"/>
      <c r="L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row>
    <row r="108" spans="1:56" x14ac:dyDescent="0.3">
      <c r="A108" s="49" t="s">
        <v>77</v>
      </c>
      <c r="B108" s="50">
        <v>248</v>
      </c>
      <c r="C108" s="51">
        <v>252.82</v>
      </c>
      <c r="D108" s="13"/>
      <c r="E108" s="13"/>
      <c r="F108" s="13"/>
      <c r="G108" s="13"/>
      <c r="H108" s="13"/>
      <c r="I108" s="13"/>
      <c r="J108" s="13"/>
      <c r="K108" s="13"/>
      <c r="L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row>
    <row r="109" spans="1:56" x14ac:dyDescent="0.3">
      <c r="A109" s="49" t="s">
        <v>554</v>
      </c>
      <c r="B109" s="50">
        <v>4218</v>
      </c>
      <c r="C109" s="51">
        <v>617.94000000000005</v>
      </c>
      <c r="D109" s="13"/>
      <c r="E109" s="13"/>
      <c r="F109" s="13"/>
      <c r="G109" s="13"/>
      <c r="H109" s="13"/>
      <c r="I109" s="13"/>
      <c r="J109" s="13"/>
      <c r="K109" s="13"/>
      <c r="L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row>
    <row r="110" spans="1:56" x14ac:dyDescent="0.3">
      <c r="A110" s="49" t="s">
        <v>23</v>
      </c>
      <c r="B110" s="50">
        <v>1113</v>
      </c>
      <c r="C110" s="51">
        <v>1662.33</v>
      </c>
      <c r="D110" s="13"/>
      <c r="E110" s="13"/>
      <c r="F110" s="13"/>
      <c r="G110" s="13"/>
      <c r="H110" s="13"/>
      <c r="I110" s="13"/>
      <c r="J110" s="13"/>
      <c r="K110" s="13"/>
      <c r="L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row>
    <row r="111" spans="1:56" x14ac:dyDescent="0.3">
      <c r="A111" s="46" t="s">
        <v>577</v>
      </c>
      <c r="B111" s="47">
        <v>2841</v>
      </c>
      <c r="C111" s="48">
        <v>1113.56</v>
      </c>
      <c r="D111" s="13"/>
      <c r="E111" s="13"/>
      <c r="F111" s="13"/>
      <c r="G111" s="13"/>
      <c r="H111" s="13"/>
      <c r="I111" s="13"/>
      <c r="J111" s="13"/>
      <c r="K111" s="13"/>
      <c r="L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row>
    <row r="112" spans="1:56" x14ac:dyDescent="0.3">
      <c r="A112" s="49" t="s">
        <v>77</v>
      </c>
      <c r="B112" s="50">
        <v>251</v>
      </c>
      <c r="C112" s="51">
        <v>339.35</v>
      </c>
      <c r="D112" s="13"/>
      <c r="E112" s="13"/>
      <c r="F112" s="13"/>
      <c r="G112" s="13"/>
      <c r="H112" s="13"/>
      <c r="I112" s="13"/>
      <c r="J112" s="13"/>
      <c r="K112" s="13"/>
      <c r="L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row>
    <row r="113" spans="1:56" x14ac:dyDescent="0.3">
      <c r="A113" s="49" t="s">
        <v>554</v>
      </c>
      <c r="B113" s="50">
        <v>1752</v>
      </c>
      <c r="C113" s="51">
        <v>837.99</v>
      </c>
      <c r="D113" s="13"/>
      <c r="E113" s="13"/>
      <c r="F113" s="13"/>
      <c r="G113" s="13"/>
      <c r="H113" s="13"/>
      <c r="I113" s="13"/>
      <c r="J113" s="13"/>
      <c r="K113" s="13"/>
      <c r="L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row>
    <row r="114" spans="1:56" x14ac:dyDescent="0.3">
      <c r="A114" s="49" t="s">
        <v>23</v>
      </c>
      <c r="B114" s="50">
        <v>838</v>
      </c>
      <c r="C114" s="51">
        <v>1921.59</v>
      </c>
      <c r="D114" s="13"/>
      <c r="E114" s="13"/>
      <c r="F114" s="13"/>
      <c r="G114" s="13"/>
      <c r="H114" s="13"/>
      <c r="I114" s="13"/>
      <c r="J114" s="13"/>
      <c r="K114" s="13"/>
      <c r="L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row>
    <row r="115" spans="1:56" x14ac:dyDescent="0.3">
      <c r="A115" s="46" t="s">
        <v>621</v>
      </c>
      <c r="B115" s="47">
        <v>5050</v>
      </c>
      <c r="C115" s="48">
        <v>452.62</v>
      </c>
      <c r="D115" s="13"/>
      <c r="E115" s="13"/>
      <c r="F115" s="13"/>
      <c r="G115" s="13"/>
      <c r="H115" s="13"/>
      <c r="I115" s="13"/>
      <c r="J115" s="13"/>
      <c r="K115" s="13"/>
      <c r="L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row>
    <row r="116" spans="1:56" x14ac:dyDescent="0.3">
      <c r="A116" s="49" t="s">
        <v>77</v>
      </c>
      <c r="B116" s="50">
        <v>424</v>
      </c>
      <c r="C116" s="51">
        <v>485.64</v>
      </c>
      <c r="D116" s="13"/>
      <c r="E116" s="13"/>
      <c r="F116" s="13"/>
      <c r="G116" s="13"/>
      <c r="H116" s="13"/>
      <c r="I116" s="13"/>
      <c r="J116" s="13"/>
      <c r="K116" s="13"/>
      <c r="L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row>
    <row r="117" spans="1:56" x14ac:dyDescent="0.3">
      <c r="A117" s="49" t="s">
        <v>554</v>
      </c>
      <c r="B117" s="50">
        <v>4539</v>
      </c>
      <c r="C117" s="51">
        <v>436.75</v>
      </c>
      <c r="D117" s="13"/>
      <c r="E117" s="13"/>
      <c r="F117" s="13"/>
      <c r="G117" s="13"/>
      <c r="H117" s="13"/>
      <c r="I117" s="13"/>
      <c r="J117" s="13"/>
      <c r="K117" s="13"/>
      <c r="L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row>
    <row r="118" spans="1:56" x14ac:dyDescent="0.3">
      <c r="A118" s="49" t="s">
        <v>23</v>
      </c>
      <c r="B118" s="50">
        <v>87</v>
      </c>
      <c r="C118" s="51">
        <v>1119.72</v>
      </c>
      <c r="M118"/>
    </row>
    <row r="119" spans="1:56" x14ac:dyDescent="0.3"/>
    <row r="120" spans="1:56" x14ac:dyDescent="0.3"/>
  </sheetData>
  <mergeCells count="9">
    <mergeCell ref="A16:C16"/>
    <mergeCell ref="A15:C15"/>
    <mergeCell ref="A4:D4"/>
    <mergeCell ref="A1:D1"/>
    <mergeCell ref="A2:D2"/>
    <mergeCell ref="A5:C5"/>
    <mergeCell ref="A12:C12"/>
    <mergeCell ref="A13:C13"/>
    <mergeCell ref="A14: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AF09E-FC53-4C2E-A20D-3CEA01924FA1}">
  <dimension ref="A1:AX132"/>
  <sheetViews>
    <sheetView showGridLines="0" zoomScaleNormal="100" zoomScaleSheetLayoutView="70" zoomScalePageLayoutView="90" workbookViewId="0">
      <selection sqref="A1:D1"/>
    </sheetView>
  </sheetViews>
  <sheetFormatPr defaultRowHeight="14.4" x14ac:dyDescent="0.3"/>
  <cols>
    <col min="1" max="1" width="36.44140625" customWidth="1"/>
    <col min="2" max="2" width="20.88671875" bestFit="1" customWidth="1"/>
    <col min="3" max="3" width="11.44140625" customWidth="1"/>
    <col min="4" max="4" width="14.44140625" customWidth="1"/>
    <col min="5" max="5" width="13.109375" customWidth="1"/>
    <col min="6" max="6" width="12.88671875" customWidth="1"/>
    <col min="7" max="8" width="10.44140625" customWidth="1"/>
    <col min="9" max="9" width="13.44140625" customWidth="1"/>
    <col min="10" max="10" width="11.5546875" customWidth="1"/>
    <col min="12" max="12" width="8.88671875" bestFit="1" customWidth="1"/>
    <col min="13" max="13" width="9" bestFit="1" customWidth="1"/>
    <col min="14" max="14" width="13.5546875" customWidth="1"/>
    <col min="15" max="15" width="17.109375" customWidth="1"/>
    <col min="16" max="16" width="10.44140625" customWidth="1"/>
    <col min="25" max="25" width="8.88671875" customWidth="1"/>
    <col min="27" max="27" width="10.5546875" bestFit="1" customWidth="1"/>
  </cols>
  <sheetData>
    <row r="1" spans="1:50" s="6" customFormat="1" ht="27.75" customHeight="1" x14ac:dyDescent="0.25">
      <c r="A1" s="272" t="s">
        <v>49</v>
      </c>
      <c r="B1" s="272"/>
      <c r="C1" s="272"/>
      <c r="D1" s="272"/>
    </row>
    <row r="2" spans="1:50" s="1" customFormat="1" ht="45.75" customHeight="1" x14ac:dyDescent="0.25">
      <c r="A2" s="273" t="s">
        <v>50</v>
      </c>
      <c r="B2" s="273"/>
      <c r="C2" s="273"/>
      <c r="D2" s="273"/>
      <c r="E2" s="273"/>
      <c r="F2" s="273"/>
      <c r="G2" s="273"/>
      <c r="H2" s="273"/>
      <c r="I2" s="273"/>
      <c r="J2" s="273"/>
      <c r="K2" s="273"/>
      <c r="L2" s="273"/>
      <c r="M2" s="273"/>
      <c r="N2" s="273"/>
      <c r="O2" s="273"/>
      <c r="P2" s="273"/>
      <c r="Q2" s="38"/>
      <c r="R2" s="38"/>
      <c r="S2" s="38"/>
      <c r="T2" s="38"/>
      <c r="U2" s="38"/>
      <c r="V2" s="38"/>
    </row>
    <row r="3" spans="1:50" ht="31.5" customHeight="1" x14ac:dyDescent="0.3">
      <c r="A3" s="271" t="s">
        <v>809</v>
      </c>
      <c r="B3" s="271"/>
      <c r="C3" s="271"/>
      <c r="D3" s="271"/>
      <c r="E3" s="36"/>
      <c r="F3" s="36"/>
      <c r="G3" s="36"/>
      <c r="H3" s="36"/>
      <c r="I3" s="36"/>
      <c r="J3" s="36"/>
      <c r="K3" s="36"/>
      <c r="L3" s="36"/>
      <c r="M3" s="36"/>
      <c r="N3" s="36"/>
      <c r="O3" s="36"/>
      <c r="P3" s="36"/>
      <c r="Q3" s="36"/>
      <c r="R3" s="36"/>
      <c r="S3" s="36"/>
      <c r="T3" s="36"/>
      <c r="U3" s="36"/>
      <c r="V3" s="36"/>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row>
    <row r="4" spans="1:50" s="6" customFormat="1" ht="30.75" customHeight="1" x14ac:dyDescent="0.25">
      <c r="A4" s="330"/>
      <c r="B4" s="330"/>
      <c r="C4" s="330"/>
      <c r="D4" s="330"/>
      <c r="E4" s="330"/>
      <c r="F4" s="330"/>
      <c r="G4" s="330"/>
      <c r="H4" s="330"/>
      <c r="I4" s="330"/>
      <c r="J4" s="330"/>
      <c r="K4" s="330"/>
      <c r="L4" s="330"/>
      <c r="M4" s="330"/>
      <c r="N4" s="330"/>
      <c r="O4" s="330"/>
      <c r="P4" s="330"/>
      <c r="Q4" s="330"/>
      <c r="R4" s="330"/>
      <c r="S4" s="330"/>
      <c r="T4" s="330"/>
      <c r="U4" s="330"/>
      <c r="V4" s="330"/>
      <c r="W4" s="156"/>
      <c r="X4" s="156"/>
      <c r="Y4" s="156"/>
      <c r="Z4" s="156"/>
    </row>
    <row r="5" spans="1:50" s="1" customFormat="1" ht="7.5" customHeight="1" thickBot="1" x14ac:dyDescent="0.3">
      <c r="A5" s="207"/>
      <c r="B5" s="207"/>
      <c r="C5" s="207"/>
      <c r="D5" s="207"/>
      <c r="E5" s="207"/>
      <c r="F5" s="207"/>
      <c r="G5" s="207"/>
      <c r="H5" s="207"/>
      <c r="I5" s="207"/>
      <c r="J5" s="207"/>
      <c r="K5" s="207"/>
      <c r="L5" s="207"/>
      <c r="M5" s="207"/>
      <c r="N5" s="207"/>
      <c r="O5" s="207"/>
      <c r="P5" s="207"/>
      <c r="Q5" s="207"/>
      <c r="R5" s="207"/>
      <c r="S5" s="207"/>
      <c r="T5" s="207"/>
      <c r="U5" s="207"/>
      <c r="V5" s="207"/>
      <c r="W5" s="2"/>
      <c r="X5" s="2"/>
      <c r="Y5" s="2"/>
      <c r="Z5" s="2"/>
    </row>
    <row r="6" spans="1:50" s="1" customFormat="1" ht="16.5" customHeight="1" x14ac:dyDescent="0.25">
      <c r="A6" s="331"/>
      <c r="B6" s="332"/>
      <c r="C6" s="332"/>
      <c r="D6" s="332"/>
      <c r="E6" s="332"/>
      <c r="F6" s="332"/>
      <c r="G6" s="332"/>
      <c r="H6" s="332"/>
      <c r="I6" s="332"/>
      <c r="J6" s="332"/>
      <c r="K6" s="332"/>
      <c r="L6" s="332"/>
      <c r="M6" s="332"/>
      <c r="N6" s="332"/>
      <c r="O6" s="332"/>
      <c r="P6" s="332"/>
      <c r="Q6" s="332"/>
      <c r="R6" s="332"/>
      <c r="S6" s="332"/>
      <c r="T6" s="332"/>
      <c r="U6" s="332"/>
      <c r="V6" s="333"/>
      <c r="W6" s="2"/>
      <c r="X6" s="2"/>
      <c r="Y6" s="2"/>
      <c r="Z6" s="2"/>
    </row>
    <row r="7" spans="1:50" s="6" customFormat="1" ht="16.5" customHeight="1" x14ac:dyDescent="0.25">
      <c r="A7" s="58"/>
      <c r="B7" s="202"/>
      <c r="C7" s="202"/>
      <c r="D7" s="202"/>
      <c r="E7" s="202"/>
      <c r="F7" s="202"/>
      <c r="G7" s="202"/>
      <c r="H7" s="202"/>
      <c r="J7" s="206"/>
      <c r="K7" s="206"/>
      <c r="L7" s="206"/>
      <c r="N7" s="202"/>
      <c r="O7" s="202"/>
      <c r="P7" s="202"/>
      <c r="Q7" s="202"/>
      <c r="R7" s="202"/>
      <c r="S7" s="202"/>
      <c r="T7" s="202"/>
      <c r="U7" s="202"/>
      <c r="V7" s="19"/>
      <c r="W7" s="20"/>
      <c r="X7" s="20"/>
      <c r="Y7" s="20"/>
      <c r="Z7" s="20"/>
    </row>
    <row r="8" spans="1:50" s="54" customFormat="1" ht="30.6" customHeight="1" x14ac:dyDescent="0.25">
      <c r="A8" s="281" t="s">
        <v>624</v>
      </c>
      <c r="B8" s="282"/>
      <c r="C8" s="282"/>
      <c r="D8" s="282"/>
      <c r="E8" s="130"/>
      <c r="F8" s="130"/>
      <c r="G8" s="282" t="s">
        <v>614</v>
      </c>
      <c r="H8" s="282"/>
      <c r="I8" s="282"/>
      <c r="J8" s="282"/>
      <c r="K8" s="282"/>
      <c r="M8" s="282" t="s">
        <v>626</v>
      </c>
      <c r="N8" s="282"/>
      <c r="O8" s="282"/>
      <c r="P8" s="282"/>
      <c r="Q8" s="282"/>
      <c r="T8" s="205"/>
      <c r="U8" s="205"/>
      <c r="V8" s="116"/>
      <c r="W8" s="55"/>
      <c r="X8" s="55"/>
      <c r="Y8" s="55"/>
      <c r="Z8" s="55"/>
      <c r="AB8" s="204"/>
      <c r="AC8" s="204"/>
    </row>
    <row r="9" spans="1:50" s="6" customFormat="1" ht="28.35" customHeight="1" x14ac:dyDescent="0.25">
      <c r="A9" s="17" t="s">
        <v>611</v>
      </c>
      <c r="B9" s="114" t="s">
        <v>797</v>
      </c>
      <c r="C9" s="114" t="s">
        <v>123</v>
      </c>
      <c r="D9" s="114" t="s">
        <v>1</v>
      </c>
      <c r="E9" s="202"/>
      <c r="F9" s="202"/>
      <c r="G9" s="328" t="s">
        <v>124</v>
      </c>
      <c r="H9" s="329"/>
      <c r="I9" s="57" t="s">
        <v>797</v>
      </c>
      <c r="J9" s="57" t="s">
        <v>123</v>
      </c>
      <c r="K9" s="57" t="s">
        <v>1</v>
      </c>
      <c r="M9" s="312" t="s">
        <v>121</v>
      </c>
      <c r="N9" s="312"/>
      <c r="O9" s="312" t="s">
        <v>122</v>
      </c>
      <c r="P9" s="312"/>
      <c r="Q9" s="312"/>
      <c r="R9" s="202"/>
      <c r="S9" s="202"/>
      <c r="T9" s="202"/>
      <c r="U9" s="20"/>
      <c r="V9" s="24"/>
      <c r="W9" s="20"/>
      <c r="X9" s="20"/>
      <c r="Y9" s="20"/>
      <c r="Z9" s="20"/>
      <c r="AA9" s="20"/>
      <c r="AB9" s="89"/>
      <c r="AC9" s="89"/>
    </row>
    <row r="10" spans="1:50" s="6" customFormat="1" ht="16.5" customHeight="1" thickBot="1" x14ac:dyDescent="0.3">
      <c r="A10" s="59" t="s">
        <v>1</v>
      </c>
      <c r="B10" s="74">
        <v>26</v>
      </c>
      <c r="C10" s="74">
        <v>20120</v>
      </c>
      <c r="D10" s="74">
        <v>20146</v>
      </c>
      <c r="E10" s="202"/>
      <c r="F10" s="202"/>
      <c r="G10" s="316" t="s">
        <v>791</v>
      </c>
      <c r="H10" s="316"/>
      <c r="I10" s="21">
        <v>22</v>
      </c>
      <c r="J10" s="21">
        <v>63.011971268954497</v>
      </c>
      <c r="K10" s="203">
        <v>63.006516824045796</v>
      </c>
      <c r="M10" s="307" t="s">
        <v>1</v>
      </c>
      <c r="N10" s="307"/>
      <c r="O10" s="317">
        <v>150</v>
      </c>
      <c r="P10" s="318"/>
      <c r="Q10" s="319"/>
      <c r="R10" s="202"/>
      <c r="S10" s="202"/>
      <c r="T10" s="202"/>
      <c r="U10" s="177"/>
      <c r="V10" s="100"/>
      <c r="W10" s="177"/>
      <c r="X10" s="20"/>
      <c r="Y10" s="20"/>
      <c r="Z10" s="20"/>
      <c r="AA10" s="20"/>
      <c r="AB10" s="89"/>
      <c r="AC10" s="89"/>
    </row>
    <row r="11" spans="1:50" s="6" customFormat="1" ht="13.35" customHeight="1" thickTop="1" x14ac:dyDescent="0.25">
      <c r="A11" s="60" t="s">
        <v>129</v>
      </c>
      <c r="B11" s="163" t="s">
        <v>808</v>
      </c>
      <c r="C11" s="163">
        <v>5286</v>
      </c>
      <c r="D11" s="163">
        <v>5286</v>
      </c>
      <c r="E11" s="202"/>
      <c r="F11" s="202"/>
      <c r="G11" s="320"/>
      <c r="H11" s="320"/>
      <c r="I11" s="56"/>
      <c r="J11" s="56"/>
      <c r="K11" s="56"/>
      <c r="M11" s="299" t="s">
        <v>797</v>
      </c>
      <c r="N11" s="299"/>
      <c r="O11" s="321">
        <v>0</v>
      </c>
      <c r="P11" s="322"/>
      <c r="Q11" s="323"/>
      <c r="R11" s="202"/>
      <c r="S11" s="202"/>
      <c r="T11" s="202"/>
      <c r="U11" s="177"/>
      <c r="V11" s="100"/>
      <c r="W11" s="177"/>
      <c r="X11" s="20"/>
      <c r="Y11" s="20"/>
      <c r="Z11" s="20"/>
      <c r="AA11" s="20"/>
      <c r="AB11" s="89"/>
      <c r="AC11" s="89"/>
    </row>
    <row r="12" spans="1:50" s="6" customFormat="1" ht="13.35" customHeight="1" x14ac:dyDescent="0.25">
      <c r="A12" s="61" t="s">
        <v>130</v>
      </c>
      <c r="B12" s="163">
        <v>22</v>
      </c>
      <c r="C12" s="163">
        <v>12498</v>
      </c>
      <c r="D12" s="163">
        <v>12520</v>
      </c>
      <c r="E12" s="202"/>
      <c r="F12" s="202"/>
      <c r="M12" s="277" t="s">
        <v>123</v>
      </c>
      <c r="N12" s="277"/>
      <c r="O12" s="324">
        <v>150</v>
      </c>
      <c r="P12" s="325"/>
      <c r="Q12" s="326"/>
      <c r="R12" s="202"/>
      <c r="S12" s="202"/>
      <c r="T12" s="202"/>
      <c r="U12" s="177"/>
      <c r="V12" s="100"/>
      <c r="W12" s="177"/>
      <c r="X12" s="20"/>
      <c r="Y12" s="20"/>
      <c r="Z12" s="20"/>
      <c r="AA12" s="20"/>
      <c r="AB12" s="89"/>
      <c r="AC12" s="89"/>
    </row>
    <row r="13" spans="1:50" s="6" customFormat="1" ht="13.35" customHeight="1" x14ac:dyDescent="0.25">
      <c r="A13" s="61" t="s">
        <v>131</v>
      </c>
      <c r="B13" s="163" t="s">
        <v>808</v>
      </c>
      <c r="C13" s="163">
        <v>1620</v>
      </c>
      <c r="D13" s="163">
        <v>1620</v>
      </c>
      <c r="E13" s="202"/>
      <c r="F13" s="202"/>
      <c r="G13" s="202"/>
      <c r="H13" s="202"/>
      <c r="I13" s="202"/>
      <c r="J13" s="202"/>
      <c r="K13" s="202"/>
      <c r="R13" s="202"/>
      <c r="S13" s="202"/>
      <c r="T13" s="202"/>
      <c r="U13" s="177"/>
      <c r="V13" s="100"/>
      <c r="W13" s="177"/>
      <c r="X13" s="20"/>
      <c r="Y13" s="20"/>
      <c r="Z13" s="20"/>
      <c r="AA13" s="20"/>
      <c r="AB13" s="89"/>
      <c r="AC13" s="89"/>
    </row>
    <row r="14" spans="1:50" s="6" customFormat="1" ht="13.35" customHeight="1" x14ac:dyDescent="0.25">
      <c r="A14" s="61" t="s">
        <v>0</v>
      </c>
      <c r="B14" s="163">
        <v>4</v>
      </c>
      <c r="C14" s="163">
        <v>716</v>
      </c>
      <c r="D14" s="163">
        <v>720</v>
      </c>
      <c r="E14" s="202"/>
      <c r="F14" s="202"/>
      <c r="G14" s="202"/>
      <c r="H14" s="202"/>
      <c r="I14" s="202"/>
      <c r="J14" s="202"/>
      <c r="K14" s="202"/>
      <c r="L14" s="202"/>
      <c r="M14" s="202"/>
      <c r="N14" s="202"/>
      <c r="O14" s="202"/>
      <c r="P14" s="202"/>
      <c r="Q14" s="202"/>
      <c r="R14" s="202"/>
      <c r="S14" s="202"/>
      <c r="T14" s="202"/>
      <c r="U14" s="177"/>
      <c r="V14" s="100"/>
      <c r="W14" s="177"/>
      <c r="X14" s="20"/>
      <c r="Y14" s="20"/>
      <c r="Z14" s="20"/>
      <c r="AA14" s="20"/>
      <c r="AB14" s="89"/>
      <c r="AC14" s="89"/>
    </row>
    <row r="15" spans="1:50" s="6" customFormat="1" ht="16.5" customHeight="1" x14ac:dyDescent="0.25">
      <c r="A15" s="62"/>
      <c r="B15" s="22"/>
      <c r="C15" s="22"/>
      <c r="D15" s="22"/>
      <c r="E15" s="22"/>
      <c r="F15" s="22"/>
      <c r="G15" s="202"/>
      <c r="H15" s="202"/>
      <c r="I15" s="202"/>
      <c r="J15" s="202"/>
      <c r="K15" s="202"/>
      <c r="L15" s="202"/>
      <c r="M15" s="202"/>
      <c r="N15" s="202"/>
      <c r="O15" s="202"/>
      <c r="P15" s="202"/>
      <c r="Q15" s="202"/>
      <c r="R15" s="202"/>
      <c r="S15" s="202"/>
      <c r="T15" s="202"/>
      <c r="U15" s="202"/>
      <c r="V15" s="19"/>
      <c r="W15" s="20"/>
      <c r="X15" s="20"/>
      <c r="Y15" s="20"/>
      <c r="Z15" s="20"/>
      <c r="AA15" s="20"/>
      <c r="AB15" s="89"/>
      <c r="AC15" s="89"/>
      <c r="AK15" s="89"/>
      <c r="AL15" s="89"/>
    </row>
    <row r="16" spans="1:50" s="6" customFormat="1" ht="16.5" customHeight="1" x14ac:dyDescent="0.25">
      <c r="A16" s="278"/>
      <c r="B16" s="279"/>
      <c r="C16" s="279"/>
      <c r="D16" s="279"/>
      <c r="E16" s="279"/>
      <c r="F16" s="279"/>
      <c r="G16" s="279"/>
      <c r="H16" s="279"/>
      <c r="I16" s="279"/>
      <c r="J16" s="279"/>
      <c r="K16" s="279"/>
      <c r="L16" s="279"/>
      <c r="M16" s="279"/>
      <c r="N16" s="279"/>
      <c r="O16" s="279"/>
      <c r="P16" s="279"/>
      <c r="Q16" s="279"/>
      <c r="R16" s="279"/>
      <c r="S16" s="279"/>
      <c r="T16" s="279"/>
      <c r="U16" s="279"/>
      <c r="V16" s="280"/>
      <c r="W16" s="20"/>
      <c r="X16" s="89"/>
      <c r="Y16" s="20"/>
      <c r="Z16" s="20"/>
      <c r="AK16" s="89"/>
    </row>
    <row r="17" spans="1:38" s="6" customFormat="1" ht="16.5" customHeight="1" x14ac:dyDescent="0.25">
      <c r="A17" s="58"/>
      <c r="B17" s="202"/>
      <c r="C17" s="202"/>
      <c r="D17" s="202"/>
      <c r="E17" s="202"/>
      <c r="F17" s="202"/>
      <c r="G17" s="202"/>
      <c r="H17" s="202"/>
      <c r="I17" s="202"/>
      <c r="J17" s="202"/>
      <c r="K17" s="202"/>
      <c r="L17" s="202"/>
      <c r="M17" s="202"/>
      <c r="N17" s="202"/>
      <c r="O17" s="202"/>
      <c r="P17" s="202"/>
      <c r="Q17" s="202"/>
      <c r="R17" s="202"/>
      <c r="S17" s="202"/>
      <c r="T17" s="202"/>
      <c r="U17" s="202"/>
      <c r="V17" s="19"/>
      <c r="W17" s="20"/>
      <c r="X17" s="20"/>
      <c r="Y17" s="20"/>
      <c r="Z17" s="20"/>
      <c r="AF17" s="89"/>
      <c r="AK17" s="89"/>
    </row>
    <row r="18" spans="1:38" s="7" customFormat="1" ht="27.6" customHeight="1" x14ac:dyDescent="0.25">
      <c r="A18" s="281" t="s">
        <v>625</v>
      </c>
      <c r="B18" s="282"/>
      <c r="C18" s="282"/>
      <c r="D18" s="282"/>
      <c r="E18" s="282"/>
      <c r="F18" s="282"/>
      <c r="I18" s="290" t="s">
        <v>807</v>
      </c>
      <c r="J18" s="290"/>
      <c r="K18" s="290"/>
      <c r="L18" s="290"/>
      <c r="M18" s="290"/>
      <c r="N18" s="290"/>
      <c r="O18" s="290"/>
      <c r="P18" s="290"/>
      <c r="Q18" s="290"/>
      <c r="R18" s="290"/>
      <c r="S18" s="290"/>
      <c r="T18" s="290"/>
      <c r="U18" s="290"/>
      <c r="V18" s="327"/>
      <c r="W18" s="23"/>
      <c r="X18" s="23"/>
      <c r="Y18" s="23"/>
      <c r="AE18" s="6"/>
      <c r="AF18" s="89"/>
      <c r="AG18" s="6"/>
      <c r="AH18" s="6"/>
      <c r="AI18" s="6"/>
      <c r="AJ18" s="6"/>
      <c r="AK18" s="6"/>
      <c r="AL18" s="89"/>
    </row>
    <row r="19" spans="1:38" s="1" customFormat="1" ht="28.65" customHeight="1" x14ac:dyDescent="0.25">
      <c r="A19" s="114" t="s">
        <v>125</v>
      </c>
      <c r="B19" s="114" t="s">
        <v>81</v>
      </c>
      <c r="C19" s="114" t="s">
        <v>126</v>
      </c>
      <c r="D19" s="114" t="s">
        <v>64</v>
      </c>
      <c r="E19" s="114" t="s">
        <v>127</v>
      </c>
      <c r="F19" s="114" t="s">
        <v>1</v>
      </c>
      <c r="I19" s="114" t="s">
        <v>132</v>
      </c>
      <c r="J19" s="114" t="s">
        <v>133</v>
      </c>
      <c r="K19" s="114" t="s">
        <v>134</v>
      </c>
      <c r="L19" s="114" t="s">
        <v>135</v>
      </c>
      <c r="M19" s="114" t="s">
        <v>136</v>
      </c>
      <c r="N19" s="114" t="s">
        <v>137</v>
      </c>
      <c r="O19" s="114" t="s">
        <v>138</v>
      </c>
      <c r="P19" s="114" t="s">
        <v>139</v>
      </c>
      <c r="Q19" s="114" t="s">
        <v>140</v>
      </c>
      <c r="R19" s="114" t="s">
        <v>141</v>
      </c>
      <c r="S19" s="114" t="s">
        <v>143</v>
      </c>
      <c r="T19" s="114" t="s">
        <v>144</v>
      </c>
      <c r="U19" s="114" t="s">
        <v>145</v>
      </c>
      <c r="V19" s="114" t="s">
        <v>1</v>
      </c>
      <c r="W19" s="25"/>
      <c r="X19" s="96"/>
      <c r="Y19" s="96"/>
      <c r="Z19" s="201"/>
      <c r="AA19" s="200"/>
      <c r="AB19" s="91"/>
      <c r="AC19" s="91"/>
      <c r="AD19" s="91"/>
      <c r="AE19" s="99"/>
      <c r="AF19" s="91"/>
      <c r="AG19" s="91"/>
      <c r="AH19" s="91"/>
      <c r="AI19" s="91"/>
      <c r="AJ19" s="91"/>
      <c r="AK19" s="91"/>
    </row>
    <row r="20" spans="1:38" s="1" customFormat="1" ht="18" customHeight="1" thickBot="1" x14ac:dyDescent="0.3">
      <c r="A20" s="59" t="s">
        <v>1</v>
      </c>
      <c r="B20" s="74">
        <v>5007</v>
      </c>
      <c r="C20" s="71">
        <f>B20/F20</f>
        <v>0.2485356894668917</v>
      </c>
      <c r="D20" s="74">
        <v>15139</v>
      </c>
      <c r="E20" s="71">
        <f>D20/F20</f>
        <v>0.75146431053310836</v>
      </c>
      <c r="F20" s="74">
        <v>20146</v>
      </c>
      <c r="I20" s="18" t="s">
        <v>1</v>
      </c>
      <c r="J20" s="79">
        <v>28671</v>
      </c>
      <c r="K20" s="80">
        <v>30327</v>
      </c>
      <c r="L20" s="79">
        <v>30421</v>
      </c>
      <c r="M20" s="79">
        <v>25597</v>
      </c>
      <c r="N20" s="79">
        <v>25631</v>
      </c>
      <c r="O20" s="79">
        <v>14102</v>
      </c>
      <c r="P20" s="79">
        <v>0</v>
      </c>
      <c r="Q20" s="79">
        <v>0</v>
      </c>
      <c r="R20" s="79">
        <v>0</v>
      </c>
      <c r="S20" s="79">
        <v>0</v>
      </c>
      <c r="T20" s="79">
        <v>0</v>
      </c>
      <c r="U20" s="79">
        <v>0</v>
      </c>
      <c r="V20" s="73">
        <f>SUM(J20:U20)</f>
        <v>154749</v>
      </c>
      <c r="W20" s="25"/>
      <c r="X20" s="25"/>
      <c r="Y20" s="96"/>
      <c r="Z20" s="96"/>
      <c r="AA20" s="91"/>
      <c r="AB20" s="91"/>
      <c r="AC20" s="91"/>
      <c r="AD20" s="91"/>
      <c r="AE20" s="99"/>
      <c r="AF20" s="91"/>
      <c r="AG20" s="91"/>
    </row>
    <row r="21" spans="1:38" s="1" customFormat="1" ht="15" customHeight="1" thickTop="1" x14ac:dyDescent="0.25">
      <c r="A21" s="60" t="s">
        <v>68</v>
      </c>
      <c r="B21" s="119">
        <v>4093</v>
      </c>
      <c r="C21" s="69">
        <f>B21/F21</f>
        <v>0.87233589087809038</v>
      </c>
      <c r="D21" s="119">
        <v>599</v>
      </c>
      <c r="E21" s="69">
        <f>D21/F21</f>
        <v>0.12766410912190965</v>
      </c>
      <c r="F21" s="119">
        <v>4692</v>
      </c>
      <c r="I21" s="119" t="s">
        <v>64</v>
      </c>
      <c r="J21" s="81">
        <v>24343</v>
      </c>
      <c r="K21" s="81">
        <v>26119</v>
      </c>
      <c r="L21" s="81">
        <v>26749</v>
      </c>
      <c r="M21" s="81">
        <v>22123</v>
      </c>
      <c r="N21" s="81">
        <v>21913</v>
      </c>
      <c r="O21" s="81">
        <v>11823</v>
      </c>
      <c r="P21" s="81">
        <v>0</v>
      </c>
      <c r="Q21" s="81">
        <v>0</v>
      </c>
      <c r="R21" s="81">
        <v>0</v>
      </c>
      <c r="S21" s="81">
        <v>0</v>
      </c>
      <c r="T21" s="81">
        <v>0</v>
      </c>
      <c r="U21" s="81">
        <v>0</v>
      </c>
      <c r="V21" s="72">
        <f>SUM(J21:U21)</f>
        <v>133070</v>
      </c>
      <c r="W21" s="25"/>
      <c r="X21" s="107"/>
      <c r="Y21" s="107"/>
      <c r="Z21" s="96"/>
      <c r="AA21" s="91"/>
      <c r="AB21" s="99"/>
      <c r="AC21" s="99"/>
      <c r="AD21" s="99"/>
      <c r="AE21" s="99"/>
      <c r="AF21" s="99"/>
      <c r="AG21" s="99"/>
      <c r="AH21" s="99"/>
      <c r="AI21" s="99"/>
      <c r="AJ21" s="99"/>
      <c r="AK21" s="99"/>
      <c r="AL21" s="99"/>
    </row>
    <row r="22" spans="1:38" s="1" customFormat="1" ht="15" customHeight="1" x14ac:dyDescent="0.25">
      <c r="A22" s="61" t="s">
        <v>100</v>
      </c>
      <c r="B22" s="120">
        <v>710</v>
      </c>
      <c r="C22" s="70">
        <f>B22/F22</f>
        <v>0.67683508102955192</v>
      </c>
      <c r="D22" s="120">
        <v>339</v>
      </c>
      <c r="E22" s="70">
        <f>D22/F22</f>
        <v>0.32316491897044802</v>
      </c>
      <c r="F22" s="120">
        <v>1049</v>
      </c>
      <c r="I22" s="120" t="s">
        <v>622</v>
      </c>
      <c r="J22" s="82">
        <v>4328</v>
      </c>
      <c r="K22" s="82">
        <v>4208</v>
      </c>
      <c r="L22" s="82">
        <v>3672</v>
      </c>
      <c r="M22" s="82">
        <v>3474</v>
      </c>
      <c r="N22" s="82">
        <v>3718</v>
      </c>
      <c r="O22" s="82">
        <v>2279</v>
      </c>
      <c r="P22" s="82">
        <v>0</v>
      </c>
      <c r="Q22" s="82">
        <v>0</v>
      </c>
      <c r="R22" s="82">
        <v>0</v>
      </c>
      <c r="S22" s="82">
        <v>0</v>
      </c>
      <c r="T22" s="82">
        <v>0</v>
      </c>
      <c r="U22" s="82">
        <v>0</v>
      </c>
      <c r="V22" s="105">
        <f>SUM(J22:U22)</f>
        <v>21679</v>
      </c>
      <c r="W22" s="25"/>
      <c r="X22" s="107"/>
      <c r="Y22" s="107"/>
      <c r="Z22" s="107"/>
      <c r="AA22" s="99"/>
      <c r="AB22" s="99"/>
      <c r="AC22" s="99"/>
      <c r="AD22" s="99"/>
      <c r="AE22" s="99"/>
      <c r="AF22" s="99"/>
      <c r="AG22" s="99"/>
      <c r="AH22" s="99"/>
      <c r="AI22" s="99"/>
      <c r="AJ22" s="99"/>
      <c r="AK22" s="99"/>
      <c r="AL22" s="99"/>
    </row>
    <row r="23" spans="1:38" s="1" customFormat="1" ht="15" customHeight="1" x14ac:dyDescent="0.25">
      <c r="A23" s="61" t="s">
        <v>128</v>
      </c>
      <c r="B23" s="120">
        <v>204</v>
      </c>
      <c r="C23" s="70">
        <f>B23/F23</f>
        <v>1.4161749392572023E-2</v>
      </c>
      <c r="D23" s="120">
        <v>14201</v>
      </c>
      <c r="E23" s="70">
        <f>D23/F23</f>
        <v>0.98583825060742802</v>
      </c>
      <c r="F23" s="120">
        <v>14405</v>
      </c>
      <c r="T23" s="20"/>
      <c r="U23" s="20"/>
      <c r="V23" s="24"/>
      <c r="W23" s="25"/>
      <c r="X23" s="107"/>
      <c r="Y23" s="107"/>
      <c r="Z23" s="107"/>
      <c r="AA23" s="99"/>
      <c r="AB23" s="99"/>
      <c r="AC23" s="99"/>
      <c r="AD23" s="99"/>
      <c r="AE23" s="99"/>
      <c r="AF23" s="99"/>
      <c r="AG23" s="99"/>
      <c r="AH23" s="99"/>
      <c r="AI23" s="99"/>
      <c r="AJ23" s="99"/>
      <c r="AK23" s="99"/>
      <c r="AL23" s="99"/>
    </row>
    <row r="24" spans="1:38" s="1" customFormat="1" ht="12" x14ac:dyDescent="0.25">
      <c r="A24" s="63"/>
      <c r="T24" s="20"/>
      <c r="U24" s="20"/>
      <c r="V24" s="24"/>
      <c r="W24" s="25"/>
      <c r="X24" s="25"/>
      <c r="Y24" s="107"/>
      <c r="Z24" s="107"/>
      <c r="AA24" s="99"/>
      <c r="AB24" s="99"/>
      <c r="AC24" s="99"/>
      <c r="AD24" s="99"/>
      <c r="AE24" s="99"/>
      <c r="AF24" s="99"/>
      <c r="AG24" s="99"/>
      <c r="AH24" s="99"/>
      <c r="AK24" s="99"/>
      <c r="AL24" s="99"/>
    </row>
    <row r="25" spans="1:38" s="6" customFormat="1" ht="16.5" customHeight="1" x14ac:dyDescent="0.25">
      <c r="A25" s="278"/>
      <c r="B25" s="279"/>
      <c r="C25" s="279"/>
      <c r="D25" s="279"/>
      <c r="E25" s="279"/>
      <c r="F25" s="279"/>
      <c r="G25" s="279"/>
      <c r="H25" s="279"/>
      <c r="I25" s="279"/>
      <c r="J25" s="279"/>
      <c r="K25" s="279"/>
      <c r="L25" s="279"/>
      <c r="M25" s="279"/>
      <c r="N25" s="279"/>
      <c r="O25" s="279"/>
      <c r="P25" s="279"/>
      <c r="Q25" s="279"/>
      <c r="R25" s="279"/>
      <c r="S25" s="279"/>
      <c r="T25" s="279"/>
      <c r="U25" s="279"/>
      <c r="V25" s="280"/>
      <c r="W25" s="20"/>
      <c r="X25" s="20"/>
      <c r="Y25" s="20"/>
      <c r="Z25" s="177"/>
      <c r="AA25" s="89"/>
      <c r="AB25" s="89"/>
      <c r="AC25" s="89"/>
      <c r="AD25" s="89"/>
      <c r="AE25" s="89"/>
      <c r="AF25" s="89"/>
      <c r="AG25" s="89"/>
    </row>
    <row r="26" spans="1:38" s="1" customFormat="1" ht="12" x14ac:dyDescent="0.25">
      <c r="A26" s="63"/>
      <c r="T26" s="20"/>
      <c r="U26" s="20"/>
      <c r="V26" s="24"/>
      <c r="W26" s="25"/>
      <c r="X26" s="25"/>
      <c r="Y26" s="25"/>
      <c r="Z26" s="107"/>
      <c r="AA26" s="99"/>
      <c r="AB26" s="99"/>
      <c r="AC26" s="99"/>
      <c r="AG26" s="99"/>
    </row>
    <row r="27" spans="1:38" s="6" customFormat="1" ht="21.6" customHeight="1" x14ac:dyDescent="0.25">
      <c r="A27" s="310" t="s">
        <v>806</v>
      </c>
      <c r="B27" s="311"/>
      <c r="C27" s="311"/>
      <c r="D27" s="311"/>
      <c r="E27" s="311"/>
      <c r="F27" s="195"/>
      <c r="H27" s="311" t="s">
        <v>805</v>
      </c>
      <c r="I27" s="311"/>
      <c r="J27" s="311"/>
      <c r="K27" s="311"/>
      <c r="L27" s="311"/>
      <c r="M27" s="195"/>
      <c r="N27" s="311" t="s">
        <v>804</v>
      </c>
      <c r="O27" s="311"/>
      <c r="P27" s="311"/>
      <c r="Q27" s="311"/>
      <c r="R27" s="311"/>
      <c r="S27" s="195"/>
      <c r="V27" s="199"/>
      <c r="W27" s="198"/>
      <c r="X27" s="197"/>
      <c r="Y27" s="197"/>
      <c r="Z27" s="197"/>
      <c r="AA27" s="95"/>
      <c r="AB27" s="95"/>
      <c r="AC27" s="95"/>
      <c r="AD27" s="95"/>
      <c r="AE27" s="89"/>
      <c r="AF27" s="89"/>
      <c r="AG27" s="89"/>
      <c r="AH27" s="95"/>
      <c r="AI27" s="95"/>
    </row>
    <row r="28" spans="1:38" s="1" customFormat="1" ht="37.5" customHeight="1" x14ac:dyDescent="0.25">
      <c r="A28" s="17" t="s">
        <v>147</v>
      </c>
      <c r="B28" s="114" t="s">
        <v>68</v>
      </c>
      <c r="C28" s="114" t="s">
        <v>100</v>
      </c>
      <c r="D28" s="114" t="s">
        <v>128</v>
      </c>
      <c r="E28" s="114" t="s">
        <v>1</v>
      </c>
      <c r="H28" s="312" t="s">
        <v>147</v>
      </c>
      <c r="I28" s="312"/>
      <c r="J28" s="312" t="s">
        <v>1</v>
      </c>
      <c r="K28" s="312"/>
      <c r="L28" s="312"/>
      <c r="M28" s="20"/>
      <c r="N28" s="313"/>
      <c r="O28" s="314"/>
      <c r="P28" s="313" t="s">
        <v>142</v>
      </c>
      <c r="Q28" s="315"/>
      <c r="R28" s="314"/>
      <c r="U28" s="20"/>
      <c r="V28" s="64"/>
      <c r="W28" s="25"/>
      <c r="X28" s="25"/>
      <c r="Y28" s="25"/>
      <c r="Z28" s="99"/>
      <c r="AD28" s="99"/>
      <c r="AE28" s="99"/>
      <c r="AF28" s="99"/>
      <c r="AG28" s="99"/>
    </row>
    <row r="29" spans="1:38" s="1" customFormat="1" ht="15" customHeight="1" thickBot="1" x14ac:dyDescent="0.3">
      <c r="A29" s="59" t="s">
        <v>1</v>
      </c>
      <c r="B29" s="74">
        <v>15665</v>
      </c>
      <c r="C29" s="74">
        <v>4053</v>
      </c>
      <c r="D29" s="74">
        <v>135031</v>
      </c>
      <c r="E29" s="80">
        <f>SUM(B29:D29)</f>
        <v>154749</v>
      </c>
      <c r="H29" s="307" t="s">
        <v>1</v>
      </c>
      <c r="I29" s="307"/>
      <c r="J29" s="305">
        <v>136725</v>
      </c>
      <c r="K29" s="306"/>
      <c r="L29" s="306"/>
      <c r="M29" s="20"/>
      <c r="N29" s="308" t="s">
        <v>1</v>
      </c>
      <c r="O29" s="309"/>
      <c r="P29" s="296">
        <v>23499</v>
      </c>
      <c r="Q29" s="297"/>
      <c r="R29" s="298"/>
      <c r="U29" s="177"/>
      <c r="V29" s="106"/>
      <c r="W29" s="25"/>
      <c r="X29" s="107"/>
      <c r="Y29" s="107"/>
      <c r="Z29" s="99"/>
      <c r="AA29" s="99"/>
      <c r="AB29" s="99"/>
      <c r="AC29" s="99"/>
      <c r="AD29" s="99"/>
      <c r="AE29" s="99"/>
      <c r="AF29" s="99"/>
      <c r="AG29" s="99"/>
      <c r="AH29" s="99"/>
      <c r="AI29" s="99"/>
      <c r="AJ29" s="99"/>
    </row>
    <row r="30" spans="1:38" s="1" customFormat="1" ht="15" customHeight="1" thickTop="1" x14ac:dyDescent="0.25">
      <c r="A30" s="60" t="s">
        <v>797</v>
      </c>
      <c r="B30" s="119">
        <v>53</v>
      </c>
      <c r="C30" s="119">
        <v>23</v>
      </c>
      <c r="D30" s="119">
        <v>16947</v>
      </c>
      <c r="E30" s="119">
        <f>SUM(B30:D30)</f>
        <v>17023</v>
      </c>
      <c r="F30" s="6"/>
      <c r="G30" s="6"/>
      <c r="H30" s="299" t="s">
        <v>797</v>
      </c>
      <c r="I30" s="299"/>
      <c r="J30" s="302">
        <v>26725</v>
      </c>
      <c r="K30" s="303"/>
      <c r="L30" s="304"/>
      <c r="M30" s="20"/>
      <c r="N30" s="300" t="s">
        <v>803</v>
      </c>
      <c r="O30" s="301"/>
      <c r="P30" s="302">
        <v>49</v>
      </c>
      <c r="Q30" s="303"/>
      <c r="R30" s="304"/>
      <c r="U30" s="177"/>
      <c r="V30" s="106"/>
      <c r="W30" s="25"/>
      <c r="X30" s="107"/>
      <c r="Y30" s="107"/>
      <c r="Z30" s="99"/>
      <c r="AA30" s="99"/>
      <c r="AB30" s="99"/>
      <c r="AC30" s="99"/>
      <c r="AD30" s="99"/>
      <c r="AE30" s="99"/>
      <c r="AF30" s="99"/>
      <c r="AG30" s="99"/>
      <c r="AH30" s="99"/>
      <c r="AI30" s="99"/>
      <c r="AJ30" s="99"/>
    </row>
    <row r="31" spans="1:38" s="1" customFormat="1" ht="14.4" customHeight="1" x14ac:dyDescent="0.25">
      <c r="A31" s="61" t="s">
        <v>123</v>
      </c>
      <c r="B31" s="120">
        <v>15612</v>
      </c>
      <c r="C31" s="120">
        <v>4030</v>
      </c>
      <c r="D31" s="120">
        <v>118084</v>
      </c>
      <c r="E31" s="119">
        <f>SUM(B31:D31)</f>
        <v>137726</v>
      </c>
      <c r="F31" s="6"/>
      <c r="G31" s="6"/>
      <c r="H31" s="277" t="s">
        <v>123</v>
      </c>
      <c r="I31" s="277"/>
      <c r="J31" s="293">
        <v>110000</v>
      </c>
      <c r="K31" s="294"/>
      <c r="L31" s="295"/>
      <c r="M31" s="20"/>
      <c r="N31" s="20"/>
      <c r="O31" s="20"/>
      <c r="P31" s="20"/>
      <c r="Q31" s="20"/>
      <c r="R31" s="20"/>
      <c r="U31" s="177"/>
      <c r="V31" s="106"/>
      <c r="W31" s="25"/>
      <c r="X31" s="107"/>
      <c r="Y31" s="107"/>
      <c r="Z31" s="99"/>
      <c r="AA31" s="99"/>
      <c r="AB31" s="99"/>
      <c r="AC31" s="99"/>
      <c r="AD31" s="99"/>
      <c r="AE31" s="99"/>
      <c r="AF31" s="99"/>
      <c r="AG31" s="99"/>
      <c r="AH31" s="99"/>
      <c r="AI31" s="99"/>
      <c r="AJ31" s="99"/>
    </row>
    <row r="32" spans="1:38" s="1" customFormat="1" ht="12" x14ac:dyDescent="0.25">
      <c r="A32" s="63"/>
      <c r="F32" s="6"/>
      <c r="G32" s="6"/>
      <c r="H32" s="6"/>
      <c r="K32" s="6"/>
      <c r="L32" s="20"/>
      <c r="M32" s="20"/>
      <c r="N32" s="20"/>
      <c r="O32" s="20"/>
      <c r="P32" s="20"/>
      <c r="Q32" s="20"/>
      <c r="R32" s="20"/>
      <c r="S32" s="20"/>
      <c r="T32" s="20"/>
      <c r="U32" s="177"/>
      <c r="V32" s="24"/>
      <c r="W32" s="25"/>
      <c r="X32" s="107"/>
      <c r="Y32" s="107"/>
      <c r="Z32" s="107"/>
      <c r="AA32" s="99"/>
      <c r="AB32" s="99"/>
      <c r="AC32" s="99"/>
      <c r="AD32" s="99"/>
      <c r="AE32" s="99"/>
      <c r="AF32" s="99"/>
      <c r="AG32" s="99"/>
    </row>
    <row r="33" spans="1:45" s="6" customFormat="1" ht="16.5" customHeight="1" x14ac:dyDescent="0.25">
      <c r="A33" s="278"/>
      <c r="B33" s="279"/>
      <c r="C33" s="279"/>
      <c r="D33" s="279"/>
      <c r="E33" s="279"/>
      <c r="F33" s="279"/>
      <c r="G33" s="279"/>
      <c r="H33" s="279"/>
      <c r="I33" s="279"/>
      <c r="J33" s="279"/>
      <c r="K33" s="279"/>
      <c r="L33" s="279"/>
      <c r="M33" s="279"/>
      <c r="N33" s="279"/>
      <c r="O33" s="279"/>
      <c r="P33" s="279"/>
      <c r="Q33" s="279"/>
      <c r="R33" s="279"/>
      <c r="S33" s="279"/>
      <c r="T33" s="279"/>
      <c r="U33" s="279"/>
      <c r="V33" s="280"/>
      <c r="W33" s="20"/>
      <c r="X33" s="20"/>
      <c r="Y33" s="20"/>
      <c r="Z33" s="177"/>
      <c r="AA33" s="89"/>
      <c r="AB33" s="89"/>
      <c r="AC33" s="89"/>
      <c r="AD33" s="89"/>
      <c r="AE33" s="89"/>
      <c r="AF33" s="89"/>
      <c r="AG33" s="89"/>
    </row>
    <row r="34" spans="1:45" s="1" customFormat="1" ht="12" x14ac:dyDescent="0.25">
      <c r="A34" s="63"/>
      <c r="F34" s="6"/>
      <c r="G34" s="6"/>
      <c r="H34" s="6"/>
      <c r="I34" s="99"/>
      <c r="K34" s="6"/>
      <c r="L34" s="20"/>
      <c r="M34" s="20"/>
      <c r="N34" s="20"/>
      <c r="O34" s="20"/>
      <c r="P34" s="20"/>
      <c r="Q34" s="20"/>
      <c r="R34" s="20"/>
      <c r="S34" s="20"/>
      <c r="T34" s="20"/>
      <c r="U34" s="20"/>
      <c r="V34" s="196"/>
      <c r="W34" s="25"/>
      <c r="X34" s="25"/>
      <c r="Y34" s="25"/>
      <c r="Z34" s="107"/>
      <c r="AA34" s="99"/>
      <c r="AB34" s="99"/>
      <c r="AC34" s="99"/>
      <c r="AD34" s="99"/>
      <c r="AE34" s="99"/>
    </row>
    <row r="35" spans="1:45" s="1" customFormat="1" ht="12" x14ac:dyDescent="0.25">
      <c r="A35" s="63"/>
      <c r="F35" s="6"/>
      <c r="G35" s="6"/>
      <c r="H35" s="6"/>
      <c r="I35" s="91"/>
      <c r="J35" s="91"/>
      <c r="K35" s="95"/>
      <c r="L35" s="173"/>
      <c r="M35" s="173"/>
      <c r="N35" s="173"/>
      <c r="O35" s="173"/>
      <c r="P35" s="173"/>
      <c r="Q35" s="173"/>
      <c r="R35" s="173"/>
      <c r="S35" s="173"/>
      <c r="T35" s="20"/>
      <c r="U35" s="20"/>
      <c r="V35" s="24"/>
      <c r="W35" s="25"/>
      <c r="X35" s="25"/>
      <c r="Y35" s="25"/>
      <c r="Z35" s="107"/>
      <c r="AB35" s="99"/>
      <c r="AC35" s="99"/>
      <c r="AE35" s="99"/>
    </row>
    <row r="36" spans="1:45" s="1" customFormat="1" ht="22.5" customHeight="1" x14ac:dyDescent="0.25">
      <c r="A36" s="281" t="s">
        <v>802</v>
      </c>
      <c r="B36" s="282"/>
      <c r="C36" s="282"/>
      <c r="D36" s="282"/>
      <c r="E36" s="282"/>
      <c r="F36" s="195"/>
      <c r="G36" s="6"/>
      <c r="H36" s="6"/>
      <c r="I36" s="6"/>
      <c r="J36" s="6"/>
      <c r="K36" s="6"/>
      <c r="L36" s="6"/>
      <c r="M36" s="6"/>
      <c r="N36" s="6"/>
      <c r="O36" s="6"/>
      <c r="P36" s="6"/>
      <c r="Q36" s="6"/>
      <c r="R36" s="89"/>
      <c r="S36" s="6"/>
      <c r="T36" s="6"/>
      <c r="U36" s="6"/>
      <c r="V36" s="180"/>
      <c r="W36" s="25"/>
      <c r="X36" s="25"/>
      <c r="Y36" s="25"/>
      <c r="Z36" s="107"/>
      <c r="AB36" s="99"/>
      <c r="AC36" s="99"/>
      <c r="AE36" s="99"/>
    </row>
    <row r="37" spans="1:45" s="1" customFormat="1" ht="38.4" customHeight="1" x14ac:dyDescent="0.25">
      <c r="A37" s="65" t="s">
        <v>146</v>
      </c>
      <c r="B37" s="114" t="s">
        <v>125</v>
      </c>
      <c r="C37" s="114" t="s">
        <v>133</v>
      </c>
      <c r="D37" s="114" t="s">
        <v>134</v>
      </c>
      <c r="E37" s="114" t="s">
        <v>135</v>
      </c>
      <c r="F37" s="114" t="s">
        <v>136</v>
      </c>
      <c r="G37" s="114" t="s">
        <v>137</v>
      </c>
      <c r="H37" s="114" t="s">
        <v>138</v>
      </c>
      <c r="I37" s="114" t="s">
        <v>139</v>
      </c>
      <c r="J37" s="114" t="s">
        <v>140</v>
      </c>
      <c r="K37" s="114" t="s">
        <v>141</v>
      </c>
      <c r="L37" s="114" t="s">
        <v>143</v>
      </c>
      <c r="M37" s="114" t="s">
        <v>144</v>
      </c>
      <c r="N37" s="114" t="s">
        <v>145</v>
      </c>
      <c r="O37" s="114" t="s">
        <v>1</v>
      </c>
      <c r="P37" s="6"/>
      <c r="Q37" s="6"/>
      <c r="R37" s="89"/>
      <c r="S37" s="6"/>
      <c r="T37" s="6"/>
      <c r="U37" s="6"/>
      <c r="V37" s="180"/>
      <c r="W37" s="6"/>
      <c r="X37" s="6"/>
      <c r="Y37" s="6"/>
      <c r="Z37" s="6"/>
      <c r="AA37" s="6"/>
      <c r="AB37" s="6"/>
      <c r="AC37" s="6"/>
      <c r="AD37" s="25"/>
      <c r="AE37" s="25"/>
      <c r="AI37" s="99"/>
      <c r="AJ37" s="99"/>
      <c r="AL37" s="99"/>
    </row>
    <row r="38" spans="1:45" s="1" customFormat="1" ht="15.75" customHeight="1" thickBot="1" x14ac:dyDescent="0.3">
      <c r="A38" s="194" t="s">
        <v>1</v>
      </c>
      <c r="B38" s="74"/>
      <c r="C38" s="121">
        <f t="shared" ref="C38:N38" si="0">SUM(C43,C47,C51,C55,C59)</f>
        <v>21809</v>
      </c>
      <c r="D38" s="121">
        <f t="shared" si="0"/>
        <v>27562</v>
      </c>
      <c r="E38" s="121">
        <f t="shared" si="0"/>
        <v>28049</v>
      </c>
      <c r="F38" s="121">
        <f t="shared" si="0"/>
        <v>23977</v>
      </c>
      <c r="G38" s="121">
        <f t="shared" si="0"/>
        <v>25002</v>
      </c>
      <c r="H38" s="121">
        <f t="shared" si="0"/>
        <v>10326</v>
      </c>
      <c r="I38" s="121">
        <f t="shared" si="0"/>
        <v>0</v>
      </c>
      <c r="J38" s="121">
        <f t="shared" si="0"/>
        <v>0</v>
      </c>
      <c r="K38" s="121">
        <f t="shared" si="0"/>
        <v>0</v>
      </c>
      <c r="L38" s="121">
        <f t="shared" si="0"/>
        <v>0</v>
      </c>
      <c r="M38" s="121">
        <f t="shared" si="0"/>
        <v>0</v>
      </c>
      <c r="N38" s="121">
        <f t="shared" si="0"/>
        <v>0</v>
      </c>
      <c r="O38" s="193">
        <f>SUM(C38:N38)</f>
        <v>136725</v>
      </c>
      <c r="P38" s="6"/>
      <c r="Q38" s="6"/>
      <c r="R38" s="89"/>
      <c r="S38" s="6"/>
      <c r="T38" s="6"/>
      <c r="U38" s="89"/>
      <c r="V38" s="183"/>
      <c r="W38" s="89"/>
      <c r="X38" s="89"/>
      <c r="Y38" s="89"/>
      <c r="Z38" s="89"/>
      <c r="AA38" s="89"/>
      <c r="AB38" s="89"/>
      <c r="AC38" s="89"/>
      <c r="AD38" s="107"/>
      <c r="AE38" s="107"/>
      <c r="AF38" s="99"/>
      <c r="AG38" s="99"/>
      <c r="AH38" s="99"/>
      <c r="AI38" s="99"/>
      <c r="AJ38" s="99"/>
      <c r="AL38" s="99"/>
      <c r="AP38" s="99"/>
      <c r="AQ38" s="99"/>
      <c r="AR38" s="99"/>
      <c r="AS38" s="99"/>
    </row>
    <row r="39" spans="1:45" s="1" customFormat="1" ht="15" customHeight="1" thickTop="1" x14ac:dyDescent="0.25">
      <c r="A39" s="192" t="s">
        <v>584</v>
      </c>
      <c r="B39" s="192" t="s">
        <v>1</v>
      </c>
      <c r="C39" s="191">
        <f t="shared" ref="C39:N39" si="1">C43+C47</f>
        <v>1079</v>
      </c>
      <c r="D39" s="191">
        <f t="shared" si="1"/>
        <v>1190</v>
      </c>
      <c r="E39" s="191">
        <f t="shared" si="1"/>
        <v>1058</v>
      </c>
      <c r="F39" s="191">
        <f t="shared" si="1"/>
        <v>700</v>
      </c>
      <c r="G39" s="191">
        <f t="shared" si="1"/>
        <v>2156</v>
      </c>
      <c r="H39" s="191">
        <f t="shared" si="1"/>
        <v>1696</v>
      </c>
      <c r="I39" s="191">
        <f t="shared" si="1"/>
        <v>0</v>
      </c>
      <c r="J39" s="191">
        <f t="shared" si="1"/>
        <v>0</v>
      </c>
      <c r="K39" s="191">
        <f t="shared" si="1"/>
        <v>0</v>
      </c>
      <c r="L39" s="191">
        <f t="shared" si="1"/>
        <v>0</v>
      </c>
      <c r="M39" s="191">
        <f t="shared" si="1"/>
        <v>0</v>
      </c>
      <c r="N39" s="191">
        <f t="shared" si="1"/>
        <v>0</v>
      </c>
      <c r="O39" s="191">
        <f>SUM(O40:O42)</f>
        <v>7879</v>
      </c>
      <c r="P39" s="190"/>
      <c r="Q39" s="190"/>
      <c r="R39" s="89"/>
      <c r="S39" s="89"/>
      <c r="T39" s="89"/>
      <c r="U39" s="89"/>
      <c r="V39" s="183"/>
      <c r="W39" s="89"/>
      <c r="X39" s="89"/>
      <c r="Y39" s="89"/>
      <c r="Z39" s="89"/>
      <c r="AA39" s="89"/>
      <c r="AB39" s="89"/>
      <c r="AC39" s="89"/>
      <c r="AD39" s="107"/>
      <c r="AE39" s="107"/>
      <c r="AF39" s="99"/>
      <c r="AG39" s="99"/>
      <c r="AH39" s="99"/>
      <c r="AI39" s="99"/>
      <c r="AS39" s="99"/>
    </row>
    <row r="40" spans="1:45" s="1" customFormat="1" ht="15" customHeight="1" x14ac:dyDescent="0.25">
      <c r="A40" s="120"/>
      <c r="B40" s="120" t="s">
        <v>68</v>
      </c>
      <c r="C40" s="115">
        <f t="shared" ref="C40:N40" si="2">C44+C48</f>
        <v>81</v>
      </c>
      <c r="D40" s="115">
        <f t="shared" si="2"/>
        <v>72</v>
      </c>
      <c r="E40" s="115">
        <f t="shared" si="2"/>
        <v>76</v>
      </c>
      <c r="F40" s="115">
        <f t="shared" si="2"/>
        <v>49</v>
      </c>
      <c r="G40" s="115">
        <f t="shared" si="2"/>
        <v>62</v>
      </c>
      <c r="H40" s="115">
        <f t="shared" si="2"/>
        <v>18</v>
      </c>
      <c r="I40" s="115">
        <f t="shared" si="2"/>
        <v>0</v>
      </c>
      <c r="J40" s="115">
        <f t="shared" si="2"/>
        <v>0</v>
      </c>
      <c r="K40" s="115">
        <f t="shared" si="2"/>
        <v>0</v>
      </c>
      <c r="L40" s="115">
        <f t="shared" si="2"/>
        <v>0</v>
      </c>
      <c r="M40" s="115">
        <f t="shared" si="2"/>
        <v>0</v>
      </c>
      <c r="N40" s="115">
        <f t="shared" si="2"/>
        <v>0</v>
      </c>
      <c r="O40" s="115">
        <f>O44+O48</f>
        <v>358</v>
      </c>
      <c r="P40" s="6"/>
      <c r="Q40" s="6"/>
      <c r="R40" s="89"/>
      <c r="S40" s="6"/>
      <c r="T40" s="6"/>
      <c r="U40" s="89"/>
      <c r="V40" s="183"/>
      <c r="W40" s="6"/>
      <c r="X40" s="6"/>
      <c r="Y40" s="6"/>
      <c r="Z40" s="6"/>
      <c r="AA40" s="89"/>
      <c r="AB40" s="89"/>
      <c r="AC40" s="89"/>
      <c r="AD40" s="107"/>
      <c r="AE40" s="107"/>
      <c r="AF40" s="99"/>
      <c r="AG40" s="99"/>
      <c r="AH40" s="99"/>
      <c r="AI40" s="99"/>
      <c r="AS40" s="99"/>
    </row>
    <row r="41" spans="1:45" s="1" customFormat="1" ht="15" customHeight="1" x14ac:dyDescent="0.25">
      <c r="A41" s="120"/>
      <c r="B41" s="120" t="s">
        <v>100</v>
      </c>
      <c r="C41" s="115">
        <f t="shared" ref="C41:N41" si="3">C45+C49</f>
        <v>121</v>
      </c>
      <c r="D41" s="115">
        <f t="shared" si="3"/>
        <v>86</v>
      </c>
      <c r="E41" s="115">
        <f t="shared" si="3"/>
        <v>82</v>
      </c>
      <c r="F41" s="115">
        <f t="shared" si="3"/>
        <v>71</v>
      </c>
      <c r="G41" s="115">
        <f t="shared" si="3"/>
        <v>72</v>
      </c>
      <c r="H41" s="115">
        <f t="shared" si="3"/>
        <v>42</v>
      </c>
      <c r="I41" s="115">
        <f t="shared" si="3"/>
        <v>0</v>
      </c>
      <c r="J41" s="115">
        <f t="shared" si="3"/>
        <v>0</v>
      </c>
      <c r="K41" s="115">
        <f t="shared" si="3"/>
        <v>0</v>
      </c>
      <c r="L41" s="115">
        <f t="shared" si="3"/>
        <v>0</v>
      </c>
      <c r="M41" s="115">
        <f t="shared" si="3"/>
        <v>0</v>
      </c>
      <c r="N41" s="115">
        <f t="shared" si="3"/>
        <v>0</v>
      </c>
      <c r="O41" s="115">
        <f>O45+O49</f>
        <v>474</v>
      </c>
      <c r="P41" s="6"/>
      <c r="Q41" s="6"/>
      <c r="R41" s="6"/>
      <c r="S41" s="89"/>
      <c r="T41" s="89"/>
      <c r="U41" s="89"/>
      <c r="V41" s="183"/>
      <c r="W41" s="6"/>
      <c r="X41" s="6"/>
      <c r="Y41" s="6"/>
      <c r="Z41" s="6"/>
      <c r="AA41" s="6"/>
      <c r="AB41" s="89"/>
      <c r="AC41" s="6"/>
      <c r="AD41" s="107"/>
      <c r="AE41" s="25"/>
      <c r="AF41" s="99"/>
      <c r="AH41" s="99"/>
      <c r="AS41" s="99"/>
    </row>
    <row r="42" spans="1:45" s="1" customFormat="1" ht="15" customHeight="1" x14ac:dyDescent="0.25">
      <c r="A42" s="120"/>
      <c r="B42" s="120" t="s">
        <v>128</v>
      </c>
      <c r="C42" s="115">
        <f t="shared" ref="C42:N42" si="4">C46+C50</f>
        <v>877</v>
      </c>
      <c r="D42" s="115">
        <f t="shared" si="4"/>
        <v>1032</v>
      </c>
      <c r="E42" s="115">
        <f t="shared" si="4"/>
        <v>900</v>
      </c>
      <c r="F42" s="115">
        <f t="shared" si="4"/>
        <v>580</v>
      </c>
      <c r="G42" s="115">
        <f t="shared" si="4"/>
        <v>2022</v>
      </c>
      <c r="H42" s="115">
        <f t="shared" si="4"/>
        <v>1636</v>
      </c>
      <c r="I42" s="115">
        <f t="shared" si="4"/>
        <v>0</v>
      </c>
      <c r="J42" s="115">
        <f t="shared" si="4"/>
        <v>0</v>
      </c>
      <c r="K42" s="115">
        <f t="shared" si="4"/>
        <v>0</v>
      </c>
      <c r="L42" s="115">
        <f t="shared" si="4"/>
        <v>0</v>
      </c>
      <c r="M42" s="115">
        <f t="shared" si="4"/>
        <v>0</v>
      </c>
      <c r="N42" s="115">
        <f t="shared" si="4"/>
        <v>0</v>
      </c>
      <c r="O42" s="115">
        <f>O46+O50</f>
        <v>7047</v>
      </c>
      <c r="P42" s="6"/>
      <c r="Q42" s="6"/>
      <c r="R42" s="6"/>
      <c r="S42" s="6"/>
      <c r="T42" s="6"/>
      <c r="U42" s="89"/>
      <c r="V42" s="180"/>
      <c r="W42" s="6"/>
      <c r="X42" s="6"/>
      <c r="Y42" s="6"/>
      <c r="Z42" s="6"/>
      <c r="AA42" s="6"/>
      <c r="AB42" s="89"/>
      <c r="AC42" s="6"/>
      <c r="AD42" s="25"/>
      <c r="AE42" s="25"/>
      <c r="AS42" s="99"/>
    </row>
    <row r="43" spans="1:45" s="1" customFormat="1" ht="14.4" customHeight="1" x14ac:dyDescent="0.25">
      <c r="A43" s="189" t="s">
        <v>585</v>
      </c>
      <c r="B43" s="182" t="s">
        <v>1</v>
      </c>
      <c r="C43" s="181">
        <v>277</v>
      </c>
      <c r="D43" s="181">
        <v>260</v>
      </c>
      <c r="E43" s="181">
        <v>309</v>
      </c>
      <c r="F43" s="181">
        <v>230</v>
      </c>
      <c r="G43" s="181">
        <v>1349</v>
      </c>
      <c r="H43" s="181">
        <v>1312</v>
      </c>
      <c r="I43" s="181">
        <v>0</v>
      </c>
      <c r="J43" s="181">
        <v>0</v>
      </c>
      <c r="K43" s="181">
        <v>0</v>
      </c>
      <c r="L43" s="181">
        <v>0</v>
      </c>
      <c r="M43" s="181">
        <v>0</v>
      </c>
      <c r="N43" s="181">
        <v>0</v>
      </c>
      <c r="O43" s="181">
        <f t="shared" ref="O43:O62" si="5">SUM(C43:N43)</f>
        <v>3737</v>
      </c>
      <c r="P43" s="190"/>
      <c r="Q43" s="6"/>
      <c r="R43" s="6"/>
      <c r="S43" s="6"/>
      <c r="T43" s="6"/>
      <c r="U43" s="6"/>
      <c r="V43" s="180"/>
      <c r="W43" s="6"/>
      <c r="X43" s="6"/>
      <c r="Y43" s="6"/>
      <c r="Z43" s="6"/>
      <c r="AA43" s="6"/>
      <c r="AB43" s="89"/>
      <c r="AC43" s="6"/>
      <c r="AD43" s="25"/>
      <c r="AE43" s="25"/>
      <c r="AF43" s="99"/>
      <c r="AG43" s="99"/>
      <c r="AH43" s="99"/>
      <c r="AQ43" s="99"/>
      <c r="AR43" s="99"/>
      <c r="AS43" s="99"/>
    </row>
    <row r="44" spans="1:45" s="1" customFormat="1" ht="14.4" customHeight="1" x14ac:dyDescent="0.25">
      <c r="A44" s="126"/>
      <c r="B44" s="120" t="s">
        <v>68</v>
      </c>
      <c r="C44" s="113">
        <v>10</v>
      </c>
      <c r="D44" s="113">
        <v>13</v>
      </c>
      <c r="E44" s="113">
        <v>11</v>
      </c>
      <c r="F44" s="113">
        <v>8</v>
      </c>
      <c r="G44" s="113">
        <v>14</v>
      </c>
      <c r="H44" s="113">
        <v>5</v>
      </c>
      <c r="I44" s="113">
        <v>0</v>
      </c>
      <c r="J44" s="113">
        <v>0</v>
      </c>
      <c r="K44" s="113">
        <v>0</v>
      </c>
      <c r="L44" s="113">
        <v>0</v>
      </c>
      <c r="M44" s="113">
        <v>0</v>
      </c>
      <c r="N44" s="113">
        <v>0</v>
      </c>
      <c r="O44" s="113">
        <f t="shared" si="5"/>
        <v>61</v>
      </c>
      <c r="P44" s="190"/>
      <c r="Q44" s="6"/>
      <c r="R44" s="6"/>
      <c r="S44" s="6"/>
      <c r="T44" s="6"/>
      <c r="U44" s="6"/>
      <c r="V44" s="180"/>
      <c r="W44" s="6"/>
      <c r="X44" s="6"/>
      <c r="Y44" s="6"/>
      <c r="Z44" s="6"/>
      <c r="AA44" s="6"/>
      <c r="AB44" s="89"/>
      <c r="AC44" s="89"/>
      <c r="AD44" s="25"/>
      <c r="AE44" s="107"/>
      <c r="AF44" s="99"/>
      <c r="AG44" s="99"/>
      <c r="AH44" s="99"/>
      <c r="AI44" s="99"/>
      <c r="AQ44" s="99"/>
      <c r="AR44" s="99"/>
      <c r="AS44" s="99"/>
    </row>
    <row r="45" spans="1:45" s="1" customFormat="1" ht="14.4" customHeight="1" x14ac:dyDescent="0.25">
      <c r="A45" s="126"/>
      <c r="B45" s="120" t="s">
        <v>100</v>
      </c>
      <c r="C45" s="113">
        <v>34</v>
      </c>
      <c r="D45" s="113">
        <v>8</v>
      </c>
      <c r="E45" s="113">
        <v>6</v>
      </c>
      <c r="F45" s="113">
        <v>14</v>
      </c>
      <c r="G45" s="113">
        <v>28</v>
      </c>
      <c r="H45" s="113">
        <v>18</v>
      </c>
      <c r="I45" s="113">
        <v>0</v>
      </c>
      <c r="J45" s="113">
        <v>0</v>
      </c>
      <c r="K45" s="113">
        <v>0</v>
      </c>
      <c r="L45" s="113">
        <v>0</v>
      </c>
      <c r="M45" s="113">
        <v>0</v>
      </c>
      <c r="N45" s="113">
        <v>0</v>
      </c>
      <c r="O45" s="113">
        <f t="shared" si="5"/>
        <v>108</v>
      </c>
      <c r="P45" s="6"/>
      <c r="Q45" s="6"/>
      <c r="R45" s="6"/>
      <c r="S45" s="6"/>
      <c r="T45" s="6"/>
      <c r="U45" s="6"/>
      <c r="V45" s="180"/>
      <c r="W45" s="6"/>
      <c r="X45" s="6"/>
      <c r="Y45" s="6"/>
      <c r="Z45" s="6"/>
      <c r="AA45" s="6"/>
      <c r="AB45" s="89"/>
      <c r="AC45" s="6"/>
      <c r="AD45" s="107"/>
      <c r="AE45" s="25"/>
      <c r="AF45" s="99"/>
      <c r="AG45" s="99"/>
      <c r="AH45" s="99"/>
      <c r="AI45" s="99"/>
      <c r="AQ45" s="99"/>
      <c r="AR45" s="99"/>
      <c r="AS45" s="99"/>
    </row>
    <row r="46" spans="1:45" s="1" customFormat="1" ht="14.4" customHeight="1" x14ac:dyDescent="0.25">
      <c r="A46" s="126"/>
      <c r="B46" s="120" t="s">
        <v>128</v>
      </c>
      <c r="C46" s="113">
        <v>233</v>
      </c>
      <c r="D46" s="113">
        <v>239</v>
      </c>
      <c r="E46" s="113">
        <v>292</v>
      </c>
      <c r="F46" s="113">
        <v>208</v>
      </c>
      <c r="G46" s="113">
        <v>1307</v>
      </c>
      <c r="H46" s="113">
        <v>1289</v>
      </c>
      <c r="I46" s="113">
        <v>0</v>
      </c>
      <c r="J46" s="113">
        <v>0</v>
      </c>
      <c r="K46" s="113">
        <v>0</v>
      </c>
      <c r="L46" s="113">
        <v>0</v>
      </c>
      <c r="M46" s="113">
        <v>0</v>
      </c>
      <c r="N46" s="113">
        <v>0</v>
      </c>
      <c r="O46" s="113">
        <f t="shared" si="5"/>
        <v>3568</v>
      </c>
      <c r="P46" s="6"/>
      <c r="Q46" s="6"/>
      <c r="R46" s="6"/>
      <c r="S46" s="6"/>
      <c r="T46" s="6"/>
      <c r="U46" s="6"/>
      <c r="V46" s="180"/>
      <c r="W46" s="6"/>
      <c r="X46" s="6"/>
      <c r="Y46" s="6"/>
      <c r="Z46" s="6"/>
      <c r="AA46" s="6"/>
      <c r="AB46" s="89"/>
      <c r="AC46" s="6"/>
      <c r="AD46" s="107"/>
      <c r="AE46" s="25"/>
      <c r="AF46" s="99"/>
      <c r="AG46" s="99"/>
      <c r="AH46" s="99"/>
      <c r="AI46" s="99"/>
      <c r="AQ46" s="99"/>
      <c r="AR46" s="99"/>
      <c r="AS46" s="99"/>
    </row>
    <row r="47" spans="1:45" s="1" customFormat="1" ht="14.4" customHeight="1" x14ac:dyDescent="0.25">
      <c r="A47" s="189" t="s">
        <v>586</v>
      </c>
      <c r="B47" s="182" t="s">
        <v>1</v>
      </c>
      <c r="C47" s="181">
        <v>802</v>
      </c>
      <c r="D47" s="181">
        <v>930</v>
      </c>
      <c r="E47" s="181">
        <v>749</v>
      </c>
      <c r="F47" s="181">
        <v>470</v>
      </c>
      <c r="G47" s="181">
        <v>807</v>
      </c>
      <c r="H47" s="181">
        <v>384</v>
      </c>
      <c r="I47" s="181">
        <v>0</v>
      </c>
      <c r="J47" s="181">
        <v>0</v>
      </c>
      <c r="K47" s="181">
        <v>0</v>
      </c>
      <c r="L47" s="181">
        <v>0</v>
      </c>
      <c r="M47" s="181">
        <v>0</v>
      </c>
      <c r="N47" s="181">
        <v>0</v>
      </c>
      <c r="O47" s="181">
        <f t="shared" si="5"/>
        <v>4142</v>
      </c>
      <c r="P47" s="6"/>
      <c r="Q47" s="6"/>
      <c r="R47" s="6"/>
      <c r="S47" s="6"/>
      <c r="T47" s="6"/>
      <c r="U47" s="6"/>
      <c r="V47" s="180"/>
      <c r="W47" s="6"/>
      <c r="X47" s="6"/>
      <c r="Y47" s="6"/>
      <c r="Z47" s="6"/>
      <c r="AA47" s="6"/>
      <c r="AB47" s="89"/>
      <c r="AC47" s="6"/>
      <c r="AD47" s="107"/>
      <c r="AE47" s="25"/>
      <c r="AF47" s="99"/>
      <c r="AG47" s="99"/>
      <c r="AH47" s="99"/>
      <c r="AI47" s="99"/>
      <c r="AP47" s="99"/>
      <c r="AQ47" s="99"/>
      <c r="AR47" s="99"/>
      <c r="AS47" s="99"/>
    </row>
    <row r="48" spans="1:45" s="1" customFormat="1" ht="14.4" customHeight="1" x14ac:dyDescent="0.25">
      <c r="A48" s="126"/>
      <c r="B48" s="120" t="s">
        <v>68</v>
      </c>
      <c r="C48" s="113">
        <v>71</v>
      </c>
      <c r="D48" s="113">
        <v>59</v>
      </c>
      <c r="E48" s="113">
        <v>65</v>
      </c>
      <c r="F48" s="113">
        <v>41</v>
      </c>
      <c r="G48" s="113">
        <v>48</v>
      </c>
      <c r="H48" s="113">
        <v>13</v>
      </c>
      <c r="I48" s="113">
        <v>0</v>
      </c>
      <c r="J48" s="113">
        <v>0</v>
      </c>
      <c r="K48" s="113">
        <v>0</v>
      </c>
      <c r="L48" s="113">
        <v>0</v>
      </c>
      <c r="M48" s="113">
        <v>0</v>
      </c>
      <c r="N48" s="113">
        <v>0</v>
      </c>
      <c r="O48" s="113">
        <f t="shared" si="5"/>
        <v>297</v>
      </c>
      <c r="P48" s="6"/>
      <c r="Q48" s="6"/>
      <c r="R48" s="6"/>
      <c r="S48" s="6"/>
      <c r="T48" s="6"/>
      <c r="U48" s="6"/>
      <c r="V48" s="183"/>
      <c r="W48" s="89"/>
      <c r="X48" s="89"/>
      <c r="Y48" s="89"/>
      <c r="Z48" s="89"/>
      <c r="AA48" s="89"/>
      <c r="AB48" s="89"/>
      <c r="AC48" s="89"/>
      <c r="AD48" s="107"/>
      <c r="AE48" s="107"/>
      <c r="AF48" s="99"/>
      <c r="AG48" s="99"/>
      <c r="AH48" s="99"/>
      <c r="AI48" s="99"/>
      <c r="AP48" s="99"/>
      <c r="AQ48" s="99"/>
      <c r="AR48" s="99"/>
      <c r="AS48" s="99"/>
    </row>
    <row r="49" spans="1:45" s="1" customFormat="1" ht="14.4" customHeight="1" x14ac:dyDescent="0.25">
      <c r="A49" s="126"/>
      <c r="B49" s="120" t="s">
        <v>100</v>
      </c>
      <c r="C49" s="113">
        <v>87</v>
      </c>
      <c r="D49" s="113">
        <v>78</v>
      </c>
      <c r="E49" s="113">
        <v>76</v>
      </c>
      <c r="F49" s="113">
        <v>57</v>
      </c>
      <c r="G49" s="113">
        <v>44</v>
      </c>
      <c r="H49" s="113">
        <v>24</v>
      </c>
      <c r="I49" s="113">
        <v>0</v>
      </c>
      <c r="J49" s="113">
        <v>0</v>
      </c>
      <c r="K49" s="113">
        <v>0</v>
      </c>
      <c r="L49" s="113">
        <v>0</v>
      </c>
      <c r="M49" s="113">
        <v>0</v>
      </c>
      <c r="N49" s="113">
        <v>0</v>
      </c>
      <c r="O49" s="113">
        <f t="shared" si="5"/>
        <v>366</v>
      </c>
      <c r="P49" s="6"/>
      <c r="Q49" s="6"/>
      <c r="R49" s="6"/>
      <c r="S49" s="6"/>
      <c r="T49" s="6"/>
      <c r="U49" s="89"/>
      <c r="V49" s="183"/>
      <c r="W49" s="89"/>
      <c r="X49" s="89"/>
      <c r="Y49" s="89"/>
      <c r="Z49" s="89"/>
      <c r="AA49" s="89"/>
      <c r="AB49" s="89"/>
      <c r="AC49" s="89"/>
      <c r="AD49" s="107"/>
      <c r="AE49" s="107"/>
      <c r="AF49" s="99"/>
      <c r="AG49" s="99"/>
      <c r="AH49" s="99"/>
      <c r="AI49" s="99"/>
      <c r="AL49" s="99"/>
      <c r="AM49" s="99"/>
      <c r="AN49" s="99"/>
      <c r="AO49" s="99"/>
      <c r="AP49" s="99"/>
      <c r="AQ49" s="99"/>
      <c r="AR49" s="99"/>
      <c r="AS49" s="99"/>
    </row>
    <row r="50" spans="1:45" s="1" customFormat="1" ht="14.4" customHeight="1" x14ac:dyDescent="0.25">
      <c r="A50" s="126"/>
      <c r="B50" s="120" t="s">
        <v>128</v>
      </c>
      <c r="C50" s="113">
        <v>644</v>
      </c>
      <c r="D50" s="113">
        <v>793</v>
      </c>
      <c r="E50" s="113">
        <v>608</v>
      </c>
      <c r="F50" s="113">
        <v>372</v>
      </c>
      <c r="G50" s="113">
        <v>715</v>
      </c>
      <c r="H50" s="113">
        <v>347</v>
      </c>
      <c r="I50" s="113">
        <v>0</v>
      </c>
      <c r="J50" s="113">
        <v>0</v>
      </c>
      <c r="K50" s="113">
        <v>0</v>
      </c>
      <c r="L50" s="113">
        <v>0</v>
      </c>
      <c r="M50" s="113">
        <v>0</v>
      </c>
      <c r="N50" s="113">
        <v>0</v>
      </c>
      <c r="O50" s="113">
        <f t="shared" si="5"/>
        <v>3479</v>
      </c>
      <c r="P50" s="6"/>
      <c r="Q50" s="6"/>
      <c r="R50" s="6"/>
      <c r="S50" s="6"/>
      <c r="T50" s="6"/>
      <c r="U50" s="6"/>
      <c r="V50" s="180"/>
      <c r="W50" s="6"/>
      <c r="X50" s="6"/>
      <c r="Y50" s="6"/>
      <c r="Z50" s="6"/>
      <c r="AA50" s="6"/>
      <c r="AB50" s="6"/>
      <c r="AC50" s="6"/>
      <c r="AD50" s="107"/>
      <c r="AE50" s="25"/>
      <c r="AF50" s="99"/>
      <c r="AG50" s="99"/>
      <c r="AH50" s="99"/>
      <c r="AI50" s="99"/>
      <c r="AP50" s="99"/>
      <c r="AQ50" s="99"/>
      <c r="AR50" s="99"/>
      <c r="AS50" s="99"/>
    </row>
    <row r="51" spans="1:45" s="1" customFormat="1" ht="14.4" customHeight="1" x14ac:dyDescent="0.25">
      <c r="A51" s="182" t="s">
        <v>2</v>
      </c>
      <c r="B51" s="182" t="s">
        <v>1</v>
      </c>
      <c r="C51" s="181">
        <v>11627</v>
      </c>
      <c r="D51" s="181">
        <v>14954</v>
      </c>
      <c r="E51" s="181">
        <v>17314</v>
      </c>
      <c r="F51" s="181">
        <v>16966</v>
      </c>
      <c r="G51" s="181">
        <v>17880</v>
      </c>
      <c r="H51" s="181">
        <v>7006</v>
      </c>
      <c r="I51" s="181">
        <v>0</v>
      </c>
      <c r="J51" s="181">
        <v>0</v>
      </c>
      <c r="K51" s="181">
        <v>0</v>
      </c>
      <c r="L51" s="181">
        <v>0</v>
      </c>
      <c r="M51" s="181">
        <v>0</v>
      </c>
      <c r="N51" s="181">
        <v>0</v>
      </c>
      <c r="O51" s="181">
        <f t="shared" si="5"/>
        <v>85747</v>
      </c>
      <c r="P51" s="6"/>
      <c r="Q51" s="6"/>
      <c r="R51" s="6"/>
      <c r="S51" s="6"/>
      <c r="T51" s="6"/>
      <c r="U51" s="89"/>
      <c r="V51" s="183"/>
      <c r="W51" s="89"/>
      <c r="X51" s="89"/>
      <c r="Y51" s="89"/>
      <c r="Z51" s="89"/>
      <c r="AA51" s="89"/>
      <c r="AB51" s="89"/>
      <c r="AC51" s="89"/>
      <c r="AD51" s="107"/>
      <c r="AE51" s="107"/>
      <c r="AF51" s="99"/>
      <c r="AG51" s="99"/>
      <c r="AH51" s="99"/>
      <c r="AI51" s="99"/>
      <c r="AP51" s="99"/>
      <c r="AQ51" s="99"/>
      <c r="AR51" s="99"/>
      <c r="AS51" s="99"/>
    </row>
    <row r="52" spans="1:45" s="1" customFormat="1" ht="14.4" customHeight="1" x14ac:dyDescent="0.25">
      <c r="A52" s="120"/>
      <c r="B52" s="120" t="s">
        <v>68</v>
      </c>
      <c r="C52" s="113">
        <v>145</v>
      </c>
      <c r="D52" s="113">
        <v>145</v>
      </c>
      <c r="E52" s="113">
        <v>167</v>
      </c>
      <c r="F52" s="113">
        <v>138</v>
      </c>
      <c r="G52" s="113">
        <v>119</v>
      </c>
      <c r="H52" s="113">
        <v>52</v>
      </c>
      <c r="I52" s="113">
        <v>0</v>
      </c>
      <c r="J52" s="113">
        <v>0</v>
      </c>
      <c r="K52" s="113">
        <v>0</v>
      </c>
      <c r="L52" s="113">
        <v>0</v>
      </c>
      <c r="M52" s="113">
        <v>0</v>
      </c>
      <c r="N52" s="113">
        <v>0</v>
      </c>
      <c r="O52" s="113">
        <f t="shared" si="5"/>
        <v>766</v>
      </c>
      <c r="P52" s="6"/>
      <c r="Q52" s="6"/>
      <c r="R52" s="6"/>
      <c r="S52" s="6"/>
      <c r="T52" s="6"/>
      <c r="U52" s="6"/>
      <c r="V52" s="180"/>
      <c r="W52" s="6"/>
      <c r="X52" s="89"/>
      <c r="Y52" s="89"/>
      <c r="Z52" s="89"/>
      <c r="AA52" s="89"/>
      <c r="AB52" s="89"/>
      <c r="AC52" s="89"/>
      <c r="AD52" s="107"/>
      <c r="AE52" s="107"/>
      <c r="AF52" s="99"/>
      <c r="AG52" s="99"/>
      <c r="AH52" s="99"/>
      <c r="AI52" s="99"/>
      <c r="AO52" s="99"/>
      <c r="AP52" s="99"/>
      <c r="AQ52" s="99"/>
      <c r="AR52" s="99"/>
      <c r="AS52" s="99"/>
    </row>
    <row r="53" spans="1:45" s="1" customFormat="1" ht="14.4" customHeight="1" x14ac:dyDescent="0.25">
      <c r="A53" s="120"/>
      <c r="B53" s="120" t="s">
        <v>100</v>
      </c>
      <c r="C53" s="113">
        <v>206</v>
      </c>
      <c r="D53" s="113">
        <v>202</v>
      </c>
      <c r="E53" s="113">
        <v>236</v>
      </c>
      <c r="F53" s="113">
        <v>161</v>
      </c>
      <c r="G53" s="113">
        <v>205</v>
      </c>
      <c r="H53" s="113">
        <v>111</v>
      </c>
      <c r="I53" s="113">
        <v>0</v>
      </c>
      <c r="J53" s="113">
        <v>0</v>
      </c>
      <c r="K53" s="113">
        <v>0</v>
      </c>
      <c r="L53" s="113">
        <v>0</v>
      </c>
      <c r="M53" s="113">
        <v>0</v>
      </c>
      <c r="N53" s="113">
        <v>0</v>
      </c>
      <c r="O53" s="113">
        <f t="shared" si="5"/>
        <v>1121</v>
      </c>
      <c r="P53" s="6"/>
      <c r="Q53" s="6"/>
      <c r="R53" s="6"/>
      <c r="S53" s="6"/>
      <c r="T53" s="6"/>
      <c r="U53" s="6"/>
      <c r="V53" s="180"/>
      <c r="W53" s="6"/>
      <c r="X53" s="6"/>
      <c r="Y53" s="89"/>
      <c r="Z53" s="89"/>
      <c r="AA53" s="89"/>
      <c r="AB53" s="89"/>
      <c r="AC53" s="6"/>
      <c r="AD53" s="107"/>
      <c r="AE53" s="25"/>
      <c r="AF53" s="99"/>
      <c r="AG53" s="99"/>
      <c r="AH53" s="99"/>
      <c r="AI53" s="99"/>
      <c r="AP53" s="99"/>
      <c r="AQ53" s="99"/>
      <c r="AR53" s="99"/>
      <c r="AS53" s="99"/>
    </row>
    <row r="54" spans="1:45" s="1" customFormat="1" ht="14.4" customHeight="1" x14ac:dyDescent="0.25">
      <c r="A54" s="120"/>
      <c r="B54" s="120" t="s">
        <v>128</v>
      </c>
      <c r="C54" s="113">
        <v>11276</v>
      </c>
      <c r="D54" s="113">
        <v>14607</v>
      </c>
      <c r="E54" s="113">
        <v>16911</v>
      </c>
      <c r="F54" s="113">
        <v>16667</v>
      </c>
      <c r="G54" s="113">
        <v>17556</v>
      </c>
      <c r="H54" s="113">
        <v>6843</v>
      </c>
      <c r="I54" s="113">
        <v>0</v>
      </c>
      <c r="J54" s="113">
        <v>0</v>
      </c>
      <c r="K54" s="113">
        <v>0</v>
      </c>
      <c r="L54" s="113">
        <v>0</v>
      </c>
      <c r="M54" s="113">
        <v>0</v>
      </c>
      <c r="N54" s="113">
        <v>0</v>
      </c>
      <c r="O54" s="113">
        <f t="shared" si="5"/>
        <v>83860</v>
      </c>
      <c r="P54" s="6"/>
      <c r="Q54" s="6"/>
      <c r="R54" s="6"/>
      <c r="S54" s="6"/>
      <c r="T54" s="6"/>
      <c r="U54" s="6"/>
      <c r="V54" s="180"/>
      <c r="W54" s="6"/>
      <c r="X54" s="89"/>
      <c r="Y54" s="89"/>
      <c r="Z54" s="89"/>
      <c r="AA54" s="89"/>
      <c r="AB54" s="89"/>
      <c r="AC54" s="89"/>
      <c r="AD54" s="107"/>
      <c r="AE54" s="107"/>
      <c r="AF54" s="99"/>
      <c r="AG54" s="99"/>
      <c r="AH54" s="99"/>
      <c r="AI54" s="99"/>
      <c r="AP54" s="99"/>
      <c r="AQ54" s="99"/>
      <c r="AR54" s="99"/>
      <c r="AS54" s="99"/>
    </row>
    <row r="55" spans="1:45" s="1" customFormat="1" ht="14.4" customHeight="1" x14ac:dyDescent="0.25">
      <c r="A55" s="182" t="s">
        <v>3</v>
      </c>
      <c r="B55" s="182" t="s">
        <v>1</v>
      </c>
      <c r="C55" s="181">
        <v>476</v>
      </c>
      <c r="D55" s="181">
        <v>788</v>
      </c>
      <c r="E55" s="181">
        <v>1145</v>
      </c>
      <c r="F55" s="181">
        <v>1180</v>
      </c>
      <c r="G55" s="181">
        <v>503</v>
      </c>
      <c r="H55" s="181">
        <v>262</v>
      </c>
      <c r="I55" s="181">
        <v>0</v>
      </c>
      <c r="J55" s="181">
        <v>0</v>
      </c>
      <c r="K55" s="181">
        <v>0</v>
      </c>
      <c r="L55" s="181">
        <v>0</v>
      </c>
      <c r="M55" s="181">
        <v>0</v>
      </c>
      <c r="N55" s="181">
        <v>0</v>
      </c>
      <c r="O55" s="181">
        <f t="shared" si="5"/>
        <v>4354</v>
      </c>
      <c r="P55" s="6"/>
      <c r="Q55" s="6"/>
      <c r="R55" s="6"/>
      <c r="S55" s="6"/>
      <c r="T55" s="6"/>
      <c r="U55" s="6"/>
      <c r="V55" s="180"/>
      <c r="W55" s="6"/>
      <c r="X55" s="6"/>
      <c r="Y55" s="89"/>
      <c r="Z55" s="89"/>
      <c r="AA55" s="6"/>
      <c r="AB55" s="89"/>
      <c r="AC55" s="6"/>
      <c r="AD55" s="25"/>
      <c r="AE55" s="25"/>
      <c r="AF55" s="99"/>
      <c r="AG55" s="99"/>
      <c r="AH55" s="99"/>
      <c r="AI55" s="99"/>
      <c r="AP55" s="99"/>
      <c r="AQ55" s="99"/>
      <c r="AR55" s="99"/>
      <c r="AS55" s="99"/>
    </row>
    <row r="56" spans="1:45" s="1" customFormat="1" ht="14.4" customHeight="1" x14ac:dyDescent="0.25">
      <c r="A56" s="120"/>
      <c r="B56" s="120" t="s">
        <v>68</v>
      </c>
      <c r="C56" s="188">
        <v>161</v>
      </c>
      <c r="D56" s="188">
        <v>183</v>
      </c>
      <c r="E56" s="188">
        <v>257</v>
      </c>
      <c r="F56" s="186">
        <v>228</v>
      </c>
      <c r="G56" s="113">
        <v>148</v>
      </c>
      <c r="H56" s="113">
        <v>94</v>
      </c>
      <c r="I56" s="113">
        <v>0</v>
      </c>
      <c r="J56" s="113">
        <v>0</v>
      </c>
      <c r="K56" s="113">
        <v>0</v>
      </c>
      <c r="L56" s="113">
        <v>0</v>
      </c>
      <c r="M56" s="113">
        <v>0</v>
      </c>
      <c r="N56" s="113">
        <v>0</v>
      </c>
      <c r="O56" s="113">
        <f t="shared" si="5"/>
        <v>1071</v>
      </c>
      <c r="P56" s="6"/>
      <c r="Q56" s="6"/>
      <c r="R56" s="6"/>
      <c r="S56" s="6"/>
      <c r="T56" s="6"/>
      <c r="U56" s="6"/>
      <c r="V56" s="180"/>
      <c r="W56" s="6"/>
      <c r="X56" s="6"/>
      <c r="Y56" s="6"/>
      <c r="Z56" s="89"/>
      <c r="AA56" s="89"/>
      <c r="AB56" s="89"/>
      <c r="AC56" s="89"/>
      <c r="AD56" s="107"/>
      <c r="AE56" s="107"/>
      <c r="AF56" s="99"/>
      <c r="AG56" s="99"/>
      <c r="AH56" s="99"/>
      <c r="AP56" s="99"/>
      <c r="AQ56" s="99"/>
      <c r="AR56" s="99"/>
      <c r="AS56" s="99"/>
    </row>
    <row r="57" spans="1:45" s="1" customFormat="1" ht="14.4" customHeight="1" x14ac:dyDescent="0.25">
      <c r="A57" s="120"/>
      <c r="B57" s="120" t="s">
        <v>100</v>
      </c>
      <c r="C57" s="187">
        <v>34</v>
      </c>
      <c r="D57" s="187">
        <v>26</v>
      </c>
      <c r="E57" s="187">
        <v>43</v>
      </c>
      <c r="F57" s="186">
        <v>58</v>
      </c>
      <c r="G57" s="113">
        <v>32</v>
      </c>
      <c r="H57" s="113">
        <v>10</v>
      </c>
      <c r="I57" s="113">
        <v>0</v>
      </c>
      <c r="J57" s="113">
        <v>0</v>
      </c>
      <c r="K57" s="113">
        <v>0</v>
      </c>
      <c r="L57" s="113">
        <v>0</v>
      </c>
      <c r="M57" s="113">
        <v>0</v>
      </c>
      <c r="N57" s="113">
        <v>0</v>
      </c>
      <c r="O57" s="113">
        <f t="shared" si="5"/>
        <v>203</v>
      </c>
      <c r="P57" s="6"/>
      <c r="Q57" s="6"/>
      <c r="R57" s="6"/>
      <c r="S57" s="6"/>
      <c r="T57" s="6"/>
      <c r="U57" s="6"/>
      <c r="V57" s="183"/>
      <c r="W57" s="89"/>
      <c r="X57" s="89"/>
      <c r="Y57" s="89"/>
      <c r="Z57" s="89"/>
      <c r="AA57" s="89"/>
      <c r="AB57" s="89"/>
      <c r="AC57" s="89"/>
      <c r="AD57" s="107"/>
      <c r="AE57" s="107"/>
      <c r="AF57" s="99"/>
      <c r="AG57" s="99"/>
      <c r="AH57" s="99"/>
      <c r="AI57" s="99"/>
      <c r="AP57" s="99"/>
      <c r="AQ57" s="99"/>
      <c r="AR57" s="99"/>
      <c r="AS57" s="99"/>
    </row>
    <row r="58" spans="1:45" s="1" customFormat="1" ht="14.4" customHeight="1" x14ac:dyDescent="0.25">
      <c r="A58" s="120"/>
      <c r="B58" s="120" t="s">
        <v>128</v>
      </c>
      <c r="C58" s="185">
        <v>281</v>
      </c>
      <c r="D58" s="185">
        <v>579</v>
      </c>
      <c r="E58" s="185">
        <v>845</v>
      </c>
      <c r="F58" s="184">
        <v>894</v>
      </c>
      <c r="G58" s="113">
        <v>323</v>
      </c>
      <c r="H58" s="113">
        <v>158</v>
      </c>
      <c r="I58" s="113">
        <v>0</v>
      </c>
      <c r="J58" s="113">
        <v>0</v>
      </c>
      <c r="K58" s="113">
        <v>0</v>
      </c>
      <c r="L58" s="113">
        <v>0</v>
      </c>
      <c r="M58" s="113">
        <v>0</v>
      </c>
      <c r="N58" s="113">
        <v>0</v>
      </c>
      <c r="O58" s="113">
        <f t="shared" si="5"/>
        <v>3080</v>
      </c>
      <c r="P58" s="6"/>
      <c r="Q58" s="6"/>
      <c r="R58" s="6"/>
      <c r="S58" s="6"/>
      <c r="T58" s="6"/>
      <c r="U58" s="6"/>
      <c r="V58" s="183"/>
      <c r="W58" s="89"/>
      <c r="X58" s="89"/>
      <c r="Y58" s="89"/>
      <c r="Z58" s="89"/>
      <c r="AA58" s="89"/>
      <c r="AB58" s="89"/>
      <c r="AC58" s="6"/>
      <c r="AD58" s="25"/>
      <c r="AE58" s="25"/>
      <c r="AF58" s="99"/>
      <c r="AG58" s="99"/>
      <c r="AI58" s="99"/>
      <c r="AP58" s="99"/>
      <c r="AQ58" s="99"/>
      <c r="AR58" s="99"/>
      <c r="AS58" s="99"/>
    </row>
    <row r="59" spans="1:45" s="1" customFormat="1" ht="14.4" customHeight="1" x14ac:dyDescent="0.25">
      <c r="A59" s="182" t="s">
        <v>587</v>
      </c>
      <c r="B59" s="182" t="s">
        <v>1</v>
      </c>
      <c r="C59" s="181">
        <v>8627</v>
      </c>
      <c r="D59" s="181">
        <v>10630</v>
      </c>
      <c r="E59" s="181">
        <v>8532</v>
      </c>
      <c r="F59" s="181">
        <v>5131</v>
      </c>
      <c r="G59" s="181">
        <v>4463</v>
      </c>
      <c r="H59" s="181">
        <v>1362</v>
      </c>
      <c r="I59" s="181">
        <v>0</v>
      </c>
      <c r="J59" s="181">
        <v>0</v>
      </c>
      <c r="K59" s="181">
        <v>0</v>
      </c>
      <c r="L59" s="181">
        <v>0</v>
      </c>
      <c r="M59" s="181">
        <v>0</v>
      </c>
      <c r="N59" s="181">
        <v>0</v>
      </c>
      <c r="O59" s="181">
        <f t="shared" si="5"/>
        <v>38745</v>
      </c>
      <c r="P59" s="6"/>
      <c r="Q59" s="6"/>
      <c r="R59" s="6"/>
      <c r="S59" s="6"/>
      <c r="T59" s="6"/>
      <c r="U59" s="6"/>
      <c r="V59" s="180"/>
      <c r="W59" s="6"/>
      <c r="X59" s="6"/>
      <c r="Y59" s="89"/>
      <c r="Z59" s="89"/>
      <c r="AA59" s="89"/>
      <c r="AB59" s="89"/>
      <c r="AC59" s="89"/>
      <c r="AD59" s="107"/>
      <c r="AE59" s="107"/>
      <c r="AF59" s="99"/>
      <c r="AG59" s="99"/>
      <c r="AH59" s="99"/>
      <c r="AI59" s="99"/>
      <c r="AP59" s="99"/>
      <c r="AQ59" s="99"/>
      <c r="AR59" s="99"/>
      <c r="AS59" s="99"/>
    </row>
    <row r="60" spans="1:45" s="1" customFormat="1" ht="14.4" customHeight="1" x14ac:dyDescent="0.25">
      <c r="A60" s="120"/>
      <c r="B60" s="120" t="s">
        <v>68</v>
      </c>
      <c r="C60" s="113">
        <v>36</v>
      </c>
      <c r="D60" s="113">
        <v>34</v>
      </c>
      <c r="E60" s="113">
        <v>30</v>
      </c>
      <c r="F60" s="113">
        <v>23</v>
      </c>
      <c r="G60" s="113">
        <v>12</v>
      </c>
      <c r="H60" s="113">
        <v>9</v>
      </c>
      <c r="I60" s="113">
        <v>0</v>
      </c>
      <c r="J60" s="113">
        <v>0</v>
      </c>
      <c r="K60" s="113">
        <v>0</v>
      </c>
      <c r="L60" s="113">
        <v>0</v>
      </c>
      <c r="M60" s="113">
        <v>0</v>
      </c>
      <c r="N60" s="113">
        <v>0</v>
      </c>
      <c r="O60" s="113">
        <f t="shared" si="5"/>
        <v>144</v>
      </c>
      <c r="P60" s="6"/>
      <c r="Q60" s="6"/>
      <c r="R60" s="6"/>
      <c r="S60" s="6"/>
      <c r="T60" s="6"/>
      <c r="U60" s="6"/>
      <c r="V60" s="180"/>
      <c r="W60" s="6"/>
      <c r="X60" s="6"/>
      <c r="Y60" s="89"/>
      <c r="Z60" s="89"/>
      <c r="AA60" s="89"/>
      <c r="AB60" s="89"/>
      <c r="AC60" s="89"/>
      <c r="AD60" s="107"/>
      <c r="AE60" s="107"/>
      <c r="AF60" s="99"/>
      <c r="AG60" s="99"/>
      <c r="AH60" s="99"/>
      <c r="AP60" s="99"/>
      <c r="AQ60" s="99"/>
      <c r="AR60" s="99"/>
      <c r="AS60" s="99"/>
    </row>
    <row r="61" spans="1:45" s="1" customFormat="1" ht="14.4" customHeight="1" x14ac:dyDescent="0.25">
      <c r="A61" s="120"/>
      <c r="B61" s="120" t="s">
        <v>100</v>
      </c>
      <c r="C61" s="113">
        <v>78</v>
      </c>
      <c r="D61" s="113">
        <v>104</v>
      </c>
      <c r="E61" s="113">
        <v>114</v>
      </c>
      <c r="F61" s="113">
        <v>38</v>
      </c>
      <c r="G61" s="113">
        <v>48</v>
      </c>
      <c r="H61" s="113">
        <v>12</v>
      </c>
      <c r="I61" s="113">
        <v>0</v>
      </c>
      <c r="J61" s="113">
        <v>0</v>
      </c>
      <c r="K61" s="113">
        <v>0</v>
      </c>
      <c r="L61" s="113">
        <v>0</v>
      </c>
      <c r="M61" s="113">
        <v>0</v>
      </c>
      <c r="N61" s="113">
        <v>0</v>
      </c>
      <c r="O61" s="113">
        <f t="shared" si="5"/>
        <v>394</v>
      </c>
      <c r="P61" s="6"/>
      <c r="Q61" s="6"/>
      <c r="R61" s="6"/>
      <c r="S61" s="6"/>
      <c r="T61" s="6"/>
      <c r="U61" s="6"/>
      <c r="V61" s="180"/>
      <c r="W61" s="6"/>
      <c r="X61" s="6"/>
      <c r="Y61" s="89"/>
      <c r="Z61" s="89"/>
      <c r="AA61" s="89"/>
      <c r="AB61" s="89"/>
      <c r="AC61" s="89"/>
      <c r="AD61" s="107"/>
      <c r="AE61" s="107"/>
      <c r="AF61" s="99"/>
      <c r="AG61" s="99"/>
      <c r="AH61" s="99"/>
      <c r="AK61" s="99"/>
      <c r="AL61" s="99"/>
      <c r="AM61" s="99"/>
      <c r="AN61" s="99"/>
      <c r="AO61" s="99"/>
      <c r="AP61" s="99"/>
      <c r="AQ61" s="99"/>
      <c r="AR61" s="99"/>
      <c r="AS61" s="99"/>
    </row>
    <row r="62" spans="1:45" s="1" customFormat="1" ht="14.4" customHeight="1" x14ac:dyDescent="0.25">
      <c r="A62" s="120"/>
      <c r="B62" s="120" t="s">
        <v>128</v>
      </c>
      <c r="C62" s="113">
        <v>8513</v>
      </c>
      <c r="D62" s="113">
        <v>10492</v>
      </c>
      <c r="E62" s="113">
        <v>8388</v>
      </c>
      <c r="F62" s="113">
        <v>5070</v>
      </c>
      <c r="G62" s="113">
        <v>4403</v>
      </c>
      <c r="H62" s="113">
        <v>1341</v>
      </c>
      <c r="I62" s="113">
        <v>0</v>
      </c>
      <c r="J62" s="113">
        <v>0</v>
      </c>
      <c r="K62" s="113">
        <v>0</v>
      </c>
      <c r="L62" s="113">
        <v>0</v>
      </c>
      <c r="M62" s="113">
        <v>0</v>
      </c>
      <c r="N62" s="113">
        <v>0</v>
      </c>
      <c r="O62" s="113">
        <f t="shared" si="5"/>
        <v>38207</v>
      </c>
      <c r="P62" s="6"/>
      <c r="Q62" s="6"/>
      <c r="R62" s="6"/>
      <c r="S62" s="6"/>
      <c r="T62" s="6"/>
      <c r="U62" s="6"/>
      <c r="V62" s="180"/>
      <c r="W62" s="6"/>
      <c r="X62" s="6"/>
      <c r="Y62" s="89"/>
      <c r="Z62" s="89"/>
      <c r="AA62" s="89"/>
      <c r="AB62" s="89"/>
      <c r="AC62" s="89"/>
      <c r="AD62" s="107"/>
      <c r="AE62" s="107"/>
      <c r="AF62" s="99"/>
      <c r="AG62" s="99"/>
      <c r="AI62" s="99"/>
      <c r="AP62" s="99"/>
      <c r="AQ62" s="99"/>
      <c r="AR62" s="99"/>
      <c r="AS62" s="99"/>
    </row>
    <row r="63" spans="1:45" s="1" customFormat="1" ht="12" x14ac:dyDescent="0.25">
      <c r="A63" s="63"/>
      <c r="E63" s="6"/>
      <c r="F63" s="6"/>
      <c r="G63" s="6"/>
      <c r="Q63" s="6"/>
      <c r="R63" s="20"/>
      <c r="S63" s="20"/>
      <c r="T63" s="177"/>
      <c r="U63" s="177"/>
      <c r="V63" s="179"/>
      <c r="W63" s="20"/>
      <c r="X63" s="177"/>
      <c r="Y63" s="177"/>
      <c r="Z63" s="20"/>
      <c r="AA63" s="20"/>
      <c r="AB63" s="20"/>
      <c r="AC63" s="25"/>
      <c r="AD63" s="25"/>
      <c r="AE63" s="25"/>
      <c r="AF63" s="25"/>
      <c r="AQ63" s="99"/>
      <c r="AS63" s="99"/>
    </row>
    <row r="64" spans="1:45" s="6" customFormat="1" ht="18" customHeight="1" x14ac:dyDescent="0.25">
      <c r="A64" s="283"/>
      <c r="B64" s="284"/>
      <c r="C64" s="284"/>
      <c r="D64" s="284"/>
      <c r="E64" s="284"/>
      <c r="F64" s="284"/>
      <c r="G64" s="284"/>
      <c r="H64" s="284"/>
      <c r="I64" s="284"/>
      <c r="J64" s="284"/>
      <c r="K64" s="284"/>
      <c r="L64" s="284"/>
      <c r="M64" s="284"/>
      <c r="N64" s="284"/>
      <c r="O64" s="284"/>
      <c r="P64" s="284"/>
      <c r="Q64" s="284"/>
      <c r="R64" s="284"/>
      <c r="S64" s="284"/>
      <c r="T64" s="284"/>
      <c r="U64" s="284"/>
      <c r="V64" s="285"/>
      <c r="W64" s="20"/>
      <c r="X64" s="20"/>
      <c r="Y64" s="20"/>
      <c r="Z64" s="20"/>
    </row>
    <row r="65" spans="1:33" s="1" customFormat="1" ht="12" x14ac:dyDescent="0.25">
      <c r="A65" s="63"/>
      <c r="F65" s="6"/>
      <c r="G65" s="6"/>
      <c r="H65" s="6"/>
      <c r="K65" s="6"/>
      <c r="L65" s="20"/>
      <c r="M65" s="20"/>
      <c r="N65" s="20"/>
      <c r="O65" s="20"/>
      <c r="P65" s="20"/>
      <c r="Q65" s="20"/>
      <c r="R65" s="20"/>
      <c r="S65" s="20"/>
      <c r="T65" s="20"/>
      <c r="U65" s="20"/>
      <c r="V65" s="24"/>
      <c r="W65" s="25"/>
      <c r="X65" s="25"/>
      <c r="Y65" s="25"/>
      <c r="Z65" s="25"/>
    </row>
    <row r="66" spans="1:33" s="1" customFormat="1" ht="23.25" customHeight="1" x14ac:dyDescent="0.25">
      <c r="A66" s="286" t="s">
        <v>801</v>
      </c>
      <c r="B66" s="276"/>
      <c r="C66" s="276"/>
      <c r="D66" s="276"/>
      <c r="E66" s="276"/>
      <c r="F66" s="276"/>
      <c r="G66" s="276"/>
      <c r="H66" s="276"/>
      <c r="I66" s="276"/>
      <c r="J66" s="276"/>
      <c r="K66" s="276"/>
      <c r="L66" s="276"/>
      <c r="M66" s="276"/>
      <c r="N66" s="276"/>
      <c r="O66" s="20"/>
      <c r="P66" s="20"/>
      <c r="Q66" s="173"/>
      <c r="R66" s="173"/>
      <c r="S66" s="173"/>
      <c r="T66" s="173"/>
      <c r="U66" s="173"/>
      <c r="V66" s="90"/>
      <c r="W66" s="96"/>
      <c r="X66" s="96"/>
      <c r="Y66" s="96"/>
      <c r="Z66" s="96"/>
      <c r="AA66" s="91"/>
      <c r="AB66" s="91"/>
    </row>
    <row r="67" spans="1:33" s="1" customFormat="1" ht="22.5" customHeight="1" x14ac:dyDescent="0.25">
      <c r="A67" s="17" t="s">
        <v>132</v>
      </c>
      <c r="B67" s="114" t="s">
        <v>133</v>
      </c>
      <c r="C67" s="114" t="s">
        <v>134</v>
      </c>
      <c r="D67" s="114" t="s">
        <v>135</v>
      </c>
      <c r="E67" s="114" t="s">
        <v>136</v>
      </c>
      <c r="F67" s="114" t="s">
        <v>137</v>
      </c>
      <c r="G67" s="114" t="s">
        <v>138</v>
      </c>
      <c r="H67" s="114" t="s">
        <v>139</v>
      </c>
      <c r="I67" s="114" t="s">
        <v>140</v>
      </c>
      <c r="J67" s="114" t="s">
        <v>141</v>
      </c>
      <c r="K67" s="114" t="s">
        <v>143</v>
      </c>
      <c r="L67" s="114" t="s">
        <v>144</v>
      </c>
      <c r="M67" s="114" t="s">
        <v>145</v>
      </c>
      <c r="N67" s="114" t="s">
        <v>151</v>
      </c>
      <c r="O67" s="20"/>
      <c r="P67" s="173"/>
      <c r="Q67" s="173"/>
      <c r="R67" s="173"/>
      <c r="S67" s="173"/>
      <c r="T67" s="173"/>
      <c r="U67" s="173"/>
      <c r="V67" s="90"/>
      <c r="W67" s="96"/>
      <c r="X67" s="96"/>
      <c r="Y67" s="96"/>
      <c r="Z67" s="96"/>
      <c r="AA67" s="91"/>
      <c r="AB67" s="91"/>
      <c r="AC67" s="91"/>
      <c r="AD67" s="91"/>
      <c r="AE67" s="91"/>
      <c r="AF67" s="91"/>
    </row>
    <row r="68" spans="1:33" s="1" customFormat="1" ht="12" x14ac:dyDescent="0.25">
      <c r="A68" s="66" t="s">
        <v>148</v>
      </c>
      <c r="B68" s="75">
        <v>17962.193548387098</v>
      </c>
      <c r="C68" s="76">
        <v>18505.633333333299</v>
      </c>
      <c r="D68" s="75">
        <v>16803.6129032258</v>
      </c>
      <c r="E68" s="76">
        <v>16609.903225806502</v>
      </c>
      <c r="F68" s="75">
        <v>14792.642857142901</v>
      </c>
      <c r="G68" s="76">
        <v>12933.2307692308</v>
      </c>
      <c r="H68" s="76">
        <v>0</v>
      </c>
      <c r="I68" s="75">
        <v>0</v>
      </c>
      <c r="J68" s="76">
        <v>0</v>
      </c>
      <c r="K68" s="75">
        <v>0</v>
      </c>
      <c r="L68" s="75">
        <v>0</v>
      </c>
      <c r="M68" s="76">
        <v>0</v>
      </c>
      <c r="N68" s="75">
        <v>16647.2073170732</v>
      </c>
      <c r="O68" s="178"/>
      <c r="P68" s="176"/>
      <c r="Q68" s="176"/>
      <c r="R68" s="176"/>
      <c r="S68" s="176"/>
      <c r="T68" s="176"/>
      <c r="U68" s="176"/>
      <c r="V68" s="92"/>
      <c r="W68" s="97"/>
      <c r="X68" s="97"/>
      <c r="Y68" s="97"/>
      <c r="Z68" s="97"/>
      <c r="AA68" s="93"/>
      <c r="AB68" s="93"/>
    </row>
    <row r="69" spans="1:33" s="1" customFormat="1" ht="12" x14ac:dyDescent="0.25">
      <c r="A69" s="67" t="s">
        <v>68</v>
      </c>
      <c r="B69" s="82">
        <v>646.19354838709705</v>
      </c>
      <c r="C69" s="82">
        <v>657.56666666666695</v>
      </c>
      <c r="D69" s="82">
        <v>627.54838709677404</v>
      </c>
      <c r="E69" s="82">
        <v>612.29032258064501</v>
      </c>
      <c r="F69" s="82">
        <v>631.82142857142901</v>
      </c>
      <c r="G69" s="82">
        <v>555.538461538462</v>
      </c>
      <c r="H69" s="82">
        <v>0</v>
      </c>
      <c r="I69" s="82">
        <v>0</v>
      </c>
      <c r="J69" s="82">
        <v>0</v>
      </c>
      <c r="K69" s="82">
        <v>0</v>
      </c>
      <c r="L69" s="82">
        <v>0</v>
      </c>
      <c r="M69" s="82">
        <v>0</v>
      </c>
      <c r="N69" s="82">
        <v>628.70121951219505</v>
      </c>
      <c r="O69" s="20"/>
      <c r="P69" s="176"/>
      <c r="Q69" s="176"/>
      <c r="R69" s="176"/>
      <c r="S69" s="176"/>
      <c r="T69" s="176"/>
      <c r="U69" s="177"/>
      <c r="V69" s="92"/>
      <c r="W69" s="97"/>
      <c r="X69" s="97"/>
      <c r="Y69" s="97"/>
      <c r="Z69" s="97"/>
      <c r="AA69" s="93"/>
      <c r="AB69" s="93"/>
      <c r="AC69" s="93"/>
      <c r="AD69" s="93"/>
      <c r="AE69" s="93"/>
      <c r="AF69" s="93"/>
      <c r="AG69" s="93"/>
    </row>
    <row r="70" spans="1:33" s="1" customFormat="1" ht="12" x14ac:dyDescent="0.25">
      <c r="A70" s="68" t="s">
        <v>100</v>
      </c>
      <c r="B70" s="82">
        <v>406.322580645161</v>
      </c>
      <c r="C70" s="82">
        <v>307.8</v>
      </c>
      <c r="D70" s="82">
        <v>292.74193548387098</v>
      </c>
      <c r="E70" s="82">
        <v>307.677419354839</v>
      </c>
      <c r="F70" s="82">
        <v>359.07142857142901</v>
      </c>
      <c r="G70" s="82">
        <v>317.07692307692298</v>
      </c>
      <c r="H70" s="82">
        <v>0</v>
      </c>
      <c r="I70" s="82">
        <v>0</v>
      </c>
      <c r="J70" s="82">
        <v>0</v>
      </c>
      <c r="K70" s="82">
        <v>0</v>
      </c>
      <c r="L70" s="82">
        <v>0</v>
      </c>
      <c r="M70" s="82">
        <v>0</v>
      </c>
      <c r="N70" s="82">
        <v>333.042682926829</v>
      </c>
      <c r="O70" s="20"/>
      <c r="P70" s="173"/>
      <c r="Q70" s="173"/>
      <c r="R70" s="173"/>
      <c r="S70" s="173"/>
      <c r="T70" s="173"/>
      <c r="U70" s="173"/>
      <c r="V70" s="90"/>
      <c r="W70" s="96"/>
      <c r="X70" s="96"/>
      <c r="Y70" s="96"/>
      <c r="Z70" s="96"/>
      <c r="AA70" s="93"/>
      <c r="AB70" s="93"/>
      <c r="AC70" s="93"/>
      <c r="AG70" s="93"/>
    </row>
    <row r="71" spans="1:33" s="26" customFormat="1" ht="12" x14ac:dyDescent="0.25">
      <c r="A71" s="68" t="s">
        <v>128</v>
      </c>
      <c r="B71" s="82">
        <v>16909.677419354801</v>
      </c>
      <c r="C71" s="82">
        <v>17540.266666666699</v>
      </c>
      <c r="D71" s="82">
        <v>15883.322580645199</v>
      </c>
      <c r="E71" s="82">
        <v>15689.935483871001</v>
      </c>
      <c r="F71" s="82">
        <v>13801.75</v>
      </c>
      <c r="G71" s="82">
        <v>12060.615384615399</v>
      </c>
      <c r="H71" s="82">
        <v>0</v>
      </c>
      <c r="I71" s="82">
        <v>0</v>
      </c>
      <c r="J71" s="82">
        <v>0</v>
      </c>
      <c r="K71" s="82">
        <v>0</v>
      </c>
      <c r="L71" s="82">
        <v>0</v>
      </c>
      <c r="M71" s="82">
        <v>0</v>
      </c>
      <c r="N71" s="82">
        <v>15685.4634146341</v>
      </c>
      <c r="O71" s="176"/>
      <c r="P71" s="176"/>
      <c r="Q71" s="176"/>
      <c r="R71" s="176"/>
      <c r="S71" s="176"/>
      <c r="T71" s="176"/>
      <c r="U71" s="176"/>
      <c r="V71" s="92"/>
      <c r="W71" s="98"/>
      <c r="X71" s="98"/>
      <c r="Y71" s="98"/>
      <c r="Z71" s="98"/>
      <c r="AA71" s="98"/>
      <c r="AB71" s="98"/>
      <c r="AC71" s="98"/>
      <c r="AD71" s="98"/>
      <c r="AE71" s="98"/>
      <c r="AF71" s="98"/>
      <c r="AG71" s="98"/>
    </row>
    <row r="72" spans="1:33" s="1" customFormat="1" ht="12" x14ac:dyDescent="0.25">
      <c r="A72" s="66" t="s">
        <v>149</v>
      </c>
      <c r="B72" s="75">
        <v>4834.6774193548399</v>
      </c>
      <c r="C72" s="76">
        <v>4835.0666666666702</v>
      </c>
      <c r="D72" s="75">
        <v>4776.8064516128998</v>
      </c>
      <c r="E72" s="76">
        <v>4860.0967741935501</v>
      </c>
      <c r="F72" s="75">
        <v>4991.3928571428596</v>
      </c>
      <c r="G72" s="76">
        <v>4690.2307692307704</v>
      </c>
      <c r="H72" s="76">
        <v>0</v>
      </c>
      <c r="I72" s="75">
        <v>0</v>
      </c>
      <c r="J72" s="76">
        <v>0</v>
      </c>
      <c r="K72" s="75">
        <v>0</v>
      </c>
      <c r="L72" s="75">
        <v>0</v>
      </c>
      <c r="M72" s="76">
        <v>0</v>
      </c>
      <c r="N72" s="75">
        <v>4843.9207317073196</v>
      </c>
      <c r="O72" s="20"/>
      <c r="P72" s="176"/>
      <c r="Q72" s="176"/>
      <c r="R72" s="176"/>
      <c r="S72" s="176"/>
      <c r="T72" s="176"/>
      <c r="U72" s="176"/>
      <c r="V72" s="92"/>
      <c r="W72" s="93"/>
      <c r="X72" s="93"/>
      <c r="Y72" s="93"/>
      <c r="Z72" s="93"/>
      <c r="AA72" s="93"/>
      <c r="AB72" s="93"/>
      <c r="AC72" s="93"/>
      <c r="AD72" s="93"/>
      <c r="AE72" s="93"/>
      <c r="AF72" s="93"/>
      <c r="AG72" s="93"/>
    </row>
    <row r="73" spans="1:33" s="1" customFormat="1" ht="12" x14ac:dyDescent="0.25">
      <c r="A73" s="67" t="s">
        <v>68</v>
      </c>
      <c r="B73" s="82">
        <v>3989</v>
      </c>
      <c r="C73" s="82">
        <v>3967.9333333333302</v>
      </c>
      <c r="D73" s="82">
        <v>3936.3225806451601</v>
      </c>
      <c r="E73" s="82">
        <v>4043.6774193548399</v>
      </c>
      <c r="F73" s="82">
        <v>4133.5357142857101</v>
      </c>
      <c r="G73" s="82">
        <v>3809.3076923076901</v>
      </c>
      <c r="H73" s="82">
        <v>0</v>
      </c>
      <c r="I73" s="82">
        <v>0</v>
      </c>
      <c r="J73" s="82">
        <v>0</v>
      </c>
      <c r="K73" s="82">
        <v>0</v>
      </c>
      <c r="L73" s="82">
        <v>0</v>
      </c>
      <c r="M73" s="82">
        <v>0</v>
      </c>
      <c r="N73" s="82">
        <v>3995.9573170731701</v>
      </c>
      <c r="O73" s="20"/>
      <c r="P73" s="176"/>
      <c r="Q73" s="176"/>
      <c r="R73" s="176"/>
      <c r="S73" s="176"/>
      <c r="T73" s="176"/>
      <c r="U73" s="176"/>
      <c r="V73" s="92"/>
      <c r="W73" s="93"/>
      <c r="X73" s="93"/>
      <c r="Y73" s="93"/>
      <c r="Z73" s="93"/>
      <c r="AA73" s="93"/>
      <c r="AB73" s="93"/>
      <c r="AC73" s="99"/>
      <c r="AD73" s="93"/>
      <c r="AE73" s="93"/>
      <c r="AF73" s="93"/>
      <c r="AG73" s="93"/>
    </row>
    <row r="74" spans="1:33" s="1" customFormat="1" ht="12" x14ac:dyDescent="0.25">
      <c r="A74" s="68" t="s">
        <v>100</v>
      </c>
      <c r="B74" s="82">
        <v>590.03225806451599</v>
      </c>
      <c r="C74" s="82">
        <v>587.53333333333296</v>
      </c>
      <c r="D74" s="82">
        <v>583.58064516129002</v>
      </c>
      <c r="E74" s="82">
        <v>591.22580645161304</v>
      </c>
      <c r="F74" s="82">
        <v>651.03571428571399</v>
      </c>
      <c r="G74" s="82">
        <v>660.92307692307702</v>
      </c>
      <c r="H74" s="82">
        <v>0</v>
      </c>
      <c r="I74" s="82">
        <v>0</v>
      </c>
      <c r="J74" s="82">
        <v>0</v>
      </c>
      <c r="K74" s="82">
        <v>0</v>
      </c>
      <c r="L74" s="82">
        <v>0</v>
      </c>
      <c r="M74" s="82">
        <v>0</v>
      </c>
      <c r="N74" s="82">
        <v>604.61585365853705</v>
      </c>
      <c r="O74" s="20"/>
      <c r="P74" s="176"/>
      <c r="Q74" s="176"/>
      <c r="R74" s="176"/>
      <c r="S74" s="176"/>
      <c r="T74" s="177"/>
      <c r="U74" s="176"/>
      <c r="V74" s="92"/>
      <c r="W74" s="93"/>
      <c r="X74" s="93"/>
      <c r="Y74" s="93"/>
      <c r="Z74" s="93"/>
      <c r="AA74" s="93"/>
      <c r="AB74" s="93"/>
      <c r="AC74" s="93"/>
      <c r="AD74" s="93"/>
      <c r="AE74" s="93"/>
      <c r="AF74" s="93"/>
      <c r="AG74" s="93"/>
    </row>
    <row r="75" spans="1:33" s="1" customFormat="1" ht="12" x14ac:dyDescent="0.25">
      <c r="A75" s="68" t="s">
        <v>128</v>
      </c>
      <c r="B75" s="82">
        <v>255.64516129032299</v>
      </c>
      <c r="C75" s="82">
        <v>279.60000000000002</v>
      </c>
      <c r="D75" s="82">
        <v>256.90322580645199</v>
      </c>
      <c r="E75" s="82">
        <v>225.193548387097</v>
      </c>
      <c r="F75" s="82">
        <v>206.82142857142901</v>
      </c>
      <c r="G75" s="82">
        <v>220</v>
      </c>
      <c r="H75" s="82">
        <v>0</v>
      </c>
      <c r="I75" s="82">
        <v>0</v>
      </c>
      <c r="J75" s="82">
        <v>0</v>
      </c>
      <c r="K75" s="82">
        <v>0</v>
      </c>
      <c r="L75" s="82">
        <v>0</v>
      </c>
      <c r="M75" s="82">
        <v>0</v>
      </c>
      <c r="N75" s="82">
        <v>243.34756097561001</v>
      </c>
      <c r="O75" s="20"/>
      <c r="P75" s="176"/>
      <c r="Q75" s="176"/>
      <c r="R75" s="176"/>
      <c r="S75" s="176"/>
      <c r="T75" s="176"/>
      <c r="U75" s="176"/>
      <c r="V75" s="92"/>
      <c r="W75" s="93"/>
      <c r="X75" s="93"/>
      <c r="Y75" s="93"/>
      <c r="Z75" s="99"/>
      <c r="AA75" s="93"/>
      <c r="AB75" s="93"/>
      <c r="AC75" s="93"/>
      <c r="AD75" s="93"/>
      <c r="AG75" s="93"/>
    </row>
    <row r="76" spans="1:33" s="1" customFormat="1" ht="12" x14ac:dyDescent="0.25">
      <c r="A76" s="66" t="s">
        <v>150</v>
      </c>
      <c r="B76" s="75">
        <v>22796.870967741899</v>
      </c>
      <c r="C76" s="76">
        <v>23340.7</v>
      </c>
      <c r="D76" s="75">
        <v>21580.419354838701</v>
      </c>
      <c r="E76" s="76">
        <v>21470</v>
      </c>
      <c r="F76" s="75">
        <v>19784.035714285699</v>
      </c>
      <c r="G76" s="76">
        <v>17623.461538461499</v>
      </c>
      <c r="H76" s="76">
        <v>0</v>
      </c>
      <c r="I76" s="75">
        <v>0</v>
      </c>
      <c r="J76" s="76">
        <v>0</v>
      </c>
      <c r="K76" s="75">
        <v>0</v>
      </c>
      <c r="L76" s="75">
        <v>0</v>
      </c>
      <c r="M76" s="76">
        <v>0</v>
      </c>
      <c r="N76" s="75">
        <v>21491.128048780502</v>
      </c>
      <c r="O76" s="20"/>
      <c r="P76" s="176"/>
      <c r="Q76" s="176"/>
      <c r="R76" s="176"/>
      <c r="S76" s="176"/>
      <c r="T76" s="176"/>
      <c r="U76" s="176"/>
      <c r="V76" s="92"/>
      <c r="W76" s="93"/>
      <c r="X76" s="93"/>
      <c r="Y76" s="93"/>
      <c r="Z76" s="93"/>
      <c r="AA76" s="93"/>
      <c r="AB76" s="93"/>
      <c r="AC76" s="93"/>
      <c r="AD76" s="93"/>
      <c r="AG76" s="93"/>
    </row>
    <row r="77" spans="1:33" s="1" customFormat="1" ht="12" x14ac:dyDescent="0.25">
      <c r="A77" s="67" t="s">
        <v>68</v>
      </c>
      <c r="B77" s="82">
        <v>4635.1935483871002</v>
      </c>
      <c r="C77" s="82">
        <v>4625.5</v>
      </c>
      <c r="D77" s="82">
        <v>4563.8709677419301</v>
      </c>
      <c r="E77" s="82">
        <v>4655.9677419354803</v>
      </c>
      <c r="F77" s="82">
        <v>4765.3571428571404</v>
      </c>
      <c r="G77" s="82">
        <v>4364.8461538461497</v>
      </c>
      <c r="H77" s="82">
        <v>0</v>
      </c>
      <c r="I77" s="82">
        <v>0</v>
      </c>
      <c r="J77" s="82">
        <v>0</v>
      </c>
      <c r="K77" s="82">
        <v>0</v>
      </c>
      <c r="L77" s="82">
        <v>0</v>
      </c>
      <c r="M77" s="82">
        <v>0</v>
      </c>
      <c r="N77" s="82">
        <v>4624.6585365853698</v>
      </c>
      <c r="O77" s="20"/>
      <c r="P77" s="176"/>
      <c r="Q77" s="176"/>
      <c r="R77" s="93"/>
      <c r="S77" s="176"/>
      <c r="T77" s="176"/>
      <c r="U77" s="176"/>
      <c r="V77" s="92"/>
      <c r="W77" s="93"/>
      <c r="X77" s="93"/>
      <c r="Y77" s="93"/>
      <c r="Z77" s="93"/>
      <c r="AA77" s="93"/>
      <c r="AB77" s="93"/>
    </row>
    <row r="78" spans="1:33" s="1" customFormat="1" ht="12" x14ac:dyDescent="0.25">
      <c r="A78" s="68" t="s">
        <v>100</v>
      </c>
      <c r="B78" s="82">
        <v>996.35483870967698</v>
      </c>
      <c r="C78" s="82">
        <v>895.33333333333303</v>
      </c>
      <c r="D78" s="82">
        <v>876.322580645161</v>
      </c>
      <c r="E78" s="82">
        <v>898.90322580645204</v>
      </c>
      <c r="F78" s="82">
        <v>1010.10714285714</v>
      </c>
      <c r="G78" s="82">
        <v>978</v>
      </c>
      <c r="H78" s="82">
        <v>0</v>
      </c>
      <c r="I78" s="82">
        <v>0</v>
      </c>
      <c r="J78" s="82">
        <v>0</v>
      </c>
      <c r="K78" s="82">
        <v>0</v>
      </c>
      <c r="L78" s="82">
        <v>0</v>
      </c>
      <c r="M78" s="82">
        <v>0</v>
      </c>
      <c r="N78" s="82">
        <v>937.65853658536605</v>
      </c>
      <c r="O78" s="20"/>
      <c r="P78" s="176"/>
      <c r="Q78" s="176"/>
      <c r="R78" s="177"/>
      <c r="S78" s="176"/>
      <c r="T78" s="176"/>
      <c r="U78" s="176"/>
      <c r="V78" s="92"/>
      <c r="W78" s="93"/>
      <c r="X78" s="93"/>
      <c r="Y78" s="93"/>
      <c r="Z78" s="93"/>
      <c r="AA78" s="93"/>
      <c r="AB78" s="93"/>
    </row>
    <row r="79" spans="1:33" s="1" customFormat="1" ht="12" x14ac:dyDescent="0.25">
      <c r="A79" s="68" t="s">
        <v>128</v>
      </c>
      <c r="B79" s="82">
        <v>17165.322580645199</v>
      </c>
      <c r="C79" s="82">
        <v>17819.866666666701</v>
      </c>
      <c r="D79" s="82">
        <v>16140.225806451601</v>
      </c>
      <c r="E79" s="82">
        <v>15915.129032258101</v>
      </c>
      <c r="F79" s="82">
        <v>14008.5714285714</v>
      </c>
      <c r="G79" s="82">
        <v>12280.615384615399</v>
      </c>
      <c r="H79" s="82">
        <v>0</v>
      </c>
      <c r="I79" s="82">
        <v>0</v>
      </c>
      <c r="J79" s="82">
        <v>0</v>
      </c>
      <c r="K79" s="82">
        <v>0</v>
      </c>
      <c r="L79" s="82">
        <v>0</v>
      </c>
      <c r="M79" s="82">
        <v>0</v>
      </c>
      <c r="N79" s="82">
        <v>15928.8109756098</v>
      </c>
      <c r="O79" s="20"/>
      <c r="P79" s="176"/>
      <c r="Q79" s="176"/>
      <c r="R79" s="177"/>
      <c r="S79" s="177"/>
      <c r="T79" s="176"/>
      <c r="U79" s="176"/>
      <c r="V79" s="92"/>
      <c r="W79" s="93"/>
      <c r="X79" s="93"/>
      <c r="Y79" s="93"/>
      <c r="Z79" s="93"/>
      <c r="AA79" s="93"/>
      <c r="AB79" s="93"/>
    </row>
    <row r="80" spans="1:33" s="1" customFormat="1" ht="12" x14ac:dyDescent="0.25">
      <c r="A80" s="63"/>
      <c r="F80" s="6"/>
      <c r="G80" s="6"/>
      <c r="H80" s="6"/>
      <c r="I80" s="6"/>
      <c r="J80" s="6"/>
      <c r="K80" s="6"/>
      <c r="L80" s="20"/>
      <c r="M80" s="20"/>
      <c r="N80" s="20"/>
      <c r="O80" s="20"/>
      <c r="P80" s="176"/>
      <c r="Q80" s="176"/>
      <c r="R80" s="176"/>
      <c r="S80" s="177"/>
      <c r="T80" s="176"/>
      <c r="U80" s="176"/>
      <c r="V80" s="92"/>
      <c r="W80" s="93"/>
      <c r="X80" s="93"/>
      <c r="Y80" s="93"/>
      <c r="Z80" s="93"/>
      <c r="AA80" s="93"/>
      <c r="AB80" s="93"/>
    </row>
    <row r="81" spans="1:34" s="1" customFormat="1" ht="12" customHeight="1" x14ac:dyDescent="0.25">
      <c r="A81" s="287"/>
      <c r="B81" s="284"/>
      <c r="C81" s="284"/>
      <c r="D81" s="284"/>
      <c r="E81" s="284"/>
      <c r="F81" s="284"/>
      <c r="G81" s="284"/>
      <c r="H81" s="284"/>
      <c r="I81" s="284"/>
      <c r="J81" s="284"/>
      <c r="K81" s="284"/>
      <c r="L81" s="284"/>
      <c r="M81" s="284"/>
      <c r="N81" s="284"/>
      <c r="O81" s="284"/>
      <c r="P81" s="284"/>
      <c r="Q81" s="284"/>
      <c r="R81" s="284"/>
      <c r="S81" s="284"/>
      <c r="T81" s="284"/>
      <c r="U81" s="284"/>
      <c r="V81" s="288"/>
    </row>
    <row r="82" spans="1:34" s="1" customFormat="1" ht="12" x14ac:dyDescent="0.25">
      <c r="A82" s="63"/>
      <c r="F82" s="6"/>
      <c r="G82" s="6"/>
      <c r="H82" s="6"/>
      <c r="I82" s="6"/>
      <c r="J82" s="6"/>
      <c r="K82" s="6"/>
      <c r="L82" s="20"/>
      <c r="M82" s="20"/>
      <c r="N82" s="20"/>
      <c r="O82" s="20"/>
      <c r="P82" s="20"/>
      <c r="Q82" s="20"/>
      <c r="R82" s="20"/>
      <c r="S82" s="20"/>
      <c r="T82" s="20"/>
      <c r="U82" s="20"/>
      <c r="V82" s="24"/>
      <c r="AA82" s="91"/>
      <c r="AB82" s="91"/>
      <c r="AC82" s="91"/>
      <c r="AD82" s="91"/>
      <c r="AE82" s="91"/>
      <c r="AF82" s="91"/>
      <c r="AG82" s="91"/>
    </row>
    <row r="83" spans="1:34" s="1" customFormat="1" ht="24.75" customHeight="1" x14ac:dyDescent="0.25">
      <c r="A83" s="286" t="s">
        <v>800</v>
      </c>
      <c r="B83" s="276"/>
      <c r="C83" s="276"/>
      <c r="D83" s="276"/>
      <c r="E83" s="276"/>
      <c r="F83" s="276"/>
      <c r="G83" s="276"/>
      <c r="H83" s="276"/>
      <c r="I83" s="276"/>
      <c r="J83" s="276"/>
      <c r="K83" s="276"/>
      <c r="L83" s="276"/>
      <c r="M83" s="276"/>
      <c r="N83" s="276"/>
      <c r="O83" s="20"/>
      <c r="P83" s="20"/>
      <c r="Q83" s="173"/>
      <c r="R83" s="173"/>
      <c r="S83" s="173"/>
      <c r="T83" s="173"/>
      <c r="U83" s="173"/>
      <c r="V83" s="90"/>
      <c r="W83" s="91"/>
      <c r="X83" s="91"/>
      <c r="Y83" s="91"/>
      <c r="Z83" s="91"/>
      <c r="AA83" s="91"/>
      <c r="AB83" s="91"/>
    </row>
    <row r="84" spans="1:34" s="1" customFormat="1" ht="12" x14ac:dyDescent="0.25">
      <c r="A84" s="17" t="s">
        <v>132</v>
      </c>
      <c r="B84" s="114" t="s">
        <v>133</v>
      </c>
      <c r="C84" s="114" t="s">
        <v>134</v>
      </c>
      <c r="D84" s="114" t="s">
        <v>135</v>
      </c>
      <c r="E84" s="114" t="s">
        <v>136</v>
      </c>
      <c r="F84" s="114" t="s">
        <v>137</v>
      </c>
      <c r="G84" s="114" t="s">
        <v>138</v>
      </c>
      <c r="H84" s="114" t="s">
        <v>139</v>
      </c>
      <c r="I84" s="114" t="s">
        <v>140</v>
      </c>
      <c r="J84" s="114" t="s">
        <v>141</v>
      </c>
      <c r="K84" s="114" t="s">
        <v>143</v>
      </c>
      <c r="L84" s="114" t="s">
        <v>144</v>
      </c>
      <c r="M84" s="114" t="s">
        <v>145</v>
      </c>
      <c r="N84" s="114" t="s">
        <v>151</v>
      </c>
      <c r="O84" s="20"/>
      <c r="P84" s="173"/>
      <c r="Q84" s="173"/>
      <c r="R84" s="173"/>
      <c r="S84" s="173"/>
      <c r="T84" s="173"/>
      <c r="U84" s="173"/>
      <c r="V84" s="90"/>
      <c r="W84" s="91"/>
      <c r="X84" s="91"/>
      <c r="Y84" s="91"/>
      <c r="Z84" s="91"/>
      <c r="AA84" s="91"/>
      <c r="AB84" s="91"/>
      <c r="AC84" s="93"/>
      <c r="AD84" s="93"/>
      <c r="AE84" s="93"/>
      <c r="AF84" s="93"/>
      <c r="AG84" s="93"/>
      <c r="AH84" s="93"/>
    </row>
    <row r="85" spans="1:34" s="1" customFormat="1" ht="12.75" customHeight="1" x14ac:dyDescent="0.25">
      <c r="A85" s="66" t="s">
        <v>148</v>
      </c>
      <c r="B85" s="77">
        <v>21.633190883190899</v>
      </c>
      <c r="C85" s="78">
        <v>21.746297441868901</v>
      </c>
      <c r="D85" s="77">
        <v>21.851464360698898</v>
      </c>
      <c r="E85" s="78">
        <v>22.996323368494799</v>
      </c>
      <c r="F85" s="77">
        <v>19.192787621662099</v>
      </c>
      <c r="G85" s="78">
        <v>20.746099572692</v>
      </c>
      <c r="H85" s="78">
        <v>0</v>
      </c>
      <c r="I85" s="77">
        <v>0</v>
      </c>
      <c r="J85" s="78">
        <v>0</v>
      </c>
      <c r="K85" s="77">
        <v>0</v>
      </c>
      <c r="L85" s="77">
        <v>0</v>
      </c>
      <c r="M85" s="78">
        <v>0</v>
      </c>
      <c r="N85" s="77">
        <v>21.431606394168799</v>
      </c>
      <c r="O85" s="20"/>
      <c r="P85" s="20"/>
      <c r="Q85" s="173"/>
      <c r="R85" s="173"/>
      <c r="S85" s="173"/>
      <c r="T85" s="173"/>
      <c r="U85" s="173"/>
      <c r="V85" s="90"/>
      <c r="W85" s="91"/>
      <c r="X85" s="91"/>
      <c r="Y85" s="91"/>
      <c r="Z85" s="91"/>
      <c r="AA85" s="91"/>
      <c r="AB85" s="91"/>
      <c r="AC85" s="93"/>
      <c r="AD85" s="93"/>
      <c r="AE85" s="93"/>
      <c r="AF85" s="93"/>
      <c r="AG85" s="93"/>
      <c r="AH85" s="93"/>
    </row>
    <row r="86" spans="1:34" s="1" customFormat="1" ht="12" x14ac:dyDescent="0.25">
      <c r="A86" s="67" t="s">
        <v>68</v>
      </c>
      <c r="B86" s="83">
        <v>32.351190476190503</v>
      </c>
      <c r="C86" s="83">
        <v>31.411347517730501</v>
      </c>
      <c r="D86" s="83">
        <v>35.435816164817702</v>
      </c>
      <c r="E86" s="83">
        <v>28.284420289855099</v>
      </c>
      <c r="F86" s="83">
        <v>37.903921568627403</v>
      </c>
      <c r="G86" s="83">
        <v>41.612040133779303</v>
      </c>
      <c r="H86" s="83">
        <v>0</v>
      </c>
      <c r="I86" s="83">
        <v>0</v>
      </c>
      <c r="J86" s="83">
        <v>0</v>
      </c>
      <c r="K86" s="83">
        <v>0</v>
      </c>
      <c r="L86" s="83">
        <v>0</v>
      </c>
      <c r="M86" s="83">
        <v>0</v>
      </c>
      <c r="N86" s="83">
        <v>33.9107843137255</v>
      </c>
      <c r="O86" s="20"/>
      <c r="P86" s="20"/>
      <c r="Q86" s="20"/>
      <c r="R86" s="173"/>
      <c r="S86" s="173"/>
      <c r="T86" s="173"/>
      <c r="U86" s="173"/>
      <c r="V86" s="90"/>
      <c r="W86" s="91"/>
      <c r="X86" s="91"/>
      <c r="Y86" s="91"/>
      <c r="Z86" s="91"/>
      <c r="AA86" s="93"/>
      <c r="AB86" s="93"/>
      <c r="AC86" s="99"/>
      <c r="AD86" s="93"/>
      <c r="AE86" s="93"/>
      <c r="AF86" s="93"/>
      <c r="AH86" s="93"/>
    </row>
    <row r="87" spans="1:34" s="1" customFormat="1" ht="12" x14ac:dyDescent="0.25">
      <c r="A87" s="68" t="s">
        <v>100</v>
      </c>
      <c r="B87" s="83">
        <v>34.844106463878298</v>
      </c>
      <c r="C87" s="83">
        <v>48.643504531722101</v>
      </c>
      <c r="D87" s="83">
        <v>30.8915343915344</v>
      </c>
      <c r="E87" s="83">
        <v>35.262295081967203</v>
      </c>
      <c r="F87" s="83">
        <v>25.012944983818802</v>
      </c>
      <c r="G87" s="83">
        <v>31.35</v>
      </c>
      <c r="H87" s="83">
        <v>0</v>
      </c>
      <c r="I87" s="83">
        <v>0</v>
      </c>
      <c r="J87" s="83">
        <v>0</v>
      </c>
      <c r="K87" s="83">
        <v>0</v>
      </c>
      <c r="L87" s="83">
        <v>0</v>
      </c>
      <c r="M87" s="83">
        <v>0</v>
      </c>
      <c r="N87" s="83">
        <v>34.609102244389</v>
      </c>
      <c r="O87" s="20"/>
      <c r="P87" s="20"/>
      <c r="Q87" s="173"/>
      <c r="R87" s="173"/>
      <c r="S87" s="173"/>
      <c r="T87" s="173"/>
      <c r="U87" s="173"/>
      <c r="V87" s="90"/>
      <c r="W87" s="91"/>
      <c r="X87" s="91"/>
      <c r="AA87" s="93"/>
      <c r="AB87" s="93"/>
      <c r="AC87" s="93"/>
      <c r="AD87" s="93"/>
      <c r="AE87" s="93"/>
      <c r="AF87" s="93"/>
      <c r="AG87" s="93"/>
      <c r="AH87" s="93"/>
    </row>
    <row r="88" spans="1:34" s="1" customFormat="1" ht="12" x14ac:dyDescent="0.25">
      <c r="A88" s="68" t="s">
        <v>128</v>
      </c>
      <c r="B88" s="83">
        <v>21.2240862792091</v>
      </c>
      <c r="C88" s="83">
        <v>21.206386820130898</v>
      </c>
      <c r="D88" s="83">
        <v>21.408939908460098</v>
      </c>
      <c r="E88" s="83">
        <v>22.762798480463101</v>
      </c>
      <c r="F88" s="83">
        <v>18.704430952073398</v>
      </c>
      <c r="G88" s="83">
        <v>19.943578553616</v>
      </c>
      <c r="H88" s="83">
        <v>0</v>
      </c>
      <c r="I88" s="83">
        <v>0</v>
      </c>
      <c r="J88" s="83">
        <v>0</v>
      </c>
      <c r="K88" s="83">
        <v>0</v>
      </c>
      <c r="L88" s="83">
        <v>0</v>
      </c>
      <c r="M88" s="83">
        <v>0</v>
      </c>
      <c r="N88" s="83">
        <v>20.976445133273</v>
      </c>
      <c r="O88" s="20"/>
      <c r="P88" s="173"/>
      <c r="Q88" s="173"/>
      <c r="R88" s="173"/>
      <c r="S88" s="173"/>
      <c r="T88" s="173"/>
      <c r="U88" s="173"/>
      <c r="V88" s="90"/>
      <c r="W88" s="91"/>
      <c r="X88" s="91"/>
      <c r="Y88" s="91"/>
      <c r="Z88" s="91"/>
    </row>
    <row r="89" spans="1:34" s="1" customFormat="1" ht="12" x14ac:dyDescent="0.25">
      <c r="A89" s="66" t="s">
        <v>149</v>
      </c>
      <c r="B89" s="77">
        <v>33.335337650323801</v>
      </c>
      <c r="C89" s="78">
        <v>36.182800643826198</v>
      </c>
      <c r="D89" s="77">
        <v>48.262112139357598</v>
      </c>
      <c r="E89" s="78">
        <v>41.738356570750497</v>
      </c>
      <c r="F89" s="77">
        <v>45.6865796054459</v>
      </c>
      <c r="G89" s="78">
        <v>35.467526485490602</v>
      </c>
      <c r="H89" s="78">
        <v>0</v>
      </c>
      <c r="I89" s="77">
        <v>0</v>
      </c>
      <c r="J89" s="78">
        <v>0</v>
      </c>
      <c r="K89" s="77">
        <v>0</v>
      </c>
      <c r="L89" s="77">
        <v>0</v>
      </c>
      <c r="M89" s="78">
        <v>0</v>
      </c>
      <c r="N89" s="77">
        <v>40.066176470588204</v>
      </c>
      <c r="O89" s="20"/>
      <c r="P89" s="173"/>
      <c r="Q89" s="173"/>
      <c r="R89" s="176"/>
      <c r="S89" s="176"/>
      <c r="T89" s="176"/>
      <c r="U89" s="176"/>
      <c r="V89" s="24"/>
      <c r="Z89" s="91"/>
      <c r="AA89" s="91"/>
      <c r="AB89" s="91"/>
      <c r="AC89" s="91"/>
      <c r="AD89" s="91"/>
      <c r="AE89" s="91"/>
      <c r="AF89" s="91"/>
    </row>
    <row r="90" spans="1:34" s="1" customFormat="1" ht="12" x14ac:dyDescent="0.25">
      <c r="A90" s="67" t="s">
        <v>68</v>
      </c>
      <c r="B90" s="83">
        <v>53.776758409785899</v>
      </c>
      <c r="C90" s="83">
        <v>56.505080440304802</v>
      </c>
      <c r="D90" s="83">
        <v>65.733892321271</v>
      </c>
      <c r="E90" s="83">
        <v>56.563751831949197</v>
      </c>
      <c r="F90" s="83">
        <v>59.6559094719195</v>
      </c>
      <c r="G90" s="83">
        <v>53.483416252072999</v>
      </c>
      <c r="H90" s="83">
        <v>0</v>
      </c>
      <c r="I90" s="83">
        <v>0</v>
      </c>
      <c r="J90" s="83">
        <v>0</v>
      </c>
      <c r="K90" s="83">
        <v>0</v>
      </c>
      <c r="L90" s="83">
        <v>0</v>
      </c>
      <c r="M90" s="83">
        <v>0</v>
      </c>
      <c r="N90" s="83">
        <v>57.991318891366703</v>
      </c>
      <c r="O90" s="20"/>
      <c r="P90" s="173"/>
      <c r="Q90" s="173"/>
      <c r="R90" s="173"/>
      <c r="S90" s="173"/>
      <c r="T90" s="173"/>
      <c r="U90" s="176"/>
      <c r="V90" s="90"/>
      <c r="W90" s="91"/>
      <c r="X90" s="91"/>
      <c r="Y90" s="91"/>
      <c r="Z90" s="91"/>
      <c r="AA90" s="91"/>
      <c r="AB90" s="91"/>
      <c r="AC90" s="91"/>
    </row>
    <row r="91" spans="1:34" s="1" customFormat="1" ht="12" customHeight="1" x14ac:dyDescent="0.25">
      <c r="A91" s="68" t="s">
        <v>100</v>
      </c>
      <c r="B91" s="83">
        <v>22.387987012987001</v>
      </c>
      <c r="C91" s="83">
        <v>36.987499999999997</v>
      </c>
      <c r="D91" s="83">
        <v>52.4444444444444</v>
      </c>
      <c r="E91" s="83">
        <v>47.7371428571428</v>
      </c>
      <c r="F91" s="83">
        <v>47.536507936507903</v>
      </c>
      <c r="G91" s="83">
        <v>40.030303030303003</v>
      </c>
      <c r="H91" s="83">
        <v>0</v>
      </c>
      <c r="I91" s="83">
        <v>0</v>
      </c>
      <c r="J91" s="83">
        <v>0</v>
      </c>
      <c r="K91" s="83">
        <v>0</v>
      </c>
      <c r="L91" s="83">
        <v>0</v>
      </c>
      <c r="M91" s="83">
        <v>0</v>
      </c>
      <c r="N91" s="83">
        <v>38.724231464737798</v>
      </c>
      <c r="O91" s="20"/>
      <c r="P91" s="173"/>
      <c r="Q91" s="173"/>
      <c r="R91" s="176"/>
      <c r="S91" s="176"/>
      <c r="T91" s="176"/>
      <c r="U91" s="176"/>
      <c r="V91" s="90"/>
      <c r="W91" s="91"/>
      <c r="X91" s="91"/>
      <c r="Y91" s="91"/>
      <c r="Z91" s="91"/>
      <c r="AA91" s="91"/>
      <c r="AB91" s="91"/>
    </row>
    <row r="92" spans="1:34" s="1" customFormat="1" ht="12" x14ac:dyDescent="0.25">
      <c r="A92" s="68" t="s">
        <v>128</v>
      </c>
      <c r="B92" s="83">
        <v>5.1134601832276303</v>
      </c>
      <c r="C92" s="83">
        <v>5.73345935727788</v>
      </c>
      <c r="D92" s="83">
        <v>10.1376744186046</v>
      </c>
      <c r="E92" s="83">
        <v>8.4250513347022604</v>
      </c>
      <c r="F92" s="83">
        <v>7.9209354120267301</v>
      </c>
      <c r="G92" s="83">
        <v>5.9621903520208601</v>
      </c>
      <c r="H92" s="83">
        <v>0</v>
      </c>
      <c r="I92" s="83">
        <v>0</v>
      </c>
      <c r="J92" s="83">
        <v>0</v>
      </c>
      <c r="K92" s="83">
        <v>0</v>
      </c>
      <c r="L92" s="83">
        <v>0</v>
      </c>
      <c r="M92" s="83">
        <v>0</v>
      </c>
      <c r="N92" s="83">
        <v>7.015625</v>
      </c>
      <c r="O92" s="20"/>
      <c r="P92" s="173"/>
      <c r="Q92" s="173"/>
      <c r="R92" s="173"/>
      <c r="S92" s="173"/>
      <c r="T92" s="173"/>
      <c r="U92" s="173"/>
      <c r="V92" s="90"/>
      <c r="W92" s="91"/>
      <c r="X92" s="91"/>
      <c r="Y92" s="91"/>
      <c r="Z92" s="91"/>
      <c r="AA92" s="91"/>
      <c r="AB92" s="91"/>
    </row>
    <row r="93" spans="1:34" s="1" customFormat="1" ht="12" x14ac:dyDescent="0.25">
      <c r="A93" s="66" t="s">
        <v>150</v>
      </c>
      <c r="B93" s="77">
        <v>23.522099447513799</v>
      </c>
      <c r="C93" s="78">
        <v>23.7187873075715</v>
      </c>
      <c r="D93" s="77">
        <v>24.905208497246299</v>
      </c>
      <c r="E93" s="78">
        <v>25.406095049202801</v>
      </c>
      <c r="F93" s="77">
        <v>22.6424152527043</v>
      </c>
      <c r="G93" s="78">
        <v>23.358509073074998</v>
      </c>
      <c r="H93" s="78">
        <v>0</v>
      </c>
      <c r="I93" s="77">
        <v>0</v>
      </c>
      <c r="J93" s="78">
        <v>0</v>
      </c>
      <c r="K93" s="77">
        <v>0</v>
      </c>
      <c r="L93" s="77">
        <v>0</v>
      </c>
      <c r="M93" s="78">
        <v>0</v>
      </c>
      <c r="N93" s="77">
        <v>23.9904272586685</v>
      </c>
      <c r="O93" s="20"/>
      <c r="P93" s="20"/>
      <c r="Q93" s="20"/>
      <c r="R93" s="20"/>
      <c r="S93" s="20"/>
      <c r="T93" s="20"/>
      <c r="U93" s="20"/>
      <c r="V93" s="24"/>
    </row>
    <row r="94" spans="1:34" s="1" customFormat="1" ht="12" x14ac:dyDescent="0.25">
      <c r="A94" s="67" t="s">
        <v>68</v>
      </c>
      <c r="B94" s="83">
        <v>49.910490511994297</v>
      </c>
      <c r="C94" s="83">
        <v>51.668147641831901</v>
      </c>
      <c r="D94" s="83">
        <v>59.134622022782203</v>
      </c>
      <c r="E94" s="83">
        <v>50.557522123893797</v>
      </c>
      <c r="F94" s="83">
        <v>55.825276243093903</v>
      </c>
      <c r="G94" s="83">
        <v>51.124916943521598</v>
      </c>
      <c r="H94" s="83">
        <v>0</v>
      </c>
      <c r="I94" s="83">
        <v>0</v>
      </c>
      <c r="J94" s="83">
        <v>0</v>
      </c>
      <c r="K94" s="83">
        <v>0</v>
      </c>
      <c r="L94" s="83">
        <v>0</v>
      </c>
      <c r="M94" s="83">
        <v>0</v>
      </c>
      <c r="N94" s="83">
        <v>53.272669057377001</v>
      </c>
      <c r="O94" s="20"/>
      <c r="P94" s="20"/>
      <c r="Q94" s="20"/>
      <c r="R94" s="20"/>
      <c r="S94" s="20"/>
      <c r="T94" s="20"/>
      <c r="U94" s="20"/>
      <c r="V94" s="24"/>
    </row>
    <row r="95" spans="1:34" s="1" customFormat="1" ht="12" x14ac:dyDescent="0.25">
      <c r="A95" s="68" t="s">
        <v>100</v>
      </c>
      <c r="B95" s="83">
        <v>26.114903299203601</v>
      </c>
      <c r="C95" s="83">
        <v>42.265389876881002</v>
      </c>
      <c r="D95" s="83">
        <v>40.985935302390999</v>
      </c>
      <c r="E95" s="83">
        <v>43.4540337711069</v>
      </c>
      <c r="F95" s="83">
        <v>36.383012820512803</v>
      </c>
      <c r="G95" s="83">
        <v>36.434911242603498</v>
      </c>
      <c r="H95" s="83">
        <v>0</v>
      </c>
      <c r="I95" s="83">
        <v>0</v>
      </c>
      <c r="J95" s="83">
        <v>0</v>
      </c>
      <c r="K95" s="83">
        <v>0</v>
      </c>
      <c r="L95" s="83">
        <v>0</v>
      </c>
      <c r="M95" s="83">
        <v>0</v>
      </c>
      <c r="N95" s="83">
        <v>36.994496855345901</v>
      </c>
      <c r="O95" s="20"/>
      <c r="P95" s="20"/>
      <c r="Q95" s="20"/>
      <c r="R95" s="20"/>
      <c r="S95" s="20"/>
      <c r="T95" s="20"/>
      <c r="U95" s="20"/>
      <c r="V95" s="24"/>
    </row>
    <row r="96" spans="1:34" s="1" customFormat="1" ht="12" x14ac:dyDescent="0.25">
      <c r="A96" s="68" t="s">
        <v>128</v>
      </c>
      <c r="B96" s="83">
        <v>20.235118532618099</v>
      </c>
      <c r="C96" s="83">
        <v>20.3347886274092</v>
      </c>
      <c r="D96" s="83">
        <v>20.978769482017999</v>
      </c>
      <c r="E96" s="83">
        <v>22.157887897426999</v>
      </c>
      <c r="F96" s="83">
        <v>18.302972513577402</v>
      </c>
      <c r="G96" s="83">
        <v>18.9115580791069</v>
      </c>
      <c r="H96" s="83">
        <v>0</v>
      </c>
      <c r="I96" s="83">
        <v>0</v>
      </c>
      <c r="J96" s="83">
        <v>0</v>
      </c>
      <c r="K96" s="83">
        <v>0</v>
      </c>
      <c r="L96" s="83">
        <v>0</v>
      </c>
      <c r="M96" s="83">
        <v>0</v>
      </c>
      <c r="N96" s="83">
        <v>20.291921432428101</v>
      </c>
      <c r="O96" s="20"/>
      <c r="P96" s="20"/>
      <c r="Q96" s="20"/>
      <c r="R96" s="20"/>
      <c r="S96" s="20"/>
      <c r="T96" s="20"/>
      <c r="U96" s="20"/>
      <c r="V96" s="24"/>
    </row>
    <row r="97" spans="1:33" s="1" customFormat="1" ht="12" x14ac:dyDescent="0.25">
      <c r="A97" s="63"/>
      <c r="F97" s="6"/>
      <c r="G97" s="6"/>
      <c r="H97" s="6"/>
      <c r="I97" s="6"/>
      <c r="J97" s="6"/>
      <c r="K97" s="6"/>
      <c r="L97" s="20"/>
      <c r="M97" s="20"/>
      <c r="N97" s="20"/>
      <c r="O97" s="20"/>
      <c r="P97" s="20"/>
      <c r="Q97" s="20"/>
      <c r="R97" s="20"/>
      <c r="S97" s="20"/>
      <c r="T97" s="20"/>
      <c r="U97" s="20"/>
      <c r="V97" s="24"/>
    </row>
    <row r="98" spans="1:33" s="1" customFormat="1" ht="12" x14ac:dyDescent="0.25">
      <c r="A98" s="287"/>
      <c r="B98" s="284"/>
      <c r="C98" s="284"/>
      <c r="D98" s="284"/>
      <c r="E98" s="284"/>
      <c r="F98" s="284"/>
      <c r="G98" s="284"/>
      <c r="H98" s="284"/>
      <c r="I98" s="284"/>
      <c r="J98" s="284"/>
      <c r="K98" s="284"/>
      <c r="L98" s="284"/>
      <c r="M98" s="284"/>
      <c r="N98" s="284"/>
      <c r="O98" s="284"/>
      <c r="P98" s="284"/>
      <c r="Q98" s="284"/>
      <c r="R98" s="284"/>
      <c r="S98" s="284"/>
      <c r="T98" s="284"/>
      <c r="U98" s="284"/>
      <c r="V98" s="288"/>
    </row>
    <row r="99" spans="1:33" s="1" customFormat="1" ht="12" x14ac:dyDescent="0.25">
      <c r="A99" s="63"/>
      <c r="F99" s="6"/>
      <c r="G99" s="6"/>
      <c r="H99" s="6"/>
      <c r="I99" s="6"/>
      <c r="J99" s="6"/>
      <c r="K99" s="6"/>
      <c r="L99" s="20"/>
      <c r="M99" s="20"/>
      <c r="N99" s="20"/>
      <c r="O99" s="20"/>
      <c r="P99" s="20"/>
      <c r="Q99" s="20"/>
      <c r="R99" s="20"/>
      <c r="S99" s="173"/>
      <c r="T99" s="173"/>
      <c r="U99" s="173"/>
      <c r="V99" s="90"/>
    </row>
    <row r="100" spans="1:33" s="6" customFormat="1" ht="24.75" customHeight="1" x14ac:dyDescent="0.25">
      <c r="A100" s="289" t="s">
        <v>799</v>
      </c>
      <c r="B100" s="290"/>
      <c r="C100" s="290"/>
      <c r="D100" s="290"/>
      <c r="E100" s="290"/>
      <c r="F100" s="290"/>
      <c r="G100" s="290"/>
      <c r="H100" s="290"/>
      <c r="I100" s="290"/>
      <c r="J100" s="290"/>
      <c r="K100" s="290"/>
      <c r="L100" s="290"/>
      <c r="M100" s="290"/>
      <c r="N100" s="290"/>
      <c r="O100" s="20"/>
      <c r="P100" s="173"/>
      <c r="Q100" s="173"/>
      <c r="R100" s="173"/>
      <c r="S100" s="173"/>
      <c r="T100" s="173"/>
      <c r="U100" s="173"/>
      <c r="V100" s="90"/>
      <c r="W100" s="95"/>
      <c r="X100" s="95"/>
      <c r="Y100" s="95"/>
      <c r="Z100" s="95"/>
      <c r="AA100" s="95"/>
      <c r="AB100" s="95"/>
    </row>
    <row r="101" spans="1:33" s="1" customFormat="1" ht="12" x14ac:dyDescent="0.25">
      <c r="A101" s="17" t="s">
        <v>147</v>
      </c>
      <c r="B101" s="114" t="s">
        <v>133</v>
      </c>
      <c r="C101" s="114" t="s">
        <v>134</v>
      </c>
      <c r="D101" s="114" t="s">
        <v>135</v>
      </c>
      <c r="E101" s="114" t="s">
        <v>136</v>
      </c>
      <c r="F101" s="114" t="s">
        <v>137</v>
      </c>
      <c r="G101" s="114" t="s">
        <v>138</v>
      </c>
      <c r="H101" s="114" t="s">
        <v>139</v>
      </c>
      <c r="I101" s="114" t="s">
        <v>140</v>
      </c>
      <c r="J101" s="114" t="s">
        <v>141</v>
      </c>
      <c r="K101" s="114" t="s">
        <v>143</v>
      </c>
      <c r="L101" s="114" t="s">
        <v>144</v>
      </c>
      <c r="M101" s="114" t="s">
        <v>145</v>
      </c>
      <c r="N101" s="114" t="s">
        <v>151</v>
      </c>
      <c r="O101" s="20"/>
      <c r="P101" s="176"/>
      <c r="Q101" s="173"/>
      <c r="R101" s="173"/>
      <c r="S101" s="173"/>
      <c r="T101" s="173"/>
      <c r="U101" s="173"/>
      <c r="V101" s="90"/>
      <c r="W101" s="91"/>
      <c r="X101" s="91"/>
      <c r="Y101" s="91"/>
      <c r="Z101" s="91"/>
      <c r="AA101" s="91"/>
      <c r="AB101" s="91"/>
      <c r="AC101" s="91"/>
      <c r="AD101" s="91"/>
      <c r="AE101" s="91"/>
      <c r="AF101" s="91"/>
    </row>
    <row r="102" spans="1:33" s="1" customFormat="1" ht="12.75" customHeight="1" thickBot="1" x14ac:dyDescent="0.3">
      <c r="A102" s="59" t="s">
        <v>1</v>
      </c>
      <c r="B102" s="79">
        <v>22796.870967741899</v>
      </c>
      <c r="C102" s="80">
        <v>23340.7</v>
      </c>
      <c r="D102" s="79">
        <v>21580.419354838701</v>
      </c>
      <c r="E102" s="80">
        <v>21470</v>
      </c>
      <c r="F102" s="79">
        <v>19784.035714285699</v>
      </c>
      <c r="G102" s="80">
        <v>17623.461538461499</v>
      </c>
      <c r="H102" s="80">
        <v>0</v>
      </c>
      <c r="I102" s="79">
        <v>0</v>
      </c>
      <c r="J102" s="80">
        <v>0</v>
      </c>
      <c r="K102" s="79">
        <v>0</v>
      </c>
      <c r="L102" s="79">
        <v>0</v>
      </c>
      <c r="M102" s="80">
        <v>0</v>
      </c>
      <c r="N102" s="79">
        <v>21491.128048780502</v>
      </c>
      <c r="O102" s="20"/>
      <c r="P102" s="176"/>
      <c r="Q102" s="176"/>
      <c r="R102" s="176"/>
      <c r="S102" s="176"/>
      <c r="T102" s="177"/>
      <c r="U102" s="176"/>
      <c r="V102" s="92"/>
      <c r="W102" s="93"/>
      <c r="X102" s="93"/>
      <c r="Y102" s="93"/>
      <c r="Z102" s="93"/>
      <c r="AA102" s="93"/>
      <c r="AB102" s="93"/>
    </row>
    <row r="103" spans="1:33" s="1" customFormat="1" ht="12.6" thickTop="1" x14ac:dyDescent="0.25">
      <c r="A103" s="60" t="s">
        <v>797</v>
      </c>
      <c r="B103" s="81">
        <v>911.06451612903197</v>
      </c>
      <c r="C103" s="81">
        <v>1060.56666666667</v>
      </c>
      <c r="D103" s="81">
        <v>655.09677419354796</v>
      </c>
      <c r="E103" s="81">
        <v>251</v>
      </c>
      <c r="F103" s="81">
        <v>215.892857142857</v>
      </c>
      <c r="G103" s="81">
        <v>79.846153846153797</v>
      </c>
      <c r="H103" s="81">
        <v>0</v>
      </c>
      <c r="I103" s="81">
        <v>0</v>
      </c>
      <c r="J103" s="81">
        <v>0</v>
      </c>
      <c r="K103" s="81">
        <v>0</v>
      </c>
      <c r="L103" s="81">
        <v>0</v>
      </c>
      <c r="M103" s="81">
        <v>0</v>
      </c>
      <c r="N103" s="81">
        <v>580.68292682926801</v>
      </c>
      <c r="O103" s="20"/>
      <c r="P103" s="176"/>
      <c r="Q103" s="176"/>
      <c r="R103" s="176"/>
      <c r="S103" s="176"/>
      <c r="T103" s="176"/>
      <c r="U103" s="176"/>
      <c r="V103" s="92"/>
      <c r="W103" s="93"/>
      <c r="X103" s="93"/>
      <c r="Y103" s="93"/>
      <c r="Z103" s="93"/>
      <c r="AA103" s="93"/>
      <c r="AB103" s="93"/>
      <c r="AC103" s="93"/>
      <c r="AD103" s="93"/>
      <c r="AE103" s="93"/>
      <c r="AF103" s="93"/>
      <c r="AG103" s="93"/>
    </row>
    <row r="104" spans="1:33" s="1" customFormat="1" ht="12" x14ac:dyDescent="0.25">
      <c r="A104" s="61" t="s">
        <v>123</v>
      </c>
      <c r="B104" s="82">
        <v>21885.806451612902</v>
      </c>
      <c r="C104" s="82">
        <v>22280.133333333299</v>
      </c>
      <c r="D104" s="82">
        <v>20925.322580645199</v>
      </c>
      <c r="E104" s="82">
        <v>21219</v>
      </c>
      <c r="F104" s="82">
        <v>19568.142857142899</v>
      </c>
      <c r="G104" s="82">
        <v>17543.615384615401</v>
      </c>
      <c r="H104" s="82">
        <v>0</v>
      </c>
      <c r="I104" s="82">
        <v>0</v>
      </c>
      <c r="J104" s="82">
        <v>0</v>
      </c>
      <c r="K104" s="82">
        <v>0</v>
      </c>
      <c r="L104" s="82">
        <v>0</v>
      </c>
      <c r="M104" s="82">
        <v>0</v>
      </c>
      <c r="N104" s="82">
        <v>20910.445121951201</v>
      </c>
      <c r="O104" s="20"/>
      <c r="P104" s="176"/>
      <c r="Q104" s="176"/>
      <c r="R104" s="176"/>
      <c r="S104" s="176"/>
      <c r="T104" s="176"/>
      <c r="U104" s="176"/>
      <c r="V104" s="92"/>
      <c r="W104" s="93"/>
      <c r="X104" s="93"/>
      <c r="Y104" s="93"/>
      <c r="Z104" s="93"/>
      <c r="AA104" s="91"/>
      <c r="AB104" s="93"/>
      <c r="AF104" s="93"/>
      <c r="AG104" s="93"/>
    </row>
    <row r="105" spans="1:33" s="3" customFormat="1" ht="23.25" customHeight="1" x14ac:dyDescent="0.25">
      <c r="A105" s="63"/>
      <c r="B105" s="1"/>
      <c r="C105" s="1"/>
      <c r="D105" s="1"/>
      <c r="E105" s="1"/>
      <c r="F105" s="6"/>
      <c r="G105" s="6"/>
      <c r="H105" s="6"/>
      <c r="I105" s="6"/>
      <c r="J105" s="6"/>
      <c r="K105" s="6"/>
      <c r="L105" s="20"/>
      <c r="M105" s="20"/>
      <c r="N105" s="20"/>
      <c r="O105" s="20"/>
      <c r="P105" s="176"/>
      <c r="Q105" s="176"/>
      <c r="R105" s="176"/>
      <c r="S105" s="176"/>
      <c r="T105" s="176"/>
      <c r="U105" s="176"/>
      <c r="V105" s="92"/>
      <c r="W105" s="94"/>
      <c r="X105" s="94"/>
      <c r="Y105" s="94"/>
      <c r="Z105" s="94"/>
      <c r="AA105" s="94"/>
      <c r="AB105" s="94"/>
      <c r="AC105" s="94"/>
      <c r="AD105" s="94"/>
      <c r="AE105" s="94"/>
      <c r="AF105" s="94"/>
      <c r="AG105" s="94"/>
    </row>
    <row r="106" spans="1:33" s="1" customFormat="1" ht="12.75" customHeight="1" x14ac:dyDescent="0.25">
      <c r="A106" s="289" t="s">
        <v>798</v>
      </c>
      <c r="B106" s="290"/>
      <c r="C106" s="290"/>
      <c r="D106" s="290"/>
      <c r="E106" s="290"/>
      <c r="F106" s="290"/>
      <c r="G106" s="290"/>
      <c r="H106" s="290"/>
      <c r="I106" s="290"/>
      <c r="J106" s="290"/>
      <c r="K106" s="290"/>
      <c r="L106" s="290"/>
      <c r="M106" s="290"/>
      <c r="N106" s="290"/>
      <c r="O106" s="20"/>
      <c r="P106" s="20"/>
      <c r="Q106" s="176"/>
      <c r="R106" s="176"/>
      <c r="S106" s="173"/>
      <c r="T106" s="173"/>
      <c r="U106" s="173"/>
      <c r="V106" s="92"/>
      <c r="W106" s="93"/>
      <c r="X106" s="93"/>
      <c r="Y106" s="93"/>
      <c r="Z106" s="93"/>
      <c r="AA106" s="93"/>
    </row>
    <row r="107" spans="1:33" s="1" customFormat="1" ht="12.75" customHeight="1" x14ac:dyDescent="0.25">
      <c r="A107" s="17" t="s">
        <v>147</v>
      </c>
      <c r="B107" s="114" t="s">
        <v>133</v>
      </c>
      <c r="C107" s="114" t="s">
        <v>134</v>
      </c>
      <c r="D107" s="114" t="s">
        <v>135</v>
      </c>
      <c r="E107" s="114" t="s">
        <v>136</v>
      </c>
      <c r="F107" s="114" t="s">
        <v>137</v>
      </c>
      <c r="G107" s="114" t="s">
        <v>138</v>
      </c>
      <c r="H107" s="114" t="s">
        <v>139</v>
      </c>
      <c r="I107" s="114" t="s">
        <v>140</v>
      </c>
      <c r="J107" s="114" t="s">
        <v>141</v>
      </c>
      <c r="K107" s="114" t="s">
        <v>143</v>
      </c>
      <c r="L107" s="114" t="s">
        <v>144</v>
      </c>
      <c r="M107" s="114" t="s">
        <v>145</v>
      </c>
      <c r="N107" s="114" t="s">
        <v>151</v>
      </c>
      <c r="O107" s="20"/>
      <c r="P107" s="173"/>
      <c r="Q107" s="173"/>
      <c r="R107" s="173"/>
      <c r="S107" s="173"/>
      <c r="T107" s="173"/>
      <c r="U107" s="173"/>
      <c r="V107" s="90"/>
      <c r="W107" s="91"/>
      <c r="X107" s="91"/>
      <c r="Y107" s="91"/>
      <c r="Z107" s="91"/>
      <c r="AA107" s="91"/>
      <c r="AB107" s="91"/>
      <c r="AC107" s="91"/>
      <c r="AD107" s="91"/>
      <c r="AE107" s="91"/>
      <c r="AF107" s="91"/>
    </row>
    <row r="108" spans="1:33" s="6" customFormat="1" ht="14.25" customHeight="1" thickBot="1" x14ac:dyDescent="0.3">
      <c r="A108" s="59" t="s">
        <v>1</v>
      </c>
      <c r="B108" s="84">
        <v>23.522099447513799</v>
      </c>
      <c r="C108" s="85">
        <v>23.7187873075715</v>
      </c>
      <c r="D108" s="84">
        <v>24.905208497246299</v>
      </c>
      <c r="E108" s="85">
        <v>25.406095049202801</v>
      </c>
      <c r="F108" s="84">
        <v>22.6424152527043</v>
      </c>
      <c r="G108" s="85">
        <v>23.358509073074998</v>
      </c>
      <c r="H108" s="85">
        <v>0</v>
      </c>
      <c r="I108" s="84">
        <v>0</v>
      </c>
      <c r="J108" s="85">
        <v>0</v>
      </c>
      <c r="K108" s="84">
        <v>0</v>
      </c>
      <c r="L108" s="84">
        <v>0</v>
      </c>
      <c r="M108" s="84">
        <v>0</v>
      </c>
      <c r="N108" s="84">
        <v>23.9904272586685</v>
      </c>
      <c r="P108" s="95"/>
      <c r="Q108" s="95"/>
      <c r="R108" s="95"/>
      <c r="S108" s="95"/>
      <c r="T108" s="95"/>
      <c r="U108" s="95"/>
      <c r="V108" s="175"/>
      <c r="W108" s="95"/>
      <c r="X108" s="95"/>
      <c r="Y108" s="95"/>
      <c r="Z108" s="95"/>
      <c r="AA108" s="174"/>
      <c r="AB108" s="95"/>
    </row>
    <row r="109" spans="1:33" s="1" customFormat="1" ht="12.6" thickTop="1" x14ac:dyDescent="0.25">
      <c r="A109" s="60" t="s">
        <v>797</v>
      </c>
      <c r="B109" s="86">
        <v>3.9145090376160199</v>
      </c>
      <c r="C109" s="86">
        <v>2.8880323054331898</v>
      </c>
      <c r="D109" s="86">
        <v>3.3185759926973999</v>
      </c>
      <c r="E109" s="86">
        <v>5.6787330316742102</v>
      </c>
      <c r="F109" s="86">
        <v>5.7940161104718104</v>
      </c>
      <c r="G109" s="86">
        <v>3.7593984962406002</v>
      </c>
      <c r="H109" s="86">
        <v>0</v>
      </c>
      <c r="I109" s="86">
        <v>0</v>
      </c>
      <c r="J109" s="86">
        <v>0</v>
      </c>
      <c r="K109" s="86">
        <v>0</v>
      </c>
      <c r="L109" s="86">
        <v>0</v>
      </c>
      <c r="M109" s="86">
        <v>0</v>
      </c>
      <c r="N109" s="86">
        <v>3.60825032359728</v>
      </c>
      <c r="O109" s="20"/>
      <c r="P109" s="20"/>
      <c r="Q109" s="20"/>
      <c r="R109" s="20"/>
      <c r="S109" s="20"/>
      <c r="T109" s="20"/>
      <c r="U109" s="20"/>
      <c r="V109" s="161"/>
    </row>
    <row r="110" spans="1:33" s="1" customFormat="1" ht="12.75" customHeight="1" x14ac:dyDescent="0.25">
      <c r="A110" s="61" t="s">
        <v>123</v>
      </c>
      <c r="B110" s="83">
        <v>29.3539497263525</v>
      </c>
      <c r="C110" s="83">
        <v>28.020430596618901</v>
      </c>
      <c r="D110" s="83">
        <v>28.358376227503399</v>
      </c>
      <c r="E110" s="83">
        <v>25.917902563099201</v>
      </c>
      <c r="F110" s="83">
        <v>23.1893022560884</v>
      </c>
      <c r="G110" s="83">
        <v>23.794117647058801</v>
      </c>
      <c r="H110" s="83">
        <v>0</v>
      </c>
      <c r="I110" s="83">
        <v>0</v>
      </c>
      <c r="J110" s="83">
        <v>0</v>
      </c>
      <c r="K110" s="83">
        <v>0</v>
      </c>
      <c r="L110" s="83">
        <v>0</v>
      </c>
      <c r="M110" s="83">
        <v>0</v>
      </c>
      <c r="N110" s="83">
        <v>26.601288955211</v>
      </c>
      <c r="O110" s="20"/>
      <c r="P110" s="20"/>
      <c r="Q110" s="20"/>
      <c r="R110" s="173"/>
      <c r="S110" s="173"/>
      <c r="T110" s="173"/>
      <c r="U110" s="173"/>
      <c r="V110" s="172"/>
      <c r="W110" s="91"/>
      <c r="X110" s="91"/>
      <c r="Y110" s="91"/>
      <c r="Z110" s="91"/>
      <c r="AA110" s="91"/>
      <c r="AB110" s="91"/>
      <c r="AC110" s="91"/>
    </row>
    <row r="111" spans="1:33" s="1" customFormat="1" ht="12.75" customHeight="1" x14ac:dyDescent="0.25">
      <c r="A111" s="62"/>
      <c r="B111" s="166"/>
      <c r="C111" s="166"/>
      <c r="D111" s="166"/>
      <c r="E111" s="166"/>
      <c r="F111" s="166"/>
      <c r="G111" s="166"/>
      <c r="H111" s="166"/>
      <c r="I111" s="166"/>
      <c r="J111" s="166"/>
      <c r="K111" s="166"/>
      <c r="L111" s="166"/>
      <c r="M111" s="166"/>
      <c r="N111" s="166"/>
      <c r="O111" s="20"/>
      <c r="P111" s="20"/>
      <c r="Q111" s="20"/>
      <c r="R111" s="20"/>
      <c r="S111" s="20"/>
      <c r="T111" s="20"/>
      <c r="U111" s="20"/>
      <c r="V111" s="161"/>
    </row>
    <row r="112" spans="1:33" s="1" customFormat="1" ht="12" x14ac:dyDescent="0.25">
      <c r="A112" s="289" t="s">
        <v>796</v>
      </c>
      <c r="B112" s="290"/>
      <c r="C112" s="290"/>
      <c r="D112" s="290"/>
      <c r="E112" s="290"/>
      <c r="F112" s="290"/>
      <c r="G112" s="290"/>
      <c r="H112" s="290"/>
      <c r="I112" s="290"/>
      <c r="J112" s="290"/>
      <c r="K112" s="290"/>
      <c r="L112" s="290"/>
      <c r="M112" s="290"/>
      <c r="N112" s="290"/>
      <c r="O112" s="20"/>
      <c r="P112" s="20"/>
      <c r="Q112" s="20"/>
      <c r="R112" s="173"/>
      <c r="S112" s="173"/>
      <c r="T112" s="173"/>
      <c r="U112" s="173"/>
      <c r="V112" s="172"/>
      <c r="W112" s="91"/>
      <c r="X112" s="91"/>
      <c r="Y112" s="91"/>
      <c r="Z112" s="91"/>
      <c r="AA112" s="91"/>
      <c r="AB112" s="91"/>
      <c r="AC112" s="91"/>
    </row>
    <row r="113" spans="1:29" s="1" customFormat="1" ht="12" x14ac:dyDescent="0.25">
      <c r="A113" s="17" t="s">
        <v>795</v>
      </c>
      <c r="B113" s="114" t="s">
        <v>133</v>
      </c>
      <c r="C113" s="114" t="s">
        <v>134</v>
      </c>
      <c r="D113" s="114" t="s">
        <v>135</v>
      </c>
      <c r="E113" s="114" t="s">
        <v>136</v>
      </c>
      <c r="F113" s="114" t="s">
        <v>137</v>
      </c>
      <c r="G113" s="114" t="s">
        <v>138</v>
      </c>
      <c r="H113" s="114" t="s">
        <v>139</v>
      </c>
      <c r="I113" s="114" t="s">
        <v>140</v>
      </c>
      <c r="J113" s="114" t="s">
        <v>141</v>
      </c>
      <c r="K113" s="114" t="s">
        <v>143</v>
      </c>
      <c r="L113" s="114" t="s">
        <v>144</v>
      </c>
      <c r="M113" s="114" t="s">
        <v>145</v>
      </c>
      <c r="N113" s="114" t="s">
        <v>151</v>
      </c>
      <c r="O113" s="20"/>
      <c r="P113" s="20"/>
      <c r="Q113" s="20"/>
      <c r="R113" s="173"/>
      <c r="S113" s="173"/>
      <c r="T113" s="173"/>
      <c r="U113" s="173"/>
      <c r="V113" s="172"/>
      <c r="W113" s="91"/>
      <c r="X113" s="91"/>
      <c r="Y113" s="91"/>
      <c r="Z113" s="91"/>
      <c r="AA113" s="91"/>
      <c r="AB113" s="91"/>
      <c r="AC113" s="91"/>
    </row>
    <row r="114" spans="1:29" ht="15" thickBot="1" x14ac:dyDescent="0.35">
      <c r="A114" s="59" t="s">
        <v>1</v>
      </c>
      <c r="B114" s="84">
        <v>29.3539497263525</v>
      </c>
      <c r="C114" s="85">
        <v>28.020430596618901</v>
      </c>
      <c r="D114" s="84">
        <v>28.358376227503399</v>
      </c>
      <c r="E114" s="85">
        <v>25.917902563099201</v>
      </c>
      <c r="F114" s="84">
        <v>23.1893022560884</v>
      </c>
      <c r="G114" s="85">
        <v>23.794117647058801</v>
      </c>
      <c r="H114" s="85">
        <v>0</v>
      </c>
      <c r="I114" s="84">
        <v>0</v>
      </c>
      <c r="J114" s="85">
        <v>0</v>
      </c>
      <c r="K114" s="121">
        <v>0</v>
      </c>
      <c r="L114" s="85">
        <v>0</v>
      </c>
      <c r="M114" s="85">
        <v>0</v>
      </c>
      <c r="N114" s="171">
        <v>26.601288955211</v>
      </c>
      <c r="V114" s="161"/>
    </row>
    <row r="115" spans="1:29" ht="15" thickTop="1" x14ac:dyDescent="0.3">
      <c r="A115" s="60" t="s">
        <v>64</v>
      </c>
      <c r="B115" s="86">
        <v>28.067216194920899</v>
      </c>
      <c r="C115" s="86">
        <v>26.330709729949799</v>
      </c>
      <c r="D115" s="86">
        <v>25.2615125342321</v>
      </c>
      <c r="E115" s="86">
        <v>23.513883880274101</v>
      </c>
      <c r="F115" s="86">
        <v>19.691345241177</v>
      </c>
      <c r="G115" s="86">
        <v>21.207308359701901</v>
      </c>
      <c r="H115" s="86">
        <v>0</v>
      </c>
      <c r="I115" s="86">
        <v>0</v>
      </c>
      <c r="J115" s="86">
        <v>0</v>
      </c>
      <c r="K115" s="170">
        <v>0</v>
      </c>
      <c r="L115" s="86">
        <v>0</v>
      </c>
      <c r="M115" s="86">
        <v>0</v>
      </c>
      <c r="N115" s="169">
        <v>24.089889361702099</v>
      </c>
      <c r="V115" s="161"/>
    </row>
    <row r="116" spans="1:29" x14ac:dyDescent="0.3">
      <c r="A116" s="61" t="s">
        <v>81</v>
      </c>
      <c r="B116" s="83">
        <v>34.472034715525602</v>
      </c>
      <c r="C116" s="83">
        <v>36.758362573099397</v>
      </c>
      <c r="D116" s="83">
        <v>48.452433023510103</v>
      </c>
      <c r="E116" s="83">
        <v>41.738356570750497</v>
      </c>
      <c r="F116" s="83">
        <v>45.747913188647701</v>
      </c>
      <c r="G116" s="83">
        <v>35.467526485490602</v>
      </c>
      <c r="H116" s="83">
        <v>0</v>
      </c>
      <c r="I116" s="83">
        <v>0</v>
      </c>
      <c r="J116" s="83">
        <v>0</v>
      </c>
      <c r="K116" s="163">
        <v>0</v>
      </c>
      <c r="L116" s="83">
        <v>0</v>
      </c>
      <c r="M116" s="83">
        <v>0</v>
      </c>
      <c r="N116" s="168">
        <v>40.509449969364198</v>
      </c>
      <c r="O116" s="87"/>
      <c r="V116" s="161"/>
    </row>
    <row r="117" spans="1:29" x14ac:dyDescent="0.3">
      <c r="A117" s="22"/>
      <c r="B117" s="166"/>
      <c r="C117" s="166"/>
      <c r="D117" s="166"/>
      <c r="E117" s="166"/>
      <c r="F117" s="166"/>
      <c r="G117" s="166"/>
      <c r="H117" s="166"/>
      <c r="I117" s="166"/>
      <c r="J117" s="166"/>
      <c r="K117" s="167"/>
      <c r="L117" s="166"/>
      <c r="M117" s="166"/>
      <c r="N117" s="165"/>
      <c r="O117" s="87"/>
      <c r="V117" s="161"/>
    </row>
    <row r="118" spans="1:29" x14ac:dyDescent="0.3">
      <c r="A118" s="22" t="s">
        <v>794</v>
      </c>
      <c r="B118" s="166"/>
      <c r="C118" s="166"/>
      <c r="D118" s="166"/>
      <c r="E118" s="166"/>
      <c r="F118" s="166"/>
      <c r="G118" s="166"/>
      <c r="H118" s="166"/>
      <c r="I118" s="166"/>
      <c r="J118" s="166"/>
      <c r="K118" s="167"/>
      <c r="L118" s="166"/>
      <c r="M118" s="166"/>
      <c r="N118" s="165"/>
      <c r="O118" s="87"/>
      <c r="V118" s="161"/>
    </row>
    <row r="119" spans="1:29" x14ac:dyDescent="0.3">
      <c r="A119" s="17" t="s">
        <v>793</v>
      </c>
      <c r="B119" s="17" t="s">
        <v>792</v>
      </c>
      <c r="C119" s="164" t="s">
        <v>133</v>
      </c>
      <c r="D119" s="164" t="s">
        <v>134</v>
      </c>
      <c r="E119" s="164" t="s">
        <v>135</v>
      </c>
      <c r="F119" s="164" t="s">
        <v>136</v>
      </c>
      <c r="G119" s="164" t="s">
        <v>137</v>
      </c>
      <c r="H119" s="164" t="s">
        <v>138</v>
      </c>
      <c r="I119" s="164" t="s">
        <v>139</v>
      </c>
      <c r="J119" s="164" t="s">
        <v>140</v>
      </c>
      <c r="K119" s="164" t="s">
        <v>141</v>
      </c>
      <c r="L119" s="164" t="s">
        <v>143</v>
      </c>
      <c r="M119" s="164" t="s">
        <v>144</v>
      </c>
      <c r="N119" s="164" t="s">
        <v>145</v>
      </c>
      <c r="O119" s="164" t="s">
        <v>151</v>
      </c>
      <c r="P119" s="87"/>
      <c r="V119" s="161"/>
      <c r="W119" s="1"/>
    </row>
    <row r="120" spans="1:29" x14ac:dyDescent="0.3">
      <c r="A120" s="291" t="s">
        <v>791</v>
      </c>
      <c r="B120" s="120" t="s">
        <v>789</v>
      </c>
      <c r="C120" s="82">
        <v>364</v>
      </c>
      <c r="D120" s="82">
        <v>49</v>
      </c>
      <c r="E120" s="82">
        <v>13</v>
      </c>
      <c r="F120" s="82">
        <v>7</v>
      </c>
      <c r="G120" s="82">
        <v>1</v>
      </c>
      <c r="H120" s="82">
        <v>1</v>
      </c>
      <c r="I120" s="82">
        <v>0</v>
      </c>
      <c r="J120" s="82">
        <v>0</v>
      </c>
      <c r="K120" s="82">
        <v>0</v>
      </c>
      <c r="L120" s="163">
        <v>0</v>
      </c>
      <c r="M120" s="82">
        <v>0</v>
      </c>
      <c r="N120" s="82">
        <v>0</v>
      </c>
      <c r="O120" s="162">
        <f>SUM(C120:N120)</f>
        <v>435</v>
      </c>
      <c r="P120" s="87"/>
      <c r="V120" s="161"/>
      <c r="W120" s="1"/>
    </row>
    <row r="121" spans="1:29" x14ac:dyDescent="0.3">
      <c r="A121" s="292"/>
      <c r="B121" s="120" t="s">
        <v>788</v>
      </c>
      <c r="C121" s="82">
        <v>347</v>
      </c>
      <c r="D121" s="82">
        <v>47</v>
      </c>
      <c r="E121" s="82">
        <v>13</v>
      </c>
      <c r="F121" s="82">
        <v>4</v>
      </c>
      <c r="G121" s="82">
        <v>0</v>
      </c>
      <c r="H121" s="82">
        <v>0</v>
      </c>
      <c r="I121" s="82">
        <v>0</v>
      </c>
      <c r="J121" s="82">
        <v>0</v>
      </c>
      <c r="K121" s="82">
        <v>0</v>
      </c>
      <c r="L121" s="163">
        <v>0</v>
      </c>
      <c r="M121" s="82">
        <v>0</v>
      </c>
      <c r="N121" s="82">
        <v>0</v>
      </c>
      <c r="O121" s="162">
        <f>SUM(C121:N121)</f>
        <v>411</v>
      </c>
      <c r="P121" s="87"/>
      <c r="V121" s="161"/>
      <c r="W121" s="1"/>
    </row>
    <row r="122" spans="1:29" x14ac:dyDescent="0.3">
      <c r="A122" s="291" t="s">
        <v>790</v>
      </c>
      <c r="B122" s="120" t="s">
        <v>789</v>
      </c>
      <c r="C122" s="82">
        <v>132</v>
      </c>
      <c r="D122" s="82">
        <v>63</v>
      </c>
      <c r="E122" s="82">
        <v>112</v>
      </c>
      <c r="F122" s="82">
        <v>112</v>
      </c>
      <c r="G122" s="82">
        <v>72</v>
      </c>
      <c r="H122" s="82">
        <v>50</v>
      </c>
      <c r="I122" s="82">
        <v>111</v>
      </c>
      <c r="J122" s="82">
        <v>116</v>
      </c>
      <c r="K122" s="82">
        <v>172</v>
      </c>
      <c r="L122" s="163">
        <v>1053</v>
      </c>
      <c r="M122" s="82">
        <v>918</v>
      </c>
      <c r="N122" s="82">
        <v>522</v>
      </c>
      <c r="O122" s="162">
        <f>SUM(C122:N122)</f>
        <v>3433</v>
      </c>
      <c r="P122" s="87"/>
      <c r="V122" s="161"/>
      <c r="W122" s="1"/>
    </row>
    <row r="123" spans="1:29" x14ac:dyDescent="0.3">
      <c r="A123" s="292"/>
      <c r="B123" s="120" t="s">
        <v>788</v>
      </c>
      <c r="C123" s="82">
        <v>95</v>
      </c>
      <c r="D123" s="82">
        <v>24</v>
      </c>
      <c r="E123" s="82">
        <v>86</v>
      </c>
      <c r="F123" s="82">
        <v>75</v>
      </c>
      <c r="G123" s="82">
        <v>57</v>
      </c>
      <c r="H123" s="82">
        <v>18</v>
      </c>
      <c r="I123" s="82">
        <v>26</v>
      </c>
      <c r="J123" s="82">
        <v>50</v>
      </c>
      <c r="K123" s="82">
        <v>49</v>
      </c>
      <c r="L123" s="163">
        <v>987</v>
      </c>
      <c r="M123" s="82">
        <v>924</v>
      </c>
      <c r="N123" s="82">
        <v>479</v>
      </c>
      <c r="O123" s="162">
        <f>SUM(C123:N123)</f>
        <v>2870</v>
      </c>
      <c r="P123" s="87"/>
      <c r="V123" s="161"/>
      <c r="W123" s="1"/>
    </row>
    <row r="124" spans="1:29" x14ac:dyDescent="0.3">
      <c r="B124" s="87"/>
      <c r="C124" s="87"/>
      <c r="D124" s="87"/>
      <c r="E124" s="87"/>
      <c r="F124" s="87"/>
      <c r="G124" s="87"/>
      <c r="H124" s="87"/>
      <c r="I124" s="87"/>
      <c r="J124" s="87"/>
      <c r="K124" s="87"/>
      <c r="L124" s="87"/>
      <c r="M124" s="87"/>
      <c r="V124" s="161"/>
    </row>
    <row r="125" spans="1:29" ht="15" thickBot="1" x14ac:dyDescent="0.35">
      <c r="A125" s="117"/>
      <c r="B125" s="117"/>
      <c r="C125" s="117"/>
      <c r="D125" s="117"/>
      <c r="E125" s="117"/>
      <c r="F125" s="117"/>
      <c r="G125" s="117"/>
      <c r="H125" s="117"/>
      <c r="I125" s="117"/>
      <c r="J125" s="117"/>
      <c r="K125" s="117"/>
      <c r="L125" s="117"/>
      <c r="M125" s="117"/>
      <c r="N125" s="117"/>
      <c r="O125" s="117"/>
      <c r="P125" s="117"/>
      <c r="Q125" s="117"/>
      <c r="R125" s="117"/>
      <c r="S125" s="117"/>
      <c r="T125" s="117"/>
      <c r="U125" s="117"/>
      <c r="V125" s="118"/>
    </row>
    <row r="126" spans="1:29" x14ac:dyDescent="0.3">
      <c r="B126" s="88"/>
      <c r="C126" s="88"/>
      <c r="D126" s="88"/>
      <c r="E126" s="88"/>
      <c r="F126" s="88"/>
      <c r="G126" s="88"/>
      <c r="H126" s="88"/>
      <c r="I126" s="88"/>
      <c r="J126" s="88"/>
      <c r="K126" s="88"/>
      <c r="L126" s="88"/>
      <c r="M126" s="88"/>
      <c r="P126" s="88"/>
    </row>
    <row r="127" spans="1:29" x14ac:dyDescent="0.3">
      <c r="A127" s="276"/>
      <c r="B127" s="276"/>
      <c r="C127" s="276"/>
      <c r="D127" s="276"/>
      <c r="E127" s="276"/>
      <c r="F127" s="276"/>
      <c r="G127" s="276"/>
      <c r="H127" s="276"/>
      <c r="I127" s="276"/>
      <c r="J127" s="276"/>
      <c r="K127" s="276"/>
      <c r="L127" s="276"/>
      <c r="M127" s="276"/>
      <c r="N127" s="276"/>
    </row>
    <row r="128" spans="1:29" x14ac:dyDescent="0.3">
      <c r="A128" s="160"/>
      <c r="B128" s="160"/>
      <c r="C128" s="159"/>
      <c r="D128" s="88"/>
      <c r="E128" s="88"/>
      <c r="F128" s="88"/>
      <c r="G128" s="88"/>
      <c r="H128" s="88"/>
      <c r="I128" s="88"/>
      <c r="J128" s="88"/>
      <c r="K128" s="88"/>
      <c r="L128" s="88"/>
      <c r="M128" s="87"/>
      <c r="P128" s="88"/>
    </row>
    <row r="129" spans="1:9" x14ac:dyDescent="0.3">
      <c r="A129" s="158"/>
      <c r="B129" s="158"/>
      <c r="C129" s="158"/>
      <c r="D129" s="88"/>
      <c r="E129" s="88"/>
      <c r="F129" s="88"/>
      <c r="G129" s="88"/>
      <c r="H129" s="87"/>
      <c r="I129" s="87"/>
    </row>
    <row r="130" spans="1:9" x14ac:dyDescent="0.3">
      <c r="A130" s="158"/>
      <c r="B130" s="158"/>
      <c r="C130" s="158"/>
      <c r="D130" s="87"/>
      <c r="E130" s="88"/>
      <c r="F130" s="87"/>
    </row>
    <row r="131" spans="1:9" x14ac:dyDescent="0.3">
      <c r="A131" s="158"/>
      <c r="B131" s="158"/>
      <c r="C131" s="158"/>
    </row>
    <row r="132" spans="1:9" x14ac:dyDescent="0.3">
      <c r="A132" s="158"/>
      <c r="B132" s="158"/>
      <c r="C132" s="158"/>
    </row>
  </sheetData>
  <mergeCells count="56">
    <mergeCell ref="G9:H9"/>
    <mergeCell ref="M9:N9"/>
    <mergeCell ref="O9:Q9"/>
    <mergeCell ref="A3:D3"/>
    <mergeCell ref="A4:V4"/>
    <mergeCell ref="A6:V6"/>
    <mergeCell ref="A8:D8"/>
    <mergeCell ref="G8:K8"/>
    <mergeCell ref="M8:Q8"/>
    <mergeCell ref="A1:D1"/>
    <mergeCell ref="A2:D2"/>
    <mergeCell ref="E2:H2"/>
    <mergeCell ref="I2:L2"/>
    <mergeCell ref="M2:P2"/>
    <mergeCell ref="A25:V25"/>
    <mergeCell ref="G10:H10"/>
    <mergeCell ref="M10:N10"/>
    <mergeCell ref="O10:Q10"/>
    <mergeCell ref="G11:H11"/>
    <mergeCell ref="M11:N11"/>
    <mergeCell ref="O11:Q11"/>
    <mergeCell ref="M12:N12"/>
    <mergeCell ref="O12:Q12"/>
    <mergeCell ref="A16:V16"/>
    <mergeCell ref="A18:F18"/>
    <mergeCell ref="I18:V18"/>
    <mergeCell ref="A27:E27"/>
    <mergeCell ref="H27:L27"/>
    <mergeCell ref="N27:R27"/>
    <mergeCell ref="H28:I28"/>
    <mergeCell ref="J28:L28"/>
    <mergeCell ref="N28:O28"/>
    <mergeCell ref="P28:R28"/>
    <mergeCell ref="P29:R29"/>
    <mergeCell ref="H30:I30"/>
    <mergeCell ref="N30:O30"/>
    <mergeCell ref="P30:R30"/>
    <mergeCell ref="J29:L29"/>
    <mergeCell ref="J30:L30"/>
    <mergeCell ref="H29:I29"/>
    <mergeCell ref="N29:O29"/>
    <mergeCell ref="A127:N127"/>
    <mergeCell ref="H31:I31"/>
    <mergeCell ref="A33:V33"/>
    <mergeCell ref="A36:E36"/>
    <mergeCell ref="A64:V64"/>
    <mergeCell ref="A66:N66"/>
    <mergeCell ref="A81:V81"/>
    <mergeCell ref="A83:N83"/>
    <mergeCell ref="A98:V98"/>
    <mergeCell ref="A100:N100"/>
    <mergeCell ref="A106:N106"/>
    <mergeCell ref="A112:N112"/>
    <mergeCell ref="A120:A121"/>
    <mergeCell ref="A122:A123"/>
    <mergeCell ref="J31:L31"/>
  </mergeCells>
  <pageMargins left="0.25" right="0.25" top="0.5" bottom="0.25" header="0.3" footer="0.3"/>
  <pageSetup scale="65" fitToWidth="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6F18-996A-4AA5-8192-7198D87703C6}">
  <dimension ref="A1:BB59"/>
  <sheetViews>
    <sheetView showGridLines="0" zoomScale="75" zoomScaleNormal="75" workbookViewId="0">
      <pane xSplit="1" topLeftCell="O1" activePane="topRight" state="frozen"/>
      <selection sqref="A1:D1"/>
      <selection pane="topRight" activeCell="AC35" sqref="AC35"/>
    </sheetView>
  </sheetViews>
  <sheetFormatPr defaultColWidth="9.109375" defaultRowHeight="15.6" x14ac:dyDescent="0.3"/>
  <cols>
    <col min="1" max="1" width="66.88671875" style="208" bestFit="1" customWidth="1"/>
    <col min="2" max="2" width="7.44140625" style="208" bestFit="1" customWidth="1"/>
    <col min="3" max="4" width="7.88671875" style="208" bestFit="1" customWidth="1"/>
    <col min="5" max="5" width="7.44140625" style="208" bestFit="1" customWidth="1"/>
    <col min="6" max="6" width="8.109375" style="208" bestFit="1" customWidth="1"/>
    <col min="7" max="9" width="7.88671875" style="208" bestFit="1" customWidth="1"/>
    <col min="10" max="12" width="7.44140625" style="208" bestFit="1" customWidth="1"/>
    <col min="13" max="15" width="7.88671875" style="208" bestFit="1" customWidth="1"/>
    <col min="16" max="16" width="8.44140625" style="208" customWidth="1"/>
    <col min="17" max="17" width="8.5546875" style="208" customWidth="1"/>
    <col min="18" max="18" width="7.44140625" style="208" customWidth="1"/>
    <col min="19" max="19" width="8.109375" style="208" customWidth="1"/>
    <col min="20" max="22" width="7.88671875" style="208" bestFit="1" customWidth="1"/>
    <col min="23" max="25" width="8.109375" style="208" bestFit="1" customWidth="1"/>
    <col min="26" max="26" width="7.88671875" style="208" bestFit="1" customWidth="1"/>
    <col min="27" max="28" width="8.109375" style="208" bestFit="1" customWidth="1"/>
    <col min="29" max="16384" width="9.109375" style="208"/>
  </cols>
  <sheetData>
    <row r="1" spans="1:53" x14ac:dyDescent="0.3">
      <c r="A1" s="229" t="s">
        <v>838</v>
      </c>
      <c r="B1" s="229"/>
      <c r="C1" s="229"/>
      <c r="D1" s="229"/>
      <c r="E1" s="229"/>
      <c r="F1" s="229"/>
      <c r="G1" s="229"/>
      <c r="H1" s="229"/>
      <c r="I1" s="229"/>
      <c r="J1" s="229"/>
      <c r="K1" s="229"/>
      <c r="L1" s="229"/>
      <c r="M1" s="229"/>
      <c r="N1" s="229"/>
      <c r="O1" s="229"/>
      <c r="P1" s="229"/>
      <c r="Q1" s="229"/>
      <c r="R1" s="229"/>
      <c r="S1" s="229"/>
      <c r="T1" s="229"/>
      <c r="U1" s="229"/>
      <c r="V1" s="229"/>
      <c r="W1" s="229"/>
      <c r="X1" s="229"/>
      <c r="Y1" s="229"/>
      <c r="Z1" s="229"/>
      <c r="AA1" s="229"/>
    </row>
    <row r="2" spans="1:53" x14ac:dyDescent="0.3">
      <c r="A2" s="229"/>
    </row>
    <row r="3" spans="1:53" x14ac:dyDescent="0.3">
      <c r="A3" s="229"/>
    </row>
    <row r="4" spans="1:53" x14ac:dyDescent="0.3">
      <c r="A4" s="336" t="s">
        <v>836</v>
      </c>
      <c r="B4" s="248">
        <v>2020</v>
      </c>
      <c r="C4" s="247"/>
      <c r="D4" s="247"/>
      <c r="E4" s="247"/>
      <c r="F4" s="247"/>
      <c r="G4" s="247"/>
      <c r="H4" s="247"/>
      <c r="I4" s="247"/>
      <c r="J4" s="247"/>
      <c r="K4" s="247"/>
      <c r="L4" s="247"/>
      <c r="M4" s="246"/>
      <c r="N4" s="245">
        <v>2021</v>
      </c>
      <c r="O4" s="244"/>
      <c r="P4" s="244"/>
      <c r="Q4" s="244"/>
      <c r="R4" s="244"/>
      <c r="S4" s="244"/>
      <c r="T4" s="244"/>
      <c r="U4" s="244"/>
      <c r="V4" s="244"/>
      <c r="W4" s="244"/>
      <c r="X4" s="244"/>
      <c r="Y4" s="244"/>
      <c r="Z4" s="244"/>
      <c r="AA4" s="244"/>
      <c r="AB4" s="244"/>
      <c r="AC4" s="244"/>
      <c r="AD4" s="244"/>
      <c r="AE4" s="244"/>
      <c r="AF4" s="244"/>
      <c r="AG4" s="244"/>
      <c r="AH4" s="244"/>
      <c r="AI4" s="244"/>
      <c r="AJ4" s="244"/>
      <c r="AK4" s="243"/>
      <c r="AL4" s="242">
        <v>2022</v>
      </c>
      <c r="AM4" s="241"/>
      <c r="AN4" s="241"/>
      <c r="AO4" s="240"/>
      <c r="AP4" s="230"/>
      <c r="AQ4" s="230"/>
      <c r="AR4" s="230"/>
      <c r="AS4" s="230"/>
    </row>
    <row r="5" spans="1:53" x14ac:dyDescent="0.3">
      <c r="A5" s="336"/>
      <c r="B5" s="334" t="s">
        <v>832</v>
      </c>
      <c r="C5" s="335"/>
      <c r="D5" s="334" t="s">
        <v>831</v>
      </c>
      <c r="E5" s="335"/>
      <c r="F5" s="334" t="s">
        <v>830</v>
      </c>
      <c r="G5" s="335"/>
      <c r="H5" s="334" t="s">
        <v>829</v>
      </c>
      <c r="I5" s="335"/>
      <c r="J5" s="334" t="s">
        <v>828</v>
      </c>
      <c r="K5" s="335"/>
      <c r="L5" s="334" t="s">
        <v>827</v>
      </c>
      <c r="M5" s="335"/>
      <c r="N5" s="337" t="s">
        <v>826</v>
      </c>
      <c r="O5" s="338"/>
      <c r="P5" s="337" t="s">
        <v>825</v>
      </c>
      <c r="Q5" s="338"/>
      <c r="R5" s="337" t="s">
        <v>835</v>
      </c>
      <c r="S5" s="338"/>
      <c r="T5" s="337" t="s">
        <v>834</v>
      </c>
      <c r="U5" s="338"/>
      <c r="V5" s="337" t="s">
        <v>140</v>
      </c>
      <c r="W5" s="338"/>
      <c r="X5" s="337" t="s">
        <v>833</v>
      </c>
      <c r="Y5" s="338"/>
      <c r="Z5" s="337" t="s">
        <v>832</v>
      </c>
      <c r="AA5" s="338"/>
      <c r="AB5" s="337" t="s">
        <v>831</v>
      </c>
      <c r="AC5" s="338"/>
      <c r="AD5" s="337" t="s">
        <v>830</v>
      </c>
      <c r="AE5" s="338"/>
      <c r="AF5" s="337" t="s">
        <v>829</v>
      </c>
      <c r="AG5" s="338"/>
      <c r="AH5" s="337" t="s">
        <v>828</v>
      </c>
      <c r="AI5" s="338"/>
      <c r="AJ5" s="337" t="s">
        <v>827</v>
      </c>
      <c r="AK5" s="338"/>
      <c r="AL5" s="339" t="s">
        <v>826</v>
      </c>
      <c r="AM5" s="340"/>
      <c r="AN5" s="339" t="s">
        <v>825</v>
      </c>
      <c r="AO5" s="340"/>
      <c r="AP5" s="230"/>
      <c r="AQ5" s="230"/>
      <c r="AR5" s="230"/>
      <c r="AS5" s="230"/>
      <c r="AT5" s="230"/>
      <c r="AU5" s="230"/>
      <c r="AV5" s="230"/>
      <c r="AW5" s="230"/>
      <c r="AX5" s="230"/>
      <c r="AY5" s="230"/>
      <c r="AZ5" s="230"/>
      <c r="BA5" s="230"/>
    </row>
    <row r="6" spans="1:53" x14ac:dyDescent="0.3">
      <c r="A6" s="336"/>
      <c r="B6" s="239" t="s">
        <v>824</v>
      </c>
      <c r="C6" s="239" t="s">
        <v>823</v>
      </c>
      <c r="D6" s="239" t="s">
        <v>824</v>
      </c>
      <c r="E6" s="239" t="s">
        <v>823</v>
      </c>
      <c r="F6" s="239" t="s">
        <v>824</v>
      </c>
      <c r="G6" s="239" t="s">
        <v>823</v>
      </c>
      <c r="H6" s="239" t="s">
        <v>824</v>
      </c>
      <c r="I6" s="239" t="s">
        <v>823</v>
      </c>
      <c r="J6" s="239" t="s">
        <v>824</v>
      </c>
      <c r="K6" s="239" t="s">
        <v>823</v>
      </c>
      <c r="L6" s="239" t="s">
        <v>824</v>
      </c>
      <c r="M6" s="239" t="s">
        <v>823</v>
      </c>
      <c r="N6" s="238" t="s">
        <v>824</v>
      </c>
      <c r="O6" s="238" t="s">
        <v>823</v>
      </c>
      <c r="P6" s="238" t="s">
        <v>824</v>
      </c>
      <c r="Q6" s="238" t="s">
        <v>823</v>
      </c>
      <c r="R6" s="238" t="s">
        <v>824</v>
      </c>
      <c r="S6" s="238" t="s">
        <v>823</v>
      </c>
      <c r="T6" s="238" t="s">
        <v>824</v>
      </c>
      <c r="U6" s="238" t="s">
        <v>823</v>
      </c>
      <c r="V6" s="238" t="s">
        <v>824</v>
      </c>
      <c r="W6" s="238" t="s">
        <v>823</v>
      </c>
      <c r="X6" s="238" t="s">
        <v>824</v>
      </c>
      <c r="Y6" s="238" t="s">
        <v>823</v>
      </c>
      <c r="Z6" s="238" t="s">
        <v>824</v>
      </c>
      <c r="AA6" s="238" t="s">
        <v>823</v>
      </c>
      <c r="AB6" s="238" t="s">
        <v>824</v>
      </c>
      <c r="AC6" s="238" t="s">
        <v>823</v>
      </c>
      <c r="AD6" s="238" t="s">
        <v>824</v>
      </c>
      <c r="AE6" s="238" t="s">
        <v>823</v>
      </c>
      <c r="AF6" s="238" t="s">
        <v>824</v>
      </c>
      <c r="AG6" s="238" t="s">
        <v>823</v>
      </c>
      <c r="AH6" s="238" t="s">
        <v>824</v>
      </c>
      <c r="AI6" s="238" t="s">
        <v>823</v>
      </c>
      <c r="AJ6" s="238" t="s">
        <v>824</v>
      </c>
      <c r="AK6" s="238" t="s">
        <v>823</v>
      </c>
      <c r="AL6" s="237" t="s">
        <v>824</v>
      </c>
      <c r="AM6" s="237" t="s">
        <v>823</v>
      </c>
      <c r="AN6" s="237" t="s">
        <v>824</v>
      </c>
      <c r="AO6" s="237" t="s">
        <v>823</v>
      </c>
      <c r="AP6" s="230"/>
    </row>
    <row r="7" spans="1:53" x14ac:dyDescent="0.3">
      <c r="A7" s="258" t="s">
        <v>822</v>
      </c>
      <c r="B7" s="257">
        <v>166.45621</v>
      </c>
      <c r="C7" s="257">
        <v>166.60888</v>
      </c>
      <c r="D7" s="257">
        <v>166.07884000000001</v>
      </c>
      <c r="E7" s="257">
        <v>163.90737999999999</v>
      </c>
      <c r="F7" s="257">
        <v>162.40288000000001</v>
      </c>
      <c r="G7" s="257">
        <v>156.58816999999999</v>
      </c>
      <c r="H7" s="257">
        <v>155.78474</v>
      </c>
      <c r="I7" s="257">
        <v>156.10682</v>
      </c>
      <c r="J7" s="257">
        <v>154.09211999999999</v>
      </c>
      <c r="K7" s="257">
        <v>148.91552999999999</v>
      </c>
      <c r="L7" s="257">
        <v>140.98845</v>
      </c>
      <c r="M7" s="257">
        <v>143.2731</v>
      </c>
      <c r="N7" s="256">
        <v>144.33805000000001</v>
      </c>
      <c r="O7" s="256">
        <v>142.70872</v>
      </c>
      <c r="P7" s="256">
        <v>143.90504999999999</v>
      </c>
      <c r="Q7" s="256">
        <v>142.70633000000001</v>
      </c>
      <c r="R7" s="256">
        <v>128.1009</v>
      </c>
      <c r="S7" s="256">
        <v>111.64449999999999</v>
      </c>
      <c r="T7" s="256">
        <v>92.941900000000004</v>
      </c>
      <c r="U7" s="256">
        <v>76.255539999999996</v>
      </c>
      <c r="V7" s="256">
        <v>65.216229999999996</v>
      </c>
      <c r="W7" s="256">
        <v>63.734160000000003</v>
      </c>
      <c r="X7" s="256">
        <v>59.766379999999998</v>
      </c>
      <c r="Y7" s="256">
        <v>60.389389999999999</v>
      </c>
      <c r="Z7" s="256">
        <v>58.88015</v>
      </c>
      <c r="AA7" s="256">
        <v>61.948590000000003</v>
      </c>
      <c r="AB7" s="256">
        <v>57.586829999999999</v>
      </c>
      <c r="AC7" s="256">
        <v>61.311149999999998</v>
      </c>
      <c r="AD7" s="256">
        <v>64.787239999999997</v>
      </c>
      <c r="AE7" s="256">
        <v>64.646240000000006</v>
      </c>
      <c r="AF7" s="256">
        <v>45.089707972372203</v>
      </c>
      <c r="AG7" s="256">
        <v>44.525851847213403</v>
      </c>
      <c r="AH7" s="256">
        <v>45.334016578517598</v>
      </c>
      <c r="AI7" s="256">
        <v>47.9610848713316</v>
      </c>
      <c r="AJ7" s="256">
        <v>45.567689558808802</v>
      </c>
      <c r="AK7" s="256">
        <v>43.445760261225701</v>
      </c>
      <c r="AL7" s="256">
        <v>45.881606729357998</v>
      </c>
      <c r="AM7" s="256">
        <v>44.8411663605456</v>
      </c>
      <c r="AN7" s="256">
        <v>47.1471667696689</v>
      </c>
      <c r="AO7" s="256">
        <v>47.0736199472517</v>
      </c>
    </row>
    <row r="8" spans="1:53" x14ac:dyDescent="0.3">
      <c r="A8" s="258" t="s">
        <v>821</v>
      </c>
      <c r="B8" s="257">
        <v>83.423079999999999</v>
      </c>
      <c r="C8" s="257">
        <v>92.953590000000005</v>
      </c>
      <c r="D8" s="257">
        <v>128.72662</v>
      </c>
      <c r="E8" s="257">
        <v>116.94904</v>
      </c>
      <c r="F8" s="257">
        <v>137.77778000000001</v>
      </c>
      <c r="G8" s="257">
        <v>63.13308</v>
      </c>
      <c r="H8" s="257">
        <v>60.2</v>
      </c>
      <c r="I8" s="257">
        <v>73.017650000000003</v>
      </c>
      <c r="J8" s="257">
        <v>66.228070000000002</v>
      </c>
      <c r="K8" s="257">
        <v>54.49785</v>
      </c>
      <c r="L8" s="257">
        <v>65.342860000000002</v>
      </c>
      <c r="M8" s="257">
        <v>33.012549999999997</v>
      </c>
      <c r="N8" s="256">
        <v>41.149430000000002</v>
      </c>
      <c r="O8" s="256">
        <v>16.395389999999999</v>
      </c>
      <c r="P8" s="256">
        <v>12.27163</v>
      </c>
      <c r="Q8" s="256">
        <v>13.5214</v>
      </c>
      <c r="R8" s="256">
        <v>3.4177</v>
      </c>
      <c r="S8" s="256">
        <v>4.7975500000000002</v>
      </c>
      <c r="T8" s="256">
        <v>7.6909400000000003</v>
      </c>
      <c r="U8" s="256">
        <v>4.40313</v>
      </c>
      <c r="V8" s="256">
        <v>5.7128100000000002</v>
      </c>
      <c r="W8" s="256">
        <v>4.3956</v>
      </c>
      <c r="X8" s="256">
        <v>5.35121</v>
      </c>
      <c r="Y8" s="256">
        <v>4.3433200000000003</v>
      </c>
      <c r="Z8" s="256">
        <v>4.0528599999999999</v>
      </c>
      <c r="AA8" s="256">
        <v>5.9111700000000003</v>
      </c>
      <c r="AB8" s="256">
        <v>4.9472800000000001</v>
      </c>
      <c r="AC8" s="256">
        <v>2.9433500000000001</v>
      </c>
      <c r="AD8" s="256">
        <v>2.59226</v>
      </c>
      <c r="AE8" s="256">
        <v>2.8071100000000002</v>
      </c>
      <c r="AF8" s="256">
        <v>3.6459900442477902</v>
      </c>
      <c r="AG8" s="256">
        <v>1.8878057980385801</v>
      </c>
      <c r="AH8" s="256">
        <v>1.9667484698681701</v>
      </c>
      <c r="AI8" s="256">
        <v>1.4770919718958799</v>
      </c>
      <c r="AJ8" s="256">
        <v>1.5154991448747701</v>
      </c>
      <c r="AK8" s="256">
        <v>2.8028270609319001</v>
      </c>
      <c r="AL8" s="256">
        <v>3.6791555733049299</v>
      </c>
      <c r="AM8" s="256">
        <v>5.4827323717948699</v>
      </c>
      <c r="AN8" s="256">
        <v>3.5738236961451202</v>
      </c>
      <c r="AO8" s="256">
        <v>3.7543745275888099</v>
      </c>
    </row>
    <row r="9" spans="1:53" x14ac:dyDescent="0.3">
      <c r="A9" s="258" t="s">
        <v>820</v>
      </c>
      <c r="B9" s="257">
        <v>287.27668999999997</v>
      </c>
      <c r="C9" s="257">
        <v>299.18414000000001</v>
      </c>
      <c r="D9" s="257">
        <v>303.41052000000002</v>
      </c>
      <c r="E9" s="257">
        <v>321.93230999999997</v>
      </c>
      <c r="F9" s="257">
        <v>334.91737000000001</v>
      </c>
      <c r="G9" s="257">
        <v>346.06366000000003</v>
      </c>
      <c r="H9" s="257">
        <v>350.20936999999998</v>
      </c>
      <c r="I9" s="257">
        <v>359.56124999999997</v>
      </c>
      <c r="J9" s="257">
        <v>368.41888999999998</v>
      </c>
      <c r="K9" s="257">
        <v>366.08258000000001</v>
      </c>
      <c r="L9" s="257">
        <v>361.91541000000001</v>
      </c>
      <c r="M9" s="257">
        <v>359.04696999999999</v>
      </c>
      <c r="N9" s="256">
        <v>344.00698999999997</v>
      </c>
      <c r="O9" s="256">
        <v>341.17102</v>
      </c>
      <c r="P9" s="256">
        <v>321.68135000000001</v>
      </c>
      <c r="Q9" s="256">
        <v>290.20193</v>
      </c>
      <c r="R9" s="256">
        <v>231.52411000000001</v>
      </c>
      <c r="S9" s="256">
        <v>117.73972999999999</v>
      </c>
      <c r="T9" s="256">
        <v>87.502520000000004</v>
      </c>
      <c r="U9" s="256">
        <v>70.530349999999999</v>
      </c>
      <c r="V9" s="256">
        <v>66.206050000000005</v>
      </c>
      <c r="W9" s="256">
        <v>69.484939999999995</v>
      </c>
      <c r="X9" s="256">
        <v>72.395160000000004</v>
      </c>
      <c r="Y9" s="256">
        <v>72.542649999999995</v>
      </c>
      <c r="Z9" s="256">
        <v>74.830719999999999</v>
      </c>
      <c r="AA9" s="256">
        <v>75.550510000000003</v>
      </c>
      <c r="AB9" s="256">
        <v>79.833640000000003</v>
      </c>
      <c r="AC9" s="256">
        <v>77.329480000000004</v>
      </c>
      <c r="AD9" s="256">
        <v>82.778530000000003</v>
      </c>
      <c r="AE9" s="256">
        <v>78.386970000000005</v>
      </c>
      <c r="AF9" s="256">
        <v>61.000478489159903</v>
      </c>
      <c r="AG9" s="256">
        <v>76.982598205406404</v>
      </c>
      <c r="AH9" s="256">
        <v>93.070470328282795</v>
      </c>
      <c r="AI9" s="256">
        <v>116.716472024281</v>
      </c>
      <c r="AJ9" s="256">
        <v>140.95035269028901</v>
      </c>
      <c r="AK9" s="256">
        <v>170.46197111846899</v>
      </c>
      <c r="AL9" s="256">
        <v>197.75363786952099</v>
      </c>
      <c r="AM9" s="256">
        <v>221.92009207240901</v>
      </c>
      <c r="AN9" s="256">
        <v>247.67787543402801</v>
      </c>
      <c r="AO9" s="256">
        <v>281.08622222222198</v>
      </c>
    </row>
    <row r="10" spans="1:53" ht="16.2" thickBot="1" x14ac:dyDescent="0.35">
      <c r="A10" s="255" t="s">
        <v>819</v>
      </c>
      <c r="B10" s="254">
        <v>201.67815999999999</v>
      </c>
      <c r="C10" s="254">
        <v>174.51886999999999</v>
      </c>
      <c r="D10" s="254">
        <v>198.4898</v>
      </c>
      <c r="E10" s="254">
        <v>239.60975999999999</v>
      </c>
      <c r="F10" s="254">
        <v>296.81159000000002</v>
      </c>
      <c r="G10" s="254">
        <v>272.23077000000001</v>
      </c>
      <c r="H10" s="254">
        <v>186.91011</v>
      </c>
      <c r="I10" s="254">
        <v>177.17142999999999</v>
      </c>
      <c r="J10" s="254">
        <v>247.56863000000001</v>
      </c>
      <c r="K10" s="254">
        <v>147.31578999999999</v>
      </c>
      <c r="L10" s="254">
        <v>206.96666999999999</v>
      </c>
      <c r="M10" s="254">
        <v>46.453130000000002</v>
      </c>
      <c r="N10" s="253">
        <v>27.838709999999999</v>
      </c>
      <c r="O10" s="253">
        <v>13.11842</v>
      </c>
      <c r="P10" s="253">
        <v>22.243590000000001</v>
      </c>
      <c r="Q10" s="253">
        <v>23.435479999999998</v>
      </c>
      <c r="R10" s="253">
        <v>0</v>
      </c>
      <c r="S10" s="253">
        <v>0</v>
      </c>
      <c r="T10" s="253">
        <v>0</v>
      </c>
      <c r="U10" s="253">
        <v>0</v>
      </c>
      <c r="V10" s="253">
        <v>0</v>
      </c>
      <c r="W10" s="253">
        <v>0</v>
      </c>
      <c r="X10" s="253">
        <v>0</v>
      </c>
      <c r="Y10" s="253">
        <v>0</v>
      </c>
      <c r="Z10" s="253">
        <v>0</v>
      </c>
      <c r="AA10" s="253">
        <v>10</v>
      </c>
      <c r="AB10" s="253">
        <v>0</v>
      </c>
      <c r="AC10" s="253">
        <v>0</v>
      </c>
      <c r="AD10" s="253">
        <v>0</v>
      </c>
      <c r="AE10" s="253">
        <v>0</v>
      </c>
      <c r="AF10" s="253">
        <v>0</v>
      </c>
      <c r="AG10" s="253">
        <v>0</v>
      </c>
      <c r="AH10" s="253">
        <v>0</v>
      </c>
      <c r="AI10" s="253">
        <v>0</v>
      </c>
      <c r="AJ10" s="253">
        <v>0</v>
      </c>
      <c r="AK10" s="253">
        <v>0</v>
      </c>
      <c r="AL10" s="253">
        <v>0</v>
      </c>
      <c r="AM10" s="253">
        <v>0</v>
      </c>
      <c r="AN10" s="253">
        <v>0</v>
      </c>
      <c r="AO10" s="253">
        <v>0</v>
      </c>
    </row>
    <row r="11" spans="1:53" x14ac:dyDescent="0.3">
      <c r="A11" s="252" t="s">
        <v>1</v>
      </c>
      <c r="B11" s="251">
        <v>183.48498000000001</v>
      </c>
      <c r="C11" s="251">
        <v>184.75197</v>
      </c>
      <c r="D11" s="251">
        <v>185.28295</v>
      </c>
      <c r="E11" s="251">
        <v>184.77921000000001</v>
      </c>
      <c r="F11" s="251">
        <v>184.77745999999999</v>
      </c>
      <c r="G11" s="251">
        <v>178.81926999999999</v>
      </c>
      <c r="H11" s="251">
        <v>177.94882999999999</v>
      </c>
      <c r="I11" s="251">
        <v>180.06950000000001</v>
      </c>
      <c r="J11" s="251">
        <v>178.56487000000001</v>
      </c>
      <c r="K11" s="251">
        <v>171.97140999999999</v>
      </c>
      <c r="L11" s="251">
        <v>164.59678</v>
      </c>
      <c r="M11" s="251">
        <v>164.15828999999999</v>
      </c>
      <c r="N11" s="250">
        <v>165.49565000000001</v>
      </c>
      <c r="O11" s="250">
        <v>158.70374000000001</v>
      </c>
      <c r="P11" s="250">
        <v>159.12960000000001</v>
      </c>
      <c r="Q11" s="250">
        <v>157.29579000000001</v>
      </c>
      <c r="R11" s="250">
        <v>131.27873</v>
      </c>
      <c r="S11" s="250">
        <v>103.40934</v>
      </c>
      <c r="T11" s="250">
        <v>86.666300000000007</v>
      </c>
      <c r="U11" s="250">
        <v>74.191019999999995</v>
      </c>
      <c r="V11" s="250">
        <v>63.978670000000001</v>
      </c>
      <c r="W11" s="250">
        <v>61.497920000000001</v>
      </c>
      <c r="X11" s="250">
        <v>59.282859999999999</v>
      </c>
      <c r="Y11" s="250">
        <v>60.462649999999996</v>
      </c>
      <c r="Z11" s="250">
        <v>58.61598</v>
      </c>
      <c r="AA11" s="250">
        <v>61.378810000000001</v>
      </c>
      <c r="AB11" s="250">
        <v>57.492809999999999</v>
      </c>
      <c r="AC11" s="250">
        <v>60.223689999999998</v>
      </c>
      <c r="AD11" s="250">
        <v>64.523359999999997</v>
      </c>
      <c r="AE11" s="250">
        <v>64.557969999999997</v>
      </c>
      <c r="AF11" s="250">
        <v>44.3078408436524</v>
      </c>
      <c r="AG11" s="250">
        <v>44.357775036474202</v>
      </c>
      <c r="AH11" s="250">
        <v>44.884879671712099</v>
      </c>
      <c r="AI11" s="250">
        <v>46.329492308987398</v>
      </c>
      <c r="AJ11" s="250">
        <v>44.648903481528798</v>
      </c>
      <c r="AK11" s="250">
        <v>44.027372055915102</v>
      </c>
      <c r="AL11" s="250">
        <v>46.039441856649503</v>
      </c>
      <c r="AM11" s="250">
        <v>44.997974190763898</v>
      </c>
      <c r="AN11" s="250">
        <v>47.148298746591699</v>
      </c>
      <c r="AO11" s="250">
        <v>47.349439800208003</v>
      </c>
    </row>
    <row r="13" spans="1:53" x14ac:dyDescent="0.3">
      <c r="A13" s="229" t="s">
        <v>837</v>
      </c>
      <c r="B13"/>
      <c r="C13"/>
      <c r="D13"/>
      <c r="E13"/>
      <c r="F13"/>
      <c r="G13"/>
      <c r="H13"/>
      <c r="I13"/>
      <c r="J13"/>
      <c r="K13"/>
      <c r="L13"/>
      <c r="M13"/>
      <c r="N13"/>
      <c r="O13"/>
      <c r="P13"/>
      <c r="Q13"/>
      <c r="R13"/>
      <c r="S13"/>
      <c r="T13"/>
      <c r="U13"/>
      <c r="V13"/>
      <c r="W13"/>
      <c r="X13"/>
      <c r="Y13"/>
      <c r="Z13"/>
      <c r="AA13"/>
    </row>
    <row r="14" spans="1:53" x14ac:dyDescent="0.3">
      <c r="A14" s="249"/>
      <c r="B14"/>
      <c r="C14"/>
      <c r="D14"/>
      <c r="E14"/>
      <c r="F14"/>
      <c r="G14"/>
      <c r="H14"/>
      <c r="I14"/>
      <c r="J14"/>
      <c r="K14"/>
      <c r="L14"/>
      <c r="M14"/>
      <c r="N14"/>
      <c r="O14"/>
      <c r="P14"/>
      <c r="Q14"/>
      <c r="R14"/>
      <c r="S14"/>
      <c r="T14"/>
      <c r="U14"/>
      <c r="V14"/>
      <c r="W14"/>
      <c r="X14"/>
      <c r="Y14"/>
      <c r="Z14"/>
      <c r="AA14"/>
    </row>
    <row r="15" spans="1:53" x14ac:dyDescent="0.3">
      <c r="A15" s="249"/>
      <c r="B15"/>
      <c r="C15"/>
      <c r="D15"/>
      <c r="E15"/>
      <c r="F15"/>
      <c r="G15"/>
      <c r="H15"/>
      <c r="I15"/>
      <c r="J15"/>
      <c r="K15"/>
      <c r="L15"/>
      <c r="M15"/>
      <c r="N15"/>
      <c r="O15"/>
      <c r="P15"/>
      <c r="Q15"/>
      <c r="R15"/>
      <c r="S15"/>
      <c r="T15"/>
      <c r="U15"/>
      <c r="V15"/>
      <c r="W15"/>
      <c r="X15"/>
      <c r="Y15"/>
      <c r="Z15"/>
      <c r="AA15"/>
    </row>
    <row r="16" spans="1:53" x14ac:dyDescent="0.3">
      <c r="A16" s="341" t="s">
        <v>836</v>
      </c>
      <c r="B16" s="248">
        <v>2020</v>
      </c>
      <c r="C16" s="247"/>
      <c r="D16" s="247"/>
      <c r="E16" s="247"/>
      <c r="F16" s="247"/>
      <c r="G16" s="247"/>
      <c r="H16" s="247"/>
      <c r="I16" s="247"/>
      <c r="J16" s="247"/>
      <c r="K16" s="247"/>
      <c r="L16" s="247"/>
      <c r="M16" s="246"/>
      <c r="N16" s="245">
        <v>2021</v>
      </c>
      <c r="O16" s="244"/>
      <c r="P16" s="244"/>
      <c r="Q16" s="244"/>
      <c r="R16" s="244"/>
      <c r="S16" s="244"/>
      <c r="T16" s="244"/>
      <c r="U16" s="244"/>
      <c r="V16" s="244"/>
      <c r="W16" s="244"/>
      <c r="X16" s="244"/>
      <c r="Y16" s="244"/>
      <c r="Z16" s="244"/>
      <c r="AA16" s="244"/>
      <c r="AB16" s="244"/>
      <c r="AC16" s="244"/>
      <c r="AD16" s="244"/>
      <c r="AE16" s="243"/>
      <c r="AF16" s="244"/>
      <c r="AG16" s="243"/>
      <c r="AH16" s="244"/>
      <c r="AI16" s="243"/>
      <c r="AJ16" s="244"/>
      <c r="AK16" s="243"/>
      <c r="AL16" s="242">
        <v>2022</v>
      </c>
      <c r="AM16" s="241"/>
      <c r="AN16" s="241"/>
      <c r="AO16" s="240"/>
      <c r="AP16" s="230"/>
      <c r="AQ16" s="230"/>
      <c r="AR16" s="230"/>
      <c r="AS16" s="230"/>
      <c r="AT16" s="230"/>
      <c r="AU16" s="230"/>
      <c r="AV16" s="230"/>
      <c r="AW16" s="230"/>
    </row>
    <row r="17" spans="1:54" x14ac:dyDescent="0.3">
      <c r="A17" s="341"/>
      <c r="B17" s="334" t="s">
        <v>832</v>
      </c>
      <c r="C17" s="335"/>
      <c r="D17" s="334" t="s">
        <v>831</v>
      </c>
      <c r="E17" s="335"/>
      <c r="F17" s="334" t="s">
        <v>830</v>
      </c>
      <c r="G17" s="335"/>
      <c r="H17" s="334" t="s">
        <v>829</v>
      </c>
      <c r="I17" s="335"/>
      <c r="J17" s="334" t="s">
        <v>828</v>
      </c>
      <c r="K17" s="335"/>
      <c r="L17" s="334" t="s">
        <v>827</v>
      </c>
      <c r="M17" s="335"/>
      <c r="N17" s="337" t="s">
        <v>826</v>
      </c>
      <c r="O17" s="338"/>
      <c r="P17" s="337" t="s">
        <v>825</v>
      </c>
      <c r="Q17" s="338"/>
      <c r="R17" s="337" t="s">
        <v>835</v>
      </c>
      <c r="S17" s="338"/>
      <c r="T17" s="337" t="s">
        <v>834</v>
      </c>
      <c r="U17" s="338"/>
      <c r="V17" s="337" t="s">
        <v>140</v>
      </c>
      <c r="W17" s="338"/>
      <c r="X17" s="337" t="s">
        <v>833</v>
      </c>
      <c r="Y17" s="338"/>
      <c r="Z17" s="337" t="s">
        <v>832</v>
      </c>
      <c r="AA17" s="338"/>
      <c r="AB17" s="337" t="s">
        <v>831</v>
      </c>
      <c r="AC17" s="338"/>
      <c r="AD17" s="337" t="s">
        <v>830</v>
      </c>
      <c r="AE17" s="338"/>
      <c r="AF17" s="337" t="s">
        <v>829</v>
      </c>
      <c r="AG17" s="338"/>
      <c r="AH17" s="337" t="s">
        <v>828</v>
      </c>
      <c r="AI17" s="338"/>
      <c r="AJ17" s="337" t="s">
        <v>827</v>
      </c>
      <c r="AK17" s="338"/>
      <c r="AL17" s="339" t="s">
        <v>826</v>
      </c>
      <c r="AM17" s="340"/>
      <c r="AN17" s="339" t="s">
        <v>825</v>
      </c>
      <c r="AO17" s="340"/>
      <c r="AP17" s="230"/>
      <c r="AQ17" s="230"/>
    </row>
    <row r="18" spans="1:54" x14ac:dyDescent="0.3">
      <c r="A18" s="341"/>
      <c r="B18" s="239" t="s">
        <v>824</v>
      </c>
      <c r="C18" s="239" t="s">
        <v>823</v>
      </c>
      <c r="D18" s="239" t="s">
        <v>824</v>
      </c>
      <c r="E18" s="239" t="s">
        <v>823</v>
      </c>
      <c r="F18" s="239" t="s">
        <v>824</v>
      </c>
      <c r="G18" s="239" t="s">
        <v>823</v>
      </c>
      <c r="H18" s="239" t="s">
        <v>824</v>
      </c>
      <c r="I18" s="239" t="s">
        <v>823</v>
      </c>
      <c r="J18" s="239" t="s">
        <v>824</v>
      </c>
      <c r="K18" s="239" t="s">
        <v>823</v>
      </c>
      <c r="L18" s="239" t="s">
        <v>824</v>
      </c>
      <c r="M18" s="239" t="s">
        <v>823</v>
      </c>
      <c r="N18" s="238" t="s">
        <v>824</v>
      </c>
      <c r="O18" s="238" t="s">
        <v>823</v>
      </c>
      <c r="P18" s="238" t="s">
        <v>824</v>
      </c>
      <c r="Q18" s="238" t="s">
        <v>823</v>
      </c>
      <c r="R18" s="238" t="s">
        <v>824</v>
      </c>
      <c r="S18" s="238" t="s">
        <v>823</v>
      </c>
      <c r="T18" s="238" t="s">
        <v>824</v>
      </c>
      <c r="U18" s="238" t="s">
        <v>823</v>
      </c>
      <c r="V18" s="238" t="s">
        <v>824</v>
      </c>
      <c r="W18" s="238" t="s">
        <v>823</v>
      </c>
      <c r="X18" s="238" t="s">
        <v>824</v>
      </c>
      <c r="Y18" s="238" t="s">
        <v>823</v>
      </c>
      <c r="Z18" s="238" t="s">
        <v>824</v>
      </c>
      <c r="AA18" s="238" t="s">
        <v>823</v>
      </c>
      <c r="AB18" s="238" t="s">
        <v>824</v>
      </c>
      <c r="AC18" s="238" t="s">
        <v>823</v>
      </c>
      <c r="AD18" s="238" t="s">
        <v>824</v>
      </c>
      <c r="AE18" s="238" t="s">
        <v>823</v>
      </c>
      <c r="AF18" s="238" t="s">
        <v>824</v>
      </c>
      <c r="AG18" s="238" t="s">
        <v>823</v>
      </c>
      <c r="AH18" s="238" t="s">
        <v>824</v>
      </c>
      <c r="AI18" s="238" t="s">
        <v>823</v>
      </c>
      <c r="AJ18" s="238" t="s">
        <v>824</v>
      </c>
      <c r="AK18" s="238" t="s">
        <v>823</v>
      </c>
      <c r="AL18" s="237" t="s">
        <v>824</v>
      </c>
      <c r="AM18" s="237" t="s">
        <v>823</v>
      </c>
      <c r="AN18" s="237" t="s">
        <v>824</v>
      </c>
      <c r="AO18" s="237" t="s">
        <v>823</v>
      </c>
      <c r="AP18" s="231"/>
      <c r="AQ18" s="231"/>
      <c r="AR18" s="231"/>
      <c r="AS18" s="231"/>
      <c r="AT18" s="231"/>
      <c r="AU18" s="231"/>
      <c r="AV18" s="231"/>
      <c r="AW18" s="231"/>
      <c r="AX18" s="230"/>
      <c r="AY18" s="230"/>
      <c r="AZ18" s="230"/>
      <c r="BA18" s="230"/>
      <c r="BB18" s="230"/>
    </row>
    <row r="19" spans="1:54" x14ac:dyDescent="0.3">
      <c r="A19" s="236" t="s">
        <v>822</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35"/>
      <c r="AH19" s="235"/>
      <c r="AI19" s="235"/>
      <c r="AJ19" s="235"/>
      <c r="AK19" s="235"/>
      <c r="AL19" s="235"/>
      <c r="AM19" s="235"/>
      <c r="AN19" s="235"/>
      <c r="AO19" s="235"/>
      <c r="AP19" s="231"/>
      <c r="AQ19" s="231"/>
    </row>
    <row r="20" spans="1:54" x14ac:dyDescent="0.3">
      <c r="A20" s="234" t="s">
        <v>818</v>
      </c>
      <c r="B20" s="234">
        <v>13186</v>
      </c>
      <c r="C20" s="234">
        <v>12606</v>
      </c>
      <c r="D20" s="234">
        <v>12273</v>
      </c>
      <c r="E20" s="234">
        <v>11957</v>
      </c>
      <c r="F20" s="234">
        <v>11316</v>
      </c>
      <c r="G20" s="234">
        <v>11543</v>
      </c>
      <c r="H20" s="234">
        <v>11306</v>
      </c>
      <c r="I20" s="234">
        <v>10536</v>
      </c>
      <c r="J20" s="234">
        <v>10371</v>
      </c>
      <c r="K20" s="234">
        <v>10663</v>
      </c>
      <c r="L20" s="234">
        <v>10827</v>
      </c>
      <c r="M20" s="234">
        <v>10573</v>
      </c>
      <c r="N20" s="234">
        <v>9822</v>
      </c>
      <c r="O20" s="234">
        <v>9711</v>
      </c>
      <c r="P20" s="234">
        <v>9211</v>
      </c>
      <c r="Q20" s="234">
        <v>9245</v>
      </c>
      <c r="R20" s="234">
        <v>9567</v>
      </c>
      <c r="S20" s="234">
        <v>9524</v>
      </c>
      <c r="T20" s="234">
        <v>10749</v>
      </c>
      <c r="U20" s="234">
        <v>13033</v>
      </c>
      <c r="V20" s="234">
        <v>16183</v>
      </c>
      <c r="W20" s="234">
        <v>17902</v>
      </c>
      <c r="X20" s="234">
        <v>20206</v>
      </c>
      <c r="Y20" s="234">
        <v>20688</v>
      </c>
      <c r="Z20" s="234">
        <v>21653</v>
      </c>
      <c r="AA20" s="234">
        <v>20009</v>
      </c>
      <c r="AB20" s="234">
        <v>21005</v>
      </c>
      <c r="AC20" s="234">
        <v>19286</v>
      </c>
      <c r="AD20" s="234">
        <v>18236</v>
      </c>
      <c r="AE20" s="234">
        <v>17904</v>
      </c>
      <c r="AF20" s="234">
        <v>19530</v>
      </c>
      <c r="AG20" s="234">
        <v>21223</v>
      </c>
      <c r="AH20" s="234">
        <v>22328</v>
      </c>
      <c r="AI20" s="234">
        <v>20842</v>
      </c>
      <c r="AJ20" s="234">
        <v>19892</v>
      </c>
      <c r="AK20" s="234">
        <v>21028</v>
      </c>
      <c r="AL20" s="234">
        <v>19915</v>
      </c>
      <c r="AM20" s="234">
        <v>20869</v>
      </c>
      <c r="AN20" s="234">
        <v>19383</v>
      </c>
      <c r="AO20" s="234">
        <v>18214</v>
      </c>
      <c r="AP20" s="231"/>
      <c r="AQ20" s="231"/>
      <c r="AR20" s="231"/>
      <c r="AS20" s="231"/>
      <c r="AT20" s="231"/>
      <c r="AU20" s="231"/>
      <c r="AV20" s="231"/>
      <c r="AW20" s="231"/>
      <c r="AX20" s="231"/>
      <c r="AY20" s="231"/>
      <c r="AZ20" s="231"/>
      <c r="BA20" s="231"/>
      <c r="BB20" s="231"/>
    </row>
    <row r="21" spans="1:54" x14ac:dyDescent="0.3">
      <c r="A21" s="234" t="s">
        <v>817</v>
      </c>
      <c r="B21" s="234">
        <v>3921</v>
      </c>
      <c r="C21" s="234">
        <v>3963</v>
      </c>
      <c r="D21" s="234">
        <v>4050</v>
      </c>
      <c r="E21" s="234">
        <v>4095</v>
      </c>
      <c r="F21" s="234">
        <v>4222</v>
      </c>
      <c r="G21" s="234">
        <v>3678</v>
      </c>
      <c r="H21" s="234">
        <v>3132</v>
      </c>
      <c r="I21" s="234">
        <v>2500</v>
      </c>
      <c r="J21" s="234">
        <v>2182</v>
      </c>
      <c r="K21" s="234">
        <v>1958</v>
      </c>
      <c r="L21" s="234">
        <v>1720</v>
      </c>
      <c r="M21" s="234">
        <v>1580</v>
      </c>
      <c r="N21" s="234">
        <v>1425</v>
      </c>
      <c r="O21" s="234">
        <v>1335</v>
      </c>
      <c r="P21" s="234">
        <v>1254</v>
      </c>
      <c r="Q21" s="234">
        <v>1176</v>
      </c>
      <c r="R21" s="234">
        <v>1060</v>
      </c>
      <c r="S21" s="234">
        <v>939</v>
      </c>
      <c r="T21" s="234">
        <v>889</v>
      </c>
      <c r="U21" s="234">
        <v>848</v>
      </c>
      <c r="V21" s="234">
        <v>824</v>
      </c>
      <c r="W21" s="234">
        <v>818</v>
      </c>
      <c r="X21" s="234">
        <v>836</v>
      </c>
      <c r="Y21" s="234">
        <v>808</v>
      </c>
      <c r="Z21" s="234">
        <v>761</v>
      </c>
      <c r="AA21" s="234">
        <v>703</v>
      </c>
      <c r="AB21" s="234">
        <v>649</v>
      </c>
      <c r="AC21" s="234">
        <v>623</v>
      </c>
      <c r="AD21" s="234">
        <v>631</v>
      </c>
      <c r="AE21" s="234">
        <v>626</v>
      </c>
      <c r="AF21" s="234">
        <v>384</v>
      </c>
      <c r="AG21" s="234">
        <v>402</v>
      </c>
      <c r="AH21" s="234">
        <v>414</v>
      </c>
      <c r="AI21" s="234">
        <v>443</v>
      </c>
      <c r="AJ21" s="234">
        <v>451</v>
      </c>
      <c r="AK21" s="234">
        <v>494</v>
      </c>
      <c r="AL21" s="234">
        <v>548</v>
      </c>
      <c r="AM21" s="234">
        <v>615</v>
      </c>
      <c r="AN21" s="234">
        <v>645</v>
      </c>
      <c r="AO21" s="234">
        <v>644</v>
      </c>
      <c r="AP21" s="231"/>
      <c r="AQ21" s="231"/>
    </row>
    <row r="22" spans="1:54" x14ac:dyDescent="0.3">
      <c r="A22" s="234" t="s">
        <v>816</v>
      </c>
      <c r="B22" s="234">
        <v>1426</v>
      </c>
      <c r="C22" s="234">
        <v>1456</v>
      </c>
      <c r="D22" s="234">
        <v>1487</v>
      </c>
      <c r="E22" s="234">
        <v>1531</v>
      </c>
      <c r="F22" s="234">
        <v>1556</v>
      </c>
      <c r="G22" s="234">
        <v>1569</v>
      </c>
      <c r="H22" s="234">
        <v>1600</v>
      </c>
      <c r="I22" s="234">
        <v>1556</v>
      </c>
      <c r="J22" s="234">
        <v>1526</v>
      </c>
      <c r="K22" s="234">
        <v>1529</v>
      </c>
      <c r="L22" s="234">
        <v>1406</v>
      </c>
      <c r="M22" s="234">
        <v>1349</v>
      </c>
      <c r="N22" s="234">
        <v>1295</v>
      </c>
      <c r="O22" s="234">
        <v>1284</v>
      </c>
      <c r="P22" s="234">
        <v>1253</v>
      </c>
      <c r="Q22" s="234">
        <v>1269</v>
      </c>
      <c r="R22" s="234">
        <v>1113</v>
      </c>
      <c r="S22" s="234">
        <v>838</v>
      </c>
      <c r="T22" s="234">
        <v>704</v>
      </c>
      <c r="U22" s="234">
        <v>620</v>
      </c>
      <c r="V22" s="234">
        <v>589</v>
      </c>
      <c r="W22" s="234">
        <v>527</v>
      </c>
      <c r="X22" s="234">
        <v>494</v>
      </c>
      <c r="Y22" s="234">
        <v>457</v>
      </c>
      <c r="Z22" s="234">
        <v>433</v>
      </c>
      <c r="AA22" s="234">
        <v>419</v>
      </c>
      <c r="AB22" s="234">
        <v>413</v>
      </c>
      <c r="AC22" s="234">
        <v>408</v>
      </c>
      <c r="AD22" s="234">
        <v>408</v>
      </c>
      <c r="AE22" s="234">
        <v>392</v>
      </c>
      <c r="AF22" s="234">
        <v>244</v>
      </c>
      <c r="AG22" s="234">
        <v>239</v>
      </c>
      <c r="AH22" s="234">
        <v>230</v>
      </c>
      <c r="AI22" s="234">
        <v>234</v>
      </c>
      <c r="AJ22" s="234">
        <v>219</v>
      </c>
      <c r="AK22" s="234">
        <v>223</v>
      </c>
      <c r="AL22" s="234">
        <v>214</v>
      </c>
      <c r="AM22" s="234">
        <v>218</v>
      </c>
      <c r="AN22" s="234">
        <v>203</v>
      </c>
      <c r="AO22" s="234">
        <v>194</v>
      </c>
      <c r="AP22" s="231"/>
      <c r="AQ22" s="231"/>
      <c r="AR22" s="231"/>
      <c r="AS22" s="231"/>
      <c r="AT22" s="231"/>
      <c r="AU22" s="231"/>
      <c r="AV22" s="231"/>
      <c r="AW22" s="231"/>
      <c r="AX22" s="230"/>
      <c r="AY22" s="230"/>
      <c r="AZ22" s="230"/>
    </row>
    <row r="23" spans="1:54" ht="16.2" thickBot="1" x14ac:dyDescent="0.35">
      <c r="A23" s="233" t="s">
        <v>815</v>
      </c>
      <c r="B23" s="233">
        <v>432</v>
      </c>
      <c r="C23" s="233">
        <v>445</v>
      </c>
      <c r="D23" s="233">
        <v>443</v>
      </c>
      <c r="E23" s="233">
        <v>469</v>
      </c>
      <c r="F23" s="233">
        <v>447</v>
      </c>
      <c r="G23" s="233">
        <v>433</v>
      </c>
      <c r="H23" s="233">
        <v>440</v>
      </c>
      <c r="I23" s="233">
        <v>415</v>
      </c>
      <c r="J23" s="233">
        <v>392</v>
      </c>
      <c r="K23" s="233">
        <v>364</v>
      </c>
      <c r="L23" s="233">
        <v>338</v>
      </c>
      <c r="M23" s="233">
        <v>332</v>
      </c>
      <c r="N23" s="233">
        <v>317</v>
      </c>
      <c r="O23" s="233">
        <v>304</v>
      </c>
      <c r="P23" s="233">
        <v>288</v>
      </c>
      <c r="Q23" s="233">
        <v>276</v>
      </c>
      <c r="R23" s="233">
        <v>262</v>
      </c>
      <c r="S23" s="233">
        <v>232</v>
      </c>
      <c r="T23" s="233">
        <v>206</v>
      </c>
      <c r="U23" s="233">
        <v>201</v>
      </c>
      <c r="V23" s="233">
        <v>195</v>
      </c>
      <c r="W23" s="233">
        <v>201</v>
      </c>
      <c r="X23" s="233">
        <v>200</v>
      </c>
      <c r="Y23" s="233">
        <v>197</v>
      </c>
      <c r="Z23" s="233">
        <v>190</v>
      </c>
      <c r="AA23" s="233">
        <v>189</v>
      </c>
      <c r="AB23" s="233">
        <v>183</v>
      </c>
      <c r="AC23" s="233">
        <v>181</v>
      </c>
      <c r="AD23" s="233">
        <v>179</v>
      </c>
      <c r="AE23" s="233">
        <v>190</v>
      </c>
      <c r="AF23" s="233">
        <v>94</v>
      </c>
      <c r="AG23" s="233">
        <v>94</v>
      </c>
      <c r="AH23" s="233">
        <v>95</v>
      </c>
      <c r="AI23" s="233">
        <v>97</v>
      </c>
      <c r="AJ23" s="233">
        <v>90</v>
      </c>
      <c r="AK23" s="233">
        <v>94</v>
      </c>
      <c r="AL23" s="233">
        <v>92</v>
      </c>
      <c r="AM23" s="233">
        <v>91</v>
      </c>
      <c r="AN23" s="233">
        <v>85</v>
      </c>
      <c r="AO23" s="233">
        <v>85</v>
      </c>
      <c r="AP23" s="231"/>
      <c r="AQ23" s="231"/>
      <c r="AR23" s="231"/>
      <c r="AT23" s="231"/>
      <c r="AU23" s="231"/>
      <c r="AV23" s="231"/>
      <c r="AW23" s="231"/>
    </row>
    <row r="24" spans="1:54" x14ac:dyDescent="0.3">
      <c r="A24" s="232" t="s">
        <v>1</v>
      </c>
      <c r="B24" s="232">
        <f t="shared" ref="B24:M24" si="0">SUM(B20:B23)</f>
        <v>18965</v>
      </c>
      <c r="C24" s="232">
        <f t="shared" si="0"/>
        <v>18470</v>
      </c>
      <c r="D24" s="232">
        <f t="shared" si="0"/>
        <v>18253</v>
      </c>
      <c r="E24" s="232">
        <f t="shared" si="0"/>
        <v>18052</v>
      </c>
      <c r="F24" s="232">
        <f t="shared" si="0"/>
        <v>17541</v>
      </c>
      <c r="G24" s="232">
        <f t="shared" si="0"/>
        <v>17223</v>
      </c>
      <c r="H24" s="232">
        <f t="shared" si="0"/>
        <v>16478</v>
      </c>
      <c r="I24" s="232">
        <f t="shared" si="0"/>
        <v>15007</v>
      </c>
      <c r="J24" s="232">
        <f t="shared" si="0"/>
        <v>14471</v>
      </c>
      <c r="K24" s="232">
        <f t="shared" si="0"/>
        <v>14514</v>
      </c>
      <c r="L24" s="232">
        <f t="shared" si="0"/>
        <v>14291</v>
      </c>
      <c r="M24" s="232">
        <f t="shared" si="0"/>
        <v>13834</v>
      </c>
      <c r="N24" s="232">
        <v>12859</v>
      </c>
      <c r="O24" s="232">
        <v>12634</v>
      </c>
      <c r="P24" s="232">
        <v>12006</v>
      </c>
      <c r="Q24" s="232">
        <v>11966</v>
      </c>
      <c r="R24" s="232">
        <v>12002</v>
      </c>
      <c r="S24" s="232">
        <v>11533</v>
      </c>
      <c r="T24" s="232">
        <v>12548</v>
      </c>
      <c r="U24" s="232">
        <v>14702</v>
      </c>
      <c r="V24" s="232">
        <v>17791</v>
      </c>
      <c r="W24" s="232">
        <v>19448</v>
      </c>
      <c r="X24" s="232">
        <v>21736</v>
      </c>
      <c r="Y24" s="232">
        <v>22150</v>
      </c>
      <c r="Z24" s="232">
        <v>23037</v>
      </c>
      <c r="AA24" s="232">
        <v>21320</v>
      </c>
      <c r="AB24" s="232">
        <v>22250</v>
      </c>
      <c r="AC24" s="232">
        <v>20498</v>
      </c>
      <c r="AD24" s="232">
        <v>19454</v>
      </c>
      <c r="AE24" s="232">
        <v>19112</v>
      </c>
      <c r="AF24" s="232">
        <v>20252</v>
      </c>
      <c r="AG24" s="232">
        <v>21958</v>
      </c>
      <c r="AH24" s="232">
        <v>23067</v>
      </c>
      <c r="AI24" s="232">
        <v>21616</v>
      </c>
      <c r="AJ24" s="232">
        <v>20652</v>
      </c>
      <c r="AK24" s="232">
        <v>21839</v>
      </c>
      <c r="AL24" s="232">
        <v>20769</v>
      </c>
      <c r="AM24" s="232">
        <v>21793</v>
      </c>
      <c r="AN24" s="232">
        <v>20316</v>
      </c>
      <c r="AO24" s="232">
        <v>19137</v>
      </c>
      <c r="AP24" s="231"/>
      <c r="AQ24" s="231"/>
      <c r="AR24" s="231"/>
      <c r="AS24" s="231"/>
      <c r="AT24" s="231"/>
      <c r="AU24" s="231"/>
      <c r="AV24" s="231"/>
      <c r="AW24" s="231"/>
      <c r="AX24" s="231"/>
      <c r="AY24" s="231"/>
      <c r="AZ24" s="231"/>
      <c r="BA24" s="231"/>
      <c r="BB24" s="231"/>
    </row>
    <row r="25" spans="1:54" x14ac:dyDescent="0.3">
      <c r="A25" s="236" t="s">
        <v>821</v>
      </c>
      <c r="B25" s="235"/>
      <c r="C25" s="235"/>
      <c r="D25" s="235"/>
      <c r="E25" s="235"/>
      <c r="F25" s="235"/>
      <c r="G25" s="235"/>
      <c r="H25" s="235"/>
      <c r="I25" s="235"/>
      <c r="J25" s="235"/>
      <c r="K25" s="235"/>
      <c r="L25" s="235"/>
      <c r="M25" s="235"/>
      <c r="N25" s="235"/>
      <c r="O25" s="235"/>
      <c r="P25" s="235"/>
      <c r="Q25" s="235"/>
      <c r="R25" s="235"/>
      <c r="S25" s="235"/>
      <c r="T25" s="235"/>
      <c r="U25" s="235"/>
      <c r="V25" s="235"/>
      <c r="W25" s="235"/>
      <c r="X25" s="235"/>
      <c r="Y25" s="235"/>
      <c r="Z25" s="235"/>
      <c r="AA25" s="235"/>
      <c r="AB25" s="235"/>
      <c r="AC25" s="235"/>
      <c r="AD25" s="235"/>
      <c r="AE25" s="235"/>
      <c r="AF25" s="235"/>
      <c r="AG25" s="235"/>
      <c r="AH25" s="235"/>
      <c r="AI25" s="235"/>
      <c r="AJ25" s="235"/>
      <c r="AK25" s="235"/>
      <c r="AL25" s="235"/>
      <c r="AM25" s="235"/>
      <c r="AN25" s="235"/>
      <c r="AO25" s="235"/>
      <c r="AP25" s="231"/>
      <c r="AQ25" s="231"/>
      <c r="AR25" s="231"/>
      <c r="AT25" s="231"/>
      <c r="AU25" s="231"/>
      <c r="AV25" s="231"/>
      <c r="AW25" s="231"/>
      <c r="AX25" s="231"/>
      <c r="AY25" s="231"/>
      <c r="AZ25" s="231"/>
    </row>
    <row r="26" spans="1:54" x14ac:dyDescent="0.3">
      <c r="A26" s="234" t="s">
        <v>818</v>
      </c>
      <c r="B26" s="234">
        <v>244</v>
      </c>
      <c r="C26" s="234">
        <v>197</v>
      </c>
      <c r="D26" s="234">
        <v>99</v>
      </c>
      <c r="E26" s="234">
        <v>116</v>
      </c>
      <c r="F26" s="234">
        <v>89</v>
      </c>
      <c r="G26" s="234">
        <v>228</v>
      </c>
      <c r="H26" s="234">
        <v>209</v>
      </c>
      <c r="I26" s="234">
        <v>146</v>
      </c>
      <c r="J26" s="234">
        <v>149</v>
      </c>
      <c r="K26" s="234">
        <v>211</v>
      </c>
      <c r="L26" s="234">
        <v>153</v>
      </c>
      <c r="M26" s="234">
        <v>227</v>
      </c>
      <c r="N26" s="234">
        <v>164</v>
      </c>
      <c r="O26" s="234">
        <v>554</v>
      </c>
      <c r="P26" s="234">
        <v>416</v>
      </c>
      <c r="Q26" s="234">
        <v>257</v>
      </c>
      <c r="R26" s="234">
        <v>1051</v>
      </c>
      <c r="S26" s="234">
        <v>1225</v>
      </c>
      <c r="T26" s="234">
        <v>1016</v>
      </c>
      <c r="U26" s="234">
        <v>320</v>
      </c>
      <c r="V26" s="234">
        <v>484</v>
      </c>
      <c r="W26" s="234">
        <v>1226</v>
      </c>
      <c r="X26" s="234">
        <v>1119</v>
      </c>
      <c r="Y26" s="234">
        <v>935</v>
      </c>
      <c r="Z26" s="234">
        <v>1135</v>
      </c>
      <c r="AA26" s="234">
        <v>1092</v>
      </c>
      <c r="AB26" s="234">
        <v>1195</v>
      </c>
      <c r="AC26" s="234">
        <v>1165</v>
      </c>
      <c r="AD26" s="234">
        <v>775</v>
      </c>
      <c r="AE26" s="234">
        <v>591</v>
      </c>
      <c r="AF26" s="234">
        <v>1130</v>
      </c>
      <c r="AG26" s="234">
        <v>1031</v>
      </c>
      <c r="AH26" s="234">
        <v>1180</v>
      </c>
      <c r="AI26" s="234">
        <v>1447</v>
      </c>
      <c r="AJ26" s="234">
        <v>1007</v>
      </c>
      <c r="AK26" s="234">
        <v>155</v>
      </c>
      <c r="AL26" s="234">
        <v>313</v>
      </c>
      <c r="AM26" s="234">
        <v>312</v>
      </c>
      <c r="AN26" s="234">
        <v>294</v>
      </c>
      <c r="AO26" s="234">
        <v>147</v>
      </c>
      <c r="AP26" s="231"/>
      <c r="AQ26" s="231"/>
      <c r="AR26" s="231"/>
      <c r="AS26" s="231"/>
      <c r="AT26" s="231"/>
      <c r="AU26" s="231"/>
      <c r="AV26" s="231"/>
      <c r="AW26" s="231"/>
    </row>
    <row r="27" spans="1:54" x14ac:dyDescent="0.3">
      <c r="A27" s="234" t="s">
        <v>817</v>
      </c>
      <c r="B27" s="234">
        <v>42</v>
      </c>
      <c r="C27" s="234">
        <v>40</v>
      </c>
      <c r="D27" s="234">
        <v>40</v>
      </c>
      <c r="E27" s="234">
        <v>26</v>
      </c>
      <c r="F27" s="234">
        <v>12</v>
      </c>
      <c r="G27" s="234">
        <v>10</v>
      </c>
      <c r="H27" s="234">
        <v>12</v>
      </c>
      <c r="I27" s="234">
        <v>2</v>
      </c>
      <c r="J27" s="234">
        <v>2</v>
      </c>
      <c r="K27" s="234">
        <v>2</v>
      </c>
      <c r="L27" s="234">
        <v>2</v>
      </c>
      <c r="M27" s="234">
        <v>0</v>
      </c>
      <c r="N27" s="234">
        <v>0</v>
      </c>
      <c r="O27" s="234">
        <v>0</v>
      </c>
      <c r="P27" s="234">
        <v>0</v>
      </c>
      <c r="Q27" s="234">
        <v>0</v>
      </c>
      <c r="R27" s="234">
        <v>0</v>
      </c>
      <c r="S27" s="234">
        <v>0</v>
      </c>
      <c r="T27" s="234">
        <v>0</v>
      </c>
      <c r="U27" s="234">
        <v>0</v>
      </c>
      <c r="V27" s="234">
        <v>0</v>
      </c>
      <c r="W27" s="234">
        <v>0</v>
      </c>
      <c r="X27" s="234">
        <v>0</v>
      </c>
      <c r="Y27" s="234">
        <v>0</v>
      </c>
      <c r="Z27" s="234">
        <v>0</v>
      </c>
      <c r="AA27" s="234">
        <v>0</v>
      </c>
      <c r="AB27" s="234">
        <v>0</v>
      </c>
      <c r="AC27" s="234">
        <v>0</v>
      </c>
      <c r="AD27" s="234">
        <v>0</v>
      </c>
      <c r="AE27" s="234">
        <v>0</v>
      </c>
      <c r="AF27" s="234">
        <v>0</v>
      </c>
      <c r="AG27" s="234">
        <v>0</v>
      </c>
      <c r="AH27" s="234">
        <v>0</v>
      </c>
      <c r="AI27" s="234">
        <v>0</v>
      </c>
      <c r="AJ27" s="234">
        <v>0</v>
      </c>
      <c r="AK27" s="234">
        <v>0</v>
      </c>
      <c r="AL27" s="234">
        <v>0</v>
      </c>
      <c r="AM27" s="234">
        <v>0</v>
      </c>
      <c r="AN27" s="234">
        <v>0</v>
      </c>
      <c r="AO27" s="234">
        <v>0</v>
      </c>
      <c r="AP27" s="231"/>
      <c r="AQ27" s="231"/>
      <c r="AT27" s="231"/>
      <c r="AU27" s="231"/>
      <c r="AW27" s="231"/>
      <c r="AX27" s="231"/>
      <c r="AY27" s="231"/>
      <c r="AZ27" s="231"/>
    </row>
    <row r="28" spans="1:54" x14ac:dyDescent="0.3">
      <c r="A28" s="234" t="s">
        <v>816</v>
      </c>
      <c r="B28" s="234">
        <v>0</v>
      </c>
      <c r="C28" s="234">
        <v>0</v>
      </c>
      <c r="D28" s="234">
        <v>0</v>
      </c>
      <c r="E28" s="234">
        <v>15</v>
      </c>
      <c r="F28" s="234">
        <v>25</v>
      </c>
      <c r="G28" s="234">
        <v>25</v>
      </c>
      <c r="H28" s="234">
        <v>24</v>
      </c>
      <c r="I28" s="234">
        <v>22</v>
      </c>
      <c r="J28" s="234">
        <v>20</v>
      </c>
      <c r="K28" s="234">
        <v>20</v>
      </c>
      <c r="L28" s="234">
        <v>20</v>
      </c>
      <c r="M28" s="234">
        <v>12</v>
      </c>
      <c r="N28" s="234">
        <v>10</v>
      </c>
      <c r="O28" s="234">
        <v>10</v>
      </c>
      <c r="P28" s="234">
        <v>0</v>
      </c>
      <c r="Q28" s="234">
        <v>0</v>
      </c>
      <c r="R28" s="234">
        <v>0</v>
      </c>
      <c r="S28" s="234">
        <v>0</v>
      </c>
      <c r="T28" s="234">
        <v>0</v>
      </c>
      <c r="U28" s="234">
        <v>0</v>
      </c>
      <c r="V28" s="234">
        <v>0</v>
      </c>
      <c r="W28" s="234">
        <v>0</v>
      </c>
      <c r="X28" s="234">
        <v>0</v>
      </c>
      <c r="Y28" s="234">
        <v>0</v>
      </c>
      <c r="Z28" s="234">
        <v>0</v>
      </c>
      <c r="AA28" s="234">
        <v>0</v>
      </c>
      <c r="AB28" s="234">
        <v>0</v>
      </c>
      <c r="AC28" s="234">
        <v>0</v>
      </c>
      <c r="AD28" s="234">
        <v>0</v>
      </c>
      <c r="AE28" s="234">
        <v>0</v>
      </c>
      <c r="AF28" s="234">
        <v>0</v>
      </c>
      <c r="AG28" s="234">
        <v>0</v>
      </c>
      <c r="AH28" s="234">
        <v>0</v>
      </c>
      <c r="AI28" s="234">
        <v>0</v>
      </c>
      <c r="AJ28" s="234">
        <v>0</v>
      </c>
      <c r="AK28" s="234">
        <v>0</v>
      </c>
      <c r="AL28" s="234">
        <v>0</v>
      </c>
      <c r="AM28" s="234">
        <v>0</v>
      </c>
      <c r="AN28" s="234">
        <v>0</v>
      </c>
      <c r="AO28" s="234">
        <v>0</v>
      </c>
      <c r="AP28" s="231"/>
      <c r="AQ28" s="231"/>
      <c r="AR28" s="231"/>
      <c r="AS28" s="231"/>
      <c r="AT28" s="231"/>
      <c r="AU28" s="231"/>
      <c r="AV28" s="231"/>
      <c r="AW28" s="231"/>
      <c r="AX28" s="231"/>
      <c r="AY28" s="231"/>
      <c r="AZ28" s="231"/>
      <c r="BA28" s="231"/>
      <c r="BB28" s="231"/>
    </row>
    <row r="29" spans="1:54" ht="16.2" thickBot="1" x14ac:dyDescent="0.35">
      <c r="A29" s="233" t="s">
        <v>815</v>
      </c>
      <c r="B29" s="233">
        <v>0</v>
      </c>
      <c r="C29" s="233">
        <v>0</v>
      </c>
      <c r="D29" s="233">
        <v>0</v>
      </c>
      <c r="E29" s="233">
        <v>0</v>
      </c>
      <c r="F29" s="233">
        <v>0</v>
      </c>
      <c r="G29" s="233">
        <v>0</v>
      </c>
      <c r="H29" s="233">
        <v>0</v>
      </c>
      <c r="I29" s="233">
        <v>0</v>
      </c>
      <c r="J29" s="233">
        <v>0</v>
      </c>
      <c r="K29" s="233">
        <v>0</v>
      </c>
      <c r="L29" s="233">
        <v>0</v>
      </c>
      <c r="M29" s="233">
        <v>0</v>
      </c>
      <c r="N29" s="233">
        <v>0</v>
      </c>
      <c r="O29" s="233">
        <v>0</v>
      </c>
      <c r="P29" s="233">
        <v>0</v>
      </c>
      <c r="Q29" s="233">
        <v>0</v>
      </c>
      <c r="R29" s="233">
        <v>0</v>
      </c>
      <c r="S29" s="233">
        <v>0</v>
      </c>
      <c r="T29" s="233">
        <v>0</v>
      </c>
      <c r="U29" s="233">
        <v>0</v>
      </c>
      <c r="V29" s="233">
        <v>0</v>
      </c>
      <c r="W29" s="233">
        <v>0</v>
      </c>
      <c r="X29" s="233">
        <v>0</v>
      </c>
      <c r="Y29" s="233">
        <v>0</v>
      </c>
      <c r="Z29" s="233">
        <v>0</v>
      </c>
      <c r="AA29" s="233">
        <v>0</v>
      </c>
      <c r="AB29" s="233">
        <v>0</v>
      </c>
      <c r="AC29" s="233">
        <v>0</v>
      </c>
      <c r="AD29" s="233">
        <v>0</v>
      </c>
      <c r="AE29" s="233">
        <v>0</v>
      </c>
      <c r="AF29" s="233">
        <v>0</v>
      </c>
      <c r="AG29" s="233">
        <v>0</v>
      </c>
      <c r="AH29" s="233">
        <v>0</v>
      </c>
      <c r="AI29" s="233">
        <v>0</v>
      </c>
      <c r="AJ29" s="233">
        <v>0</v>
      </c>
      <c r="AK29" s="233">
        <v>0</v>
      </c>
      <c r="AL29" s="233">
        <v>0</v>
      </c>
      <c r="AM29" s="233">
        <v>0</v>
      </c>
      <c r="AN29" s="233">
        <v>0</v>
      </c>
      <c r="AO29" s="233">
        <v>0</v>
      </c>
      <c r="AP29" s="231"/>
      <c r="AS29" s="231"/>
      <c r="AT29" s="231"/>
      <c r="AV29" s="231"/>
      <c r="AW29" s="231"/>
      <c r="AX29" s="231"/>
      <c r="AY29" s="231"/>
    </row>
    <row r="30" spans="1:54" x14ac:dyDescent="0.3">
      <c r="A30" s="232" t="s">
        <v>1</v>
      </c>
      <c r="B30" s="232">
        <f t="shared" ref="B30:M30" si="1">SUM(B26:B29)</f>
        <v>286</v>
      </c>
      <c r="C30" s="232">
        <f t="shared" si="1"/>
        <v>237</v>
      </c>
      <c r="D30" s="232">
        <f t="shared" si="1"/>
        <v>139</v>
      </c>
      <c r="E30" s="232">
        <f t="shared" si="1"/>
        <v>157</v>
      </c>
      <c r="F30" s="232">
        <f t="shared" si="1"/>
        <v>126</v>
      </c>
      <c r="G30" s="232">
        <f t="shared" si="1"/>
        <v>263</v>
      </c>
      <c r="H30" s="232">
        <f t="shared" si="1"/>
        <v>245</v>
      </c>
      <c r="I30" s="232">
        <f t="shared" si="1"/>
        <v>170</v>
      </c>
      <c r="J30" s="232">
        <f t="shared" si="1"/>
        <v>171</v>
      </c>
      <c r="K30" s="232">
        <f t="shared" si="1"/>
        <v>233</v>
      </c>
      <c r="L30" s="232">
        <f t="shared" si="1"/>
        <v>175</v>
      </c>
      <c r="M30" s="232">
        <f t="shared" si="1"/>
        <v>239</v>
      </c>
      <c r="N30" s="232">
        <v>174</v>
      </c>
      <c r="O30" s="232">
        <v>564</v>
      </c>
      <c r="P30" s="232">
        <v>416</v>
      </c>
      <c r="Q30" s="232">
        <v>257</v>
      </c>
      <c r="R30" s="232">
        <v>1051</v>
      </c>
      <c r="S30" s="232">
        <v>1225</v>
      </c>
      <c r="T30" s="232">
        <v>1016</v>
      </c>
      <c r="U30" s="232">
        <v>320</v>
      </c>
      <c r="V30" s="232">
        <v>484</v>
      </c>
      <c r="W30" s="232">
        <v>1226</v>
      </c>
      <c r="X30" s="232">
        <v>1119</v>
      </c>
      <c r="Y30" s="232">
        <v>935</v>
      </c>
      <c r="Z30" s="232">
        <v>1135</v>
      </c>
      <c r="AA30" s="232">
        <v>1092</v>
      </c>
      <c r="AB30" s="232">
        <v>1195</v>
      </c>
      <c r="AC30" s="232">
        <v>1165</v>
      </c>
      <c r="AD30" s="232">
        <v>775</v>
      </c>
      <c r="AE30" s="232">
        <v>591</v>
      </c>
      <c r="AF30" s="232">
        <v>1130</v>
      </c>
      <c r="AG30" s="232">
        <v>1031</v>
      </c>
      <c r="AH30" s="232">
        <v>1180</v>
      </c>
      <c r="AI30" s="232">
        <v>1447</v>
      </c>
      <c r="AJ30" s="232">
        <v>1007</v>
      </c>
      <c r="AK30" s="232">
        <v>155</v>
      </c>
      <c r="AL30" s="232">
        <v>313</v>
      </c>
      <c r="AM30" s="232">
        <v>312</v>
      </c>
      <c r="AN30" s="232">
        <v>294</v>
      </c>
      <c r="AO30" s="232">
        <v>147</v>
      </c>
      <c r="AP30" s="231"/>
      <c r="AQ30" s="231"/>
      <c r="AR30" s="231"/>
      <c r="AS30" s="231"/>
      <c r="AT30" s="231"/>
      <c r="AU30" s="231"/>
      <c r="AV30" s="231"/>
      <c r="AW30" s="231"/>
    </row>
    <row r="31" spans="1:54" x14ac:dyDescent="0.3">
      <c r="A31" s="236" t="s">
        <v>820</v>
      </c>
      <c r="B31" s="235"/>
      <c r="C31" s="235"/>
      <c r="D31" s="235"/>
      <c r="E31" s="235"/>
      <c r="F31" s="235"/>
      <c r="G31" s="235"/>
      <c r="H31" s="235"/>
      <c r="I31" s="235"/>
      <c r="J31" s="235"/>
      <c r="K31" s="235"/>
      <c r="L31" s="235"/>
      <c r="M31" s="235"/>
      <c r="N31" s="235"/>
      <c r="O31" s="235"/>
      <c r="P31" s="235"/>
      <c r="Q31" s="235"/>
      <c r="R31" s="235"/>
      <c r="S31" s="235"/>
      <c r="T31" s="235"/>
      <c r="U31" s="235"/>
      <c r="V31" s="235"/>
      <c r="W31" s="235"/>
      <c r="X31" s="235"/>
      <c r="Y31" s="235"/>
      <c r="Z31" s="235"/>
      <c r="AA31" s="235"/>
      <c r="AB31" s="235"/>
      <c r="AC31" s="235"/>
      <c r="AD31" s="235"/>
      <c r="AE31" s="235"/>
      <c r="AF31" s="235"/>
      <c r="AG31" s="235"/>
      <c r="AH31" s="235"/>
      <c r="AI31" s="235"/>
      <c r="AJ31" s="235"/>
      <c r="AK31" s="235"/>
      <c r="AL31" s="235"/>
      <c r="AM31" s="235"/>
      <c r="AN31" s="235"/>
      <c r="AO31" s="235"/>
      <c r="AP31" s="231"/>
      <c r="AS31" s="231"/>
      <c r="AT31" s="231"/>
      <c r="AV31" s="231"/>
      <c r="AW31" s="231"/>
      <c r="AX31" s="231"/>
      <c r="AY31" s="231"/>
    </row>
    <row r="32" spans="1:54" x14ac:dyDescent="0.3">
      <c r="A32" s="234" t="s">
        <v>818</v>
      </c>
      <c r="B32" s="234">
        <v>1037</v>
      </c>
      <c r="C32" s="234">
        <v>855</v>
      </c>
      <c r="D32" s="234">
        <v>795</v>
      </c>
      <c r="E32" s="234">
        <v>644</v>
      </c>
      <c r="F32" s="234">
        <v>542</v>
      </c>
      <c r="G32" s="234">
        <v>502</v>
      </c>
      <c r="H32" s="234">
        <v>531</v>
      </c>
      <c r="I32" s="234">
        <v>511</v>
      </c>
      <c r="J32" s="234">
        <v>487</v>
      </c>
      <c r="K32" s="234">
        <v>519</v>
      </c>
      <c r="L32" s="234">
        <v>548</v>
      </c>
      <c r="M32" s="234">
        <v>560</v>
      </c>
      <c r="N32" s="234">
        <v>648</v>
      </c>
      <c r="O32" s="234">
        <v>637</v>
      </c>
      <c r="P32" s="234">
        <v>699</v>
      </c>
      <c r="Q32" s="234">
        <v>855</v>
      </c>
      <c r="R32" s="234">
        <v>1097</v>
      </c>
      <c r="S32" s="234">
        <v>1529</v>
      </c>
      <c r="T32" s="234">
        <v>1625</v>
      </c>
      <c r="U32" s="234">
        <v>2075</v>
      </c>
      <c r="V32" s="234">
        <v>2672</v>
      </c>
      <c r="W32" s="234">
        <v>3212</v>
      </c>
      <c r="X32" s="234">
        <v>3691</v>
      </c>
      <c r="Y32" s="234">
        <v>4359</v>
      </c>
      <c r="Z32" s="234">
        <v>3336</v>
      </c>
      <c r="AA32" s="234">
        <v>3326</v>
      </c>
      <c r="AB32" s="234">
        <v>2608</v>
      </c>
      <c r="AC32" s="234">
        <v>2484</v>
      </c>
      <c r="AD32" s="234">
        <v>2225</v>
      </c>
      <c r="AE32" s="234">
        <v>2397</v>
      </c>
      <c r="AF32" s="234">
        <v>1761</v>
      </c>
      <c r="AG32" s="234">
        <v>1176</v>
      </c>
      <c r="AH32" s="234">
        <v>780</v>
      </c>
      <c r="AI32" s="234">
        <v>366</v>
      </c>
      <c r="AJ32" s="234">
        <v>204</v>
      </c>
      <c r="AK32" s="234">
        <v>104</v>
      </c>
      <c r="AL32" s="234">
        <v>60</v>
      </c>
      <c r="AM32" s="234">
        <v>40</v>
      </c>
      <c r="AN32" s="234">
        <v>22</v>
      </c>
      <c r="AO32" s="234">
        <v>8</v>
      </c>
      <c r="AP32" s="231"/>
      <c r="AQ32" s="231"/>
      <c r="AR32" s="231"/>
      <c r="AS32" s="231"/>
      <c r="AT32" s="231"/>
      <c r="AU32" s="231"/>
      <c r="AV32" s="231"/>
      <c r="AW32" s="231"/>
      <c r="AX32" s="231"/>
      <c r="AY32" s="231"/>
      <c r="AZ32" s="231"/>
      <c r="BA32" s="231"/>
      <c r="BB32" s="231"/>
    </row>
    <row r="33" spans="1:54" x14ac:dyDescent="0.3">
      <c r="A33" s="234" t="s">
        <v>817</v>
      </c>
      <c r="B33" s="234">
        <v>1207</v>
      </c>
      <c r="C33" s="234">
        <v>1052</v>
      </c>
      <c r="D33" s="234">
        <v>1013</v>
      </c>
      <c r="E33" s="234">
        <v>879</v>
      </c>
      <c r="F33" s="234">
        <v>781</v>
      </c>
      <c r="G33" s="234">
        <v>678</v>
      </c>
      <c r="H33" s="234">
        <v>552</v>
      </c>
      <c r="I33" s="234">
        <v>428</v>
      </c>
      <c r="J33" s="234">
        <v>343</v>
      </c>
      <c r="K33" s="234">
        <v>306</v>
      </c>
      <c r="L33" s="234">
        <v>257</v>
      </c>
      <c r="M33" s="234">
        <v>210</v>
      </c>
      <c r="N33" s="234">
        <v>189</v>
      </c>
      <c r="O33" s="234">
        <v>159</v>
      </c>
      <c r="P33" s="234">
        <v>130</v>
      </c>
      <c r="Q33" s="234">
        <v>112</v>
      </c>
      <c r="R33" s="234">
        <v>87</v>
      </c>
      <c r="S33" s="234">
        <v>57</v>
      </c>
      <c r="T33" s="234">
        <v>53</v>
      </c>
      <c r="U33" s="234">
        <v>46</v>
      </c>
      <c r="V33" s="234">
        <v>45</v>
      </c>
      <c r="W33" s="234">
        <v>56</v>
      </c>
      <c r="X33" s="234">
        <v>60</v>
      </c>
      <c r="Y33" s="234">
        <v>68</v>
      </c>
      <c r="Z33" s="234">
        <v>61</v>
      </c>
      <c r="AA33" s="234">
        <v>58</v>
      </c>
      <c r="AB33" s="234">
        <v>60</v>
      </c>
      <c r="AC33" s="234">
        <v>70</v>
      </c>
      <c r="AD33" s="234">
        <v>80</v>
      </c>
      <c r="AE33" s="234">
        <v>77</v>
      </c>
      <c r="AF33" s="234">
        <v>39</v>
      </c>
      <c r="AG33" s="234">
        <v>48</v>
      </c>
      <c r="AH33" s="234">
        <v>51</v>
      </c>
      <c r="AI33" s="234">
        <v>50</v>
      </c>
      <c r="AJ33" s="234">
        <v>44</v>
      </c>
      <c r="AK33" s="234">
        <v>41</v>
      </c>
      <c r="AL33" s="234">
        <v>43</v>
      </c>
      <c r="AM33" s="234">
        <v>44</v>
      </c>
      <c r="AN33" s="234">
        <v>35</v>
      </c>
      <c r="AO33" s="234">
        <v>32</v>
      </c>
    </row>
    <row r="34" spans="1:54" x14ac:dyDescent="0.3">
      <c r="A34" s="234" t="s">
        <v>816</v>
      </c>
      <c r="B34" s="234">
        <v>1127</v>
      </c>
      <c r="C34" s="234">
        <v>1220</v>
      </c>
      <c r="D34" s="234">
        <v>1214</v>
      </c>
      <c r="E34" s="234">
        <v>1268</v>
      </c>
      <c r="F34" s="234">
        <v>1278</v>
      </c>
      <c r="G34" s="234">
        <v>1245</v>
      </c>
      <c r="H34" s="234">
        <v>1188</v>
      </c>
      <c r="I34" s="234">
        <v>1150</v>
      </c>
      <c r="J34" s="234">
        <v>1098</v>
      </c>
      <c r="K34" s="234">
        <v>1029</v>
      </c>
      <c r="L34" s="234">
        <v>948</v>
      </c>
      <c r="M34" s="234">
        <v>874</v>
      </c>
      <c r="N34" s="234">
        <v>826</v>
      </c>
      <c r="O34" s="234">
        <v>755</v>
      </c>
      <c r="P34" s="234">
        <v>672</v>
      </c>
      <c r="Q34" s="234">
        <v>623</v>
      </c>
      <c r="R34" s="234">
        <v>477</v>
      </c>
      <c r="S34" s="234">
        <v>181</v>
      </c>
      <c r="T34" s="234">
        <v>84</v>
      </c>
      <c r="U34" s="234">
        <v>56</v>
      </c>
      <c r="V34" s="234">
        <v>48</v>
      </c>
      <c r="W34" s="234">
        <v>41</v>
      </c>
      <c r="X34" s="234">
        <v>40</v>
      </c>
      <c r="Y34" s="234">
        <v>41</v>
      </c>
      <c r="Z34" s="234">
        <v>36</v>
      </c>
      <c r="AA34" s="234">
        <v>40</v>
      </c>
      <c r="AB34" s="234">
        <v>36</v>
      </c>
      <c r="AC34" s="234">
        <v>32</v>
      </c>
      <c r="AD34" s="234">
        <v>30</v>
      </c>
      <c r="AE34" s="234">
        <v>30</v>
      </c>
      <c r="AF34" s="234">
        <v>4</v>
      </c>
      <c r="AG34" s="234">
        <v>5</v>
      </c>
      <c r="AH34" s="234">
        <v>5</v>
      </c>
      <c r="AI34" s="234">
        <v>5</v>
      </c>
      <c r="AJ34" s="234">
        <v>6</v>
      </c>
      <c r="AK34" s="234">
        <v>5</v>
      </c>
      <c r="AL34" s="234">
        <v>5</v>
      </c>
      <c r="AM34" s="234">
        <v>3</v>
      </c>
      <c r="AN34" s="234">
        <v>5</v>
      </c>
      <c r="AO34" s="234">
        <v>8</v>
      </c>
      <c r="AP34" s="231"/>
      <c r="AQ34" s="231"/>
      <c r="AR34" s="231"/>
      <c r="AS34" s="231"/>
      <c r="AT34" s="231"/>
      <c r="AU34" s="231"/>
      <c r="AV34" s="231"/>
      <c r="AW34" s="231"/>
    </row>
    <row r="35" spans="1:54" ht="16.2" thickBot="1" x14ac:dyDescent="0.35">
      <c r="A35" s="233" t="s">
        <v>815</v>
      </c>
      <c r="B35" s="233">
        <v>1</v>
      </c>
      <c r="C35" s="233">
        <v>1</v>
      </c>
      <c r="D35" s="233">
        <v>1</v>
      </c>
      <c r="E35" s="233">
        <v>1</v>
      </c>
      <c r="F35" s="233">
        <v>1</v>
      </c>
      <c r="G35" s="233">
        <v>10</v>
      </c>
      <c r="H35" s="233">
        <v>12</v>
      </c>
      <c r="I35" s="233">
        <v>17</v>
      </c>
      <c r="J35" s="233">
        <v>20</v>
      </c>
      <c r="K35" s="233">
        <v>23</v>
      </c>
      <c r="L35" s="233">
        <v>32</v>
      </c>
      <c r="M35" s="233">
        <v>38</v>
      </c>
      <c r="N35" s="233">
        <v>54</v>
      </c>
      <c r="O35" s="233">
        <v>57</v>
      </c>
      <c r="P35" s="233">
        <v>65</v>
      </c>
      <c r="Q35" s="233">
        <v>64</v>
      </c>
      <c r="R35" s="233">
        <v>60</v>
      </c>
      <c r="S35" s="233">
        <v>35</v>
      </c>
      <c r="T35" s="233">
        <v>23</v>
      </c>
      <c r="U35" s="233">
        <v>14</v>
      </c>
      <c r="V35" s="233">
        <v>11</v>
      </c>
      <c r="W35" s="233">
        <v>11</v>
      </c>
      <c r="X35" s="233">
        <v>10</v>
      </c>
      <c r="Y35" s="233">
        <v>10</v>
      </c>
      <c r="Z35" s="233">
        <v>11</v>
      </c>
      <c r="AA35" s="233">
        <v>11</v>
      </c>
      <c r="AB35" s="233">
        <v>13</v>
      </c>
      <c r="AC35" s="233">
        <v>12</v>
      </c>
      <c r="AD35" s="233">
        <v>13</v>
      </c>
      <c r="AE35" s="233">
        <v>13</v>
      </c>
      <c r="AF35" s="233">
        <v>0</v>
      </c>
      <c r="AG35" s="233">
        <v>0</v>
      </c>
      <c r="AH35" s="233">
        <v>0</v>
      </c>
      <c r="AI35" s="233">
        <v>0</v>
      </c>
      <c r="AJ35" s="233">
        <v>0</v>
      </c>
      <c r="AK35" s="233">
        <v>1</v>
      </c>
      <c r="AL35" s="233">
        <v>1</v>
      </c>
      <c r="AM35" s="233">
        <v>2</v>
      </c>
      <c r="AN35" s="233">
        <v>2</v>
      </c>
      <c r="AO35" s="233">
        <v>2</v>
      </c>
    </row>
    <row r="36" spans="1:54" x14ac:dyDescent="0.3">
      <c r="A36" s="232" t="s">
        <v>1</v>
      </c>
      <c r="B36" s="232">
        <v>3372</v>
      </c>
      <c r="C36" s="232">
        <v>3128</v>
      </c>
      <c r="D36" s="232">
        <v>3023</v>
      </c>
      <c r="E36" s="232">
        <v>2792</v>
      </c>
      <c r="F36" s="232">
        <v>2602</v>
      </c>
      <c r="G36" s="232">
        <v>2435</v>
      </c>
      <c r="H36" s="232">
        <v>2283</v>
      </c>
      <c r="I36" s="232">
        <v>2106</v>
      </c>
      <c r="J36" s="232">
        <v>1948</v>
      </c>
      <c r="K36" s="232">
        <v>1877</v>
      </c>
      <c r="L36" s="232">
        <v>1785</v>
      </c>
      <c r="M36" s="232">
        <v>1682</v>
      </c>
      <c r="N36" s="232">
        <v>1717</v>
      </c>
      <c r="O36" s="232">
        <v>1608</v>
      </c>
      <c r="P36" s="232">
        <v>1566</v>
      </c>
      <c r="Q36" s="232">
        <v>1654</v>
      </c>
      <c r="R36" s="232">
        <v>1721</v>
      </c>
      <c r="S36" s="232">
        <v>1802</v>
      </c>
      <c r="T36" s="232">
        <v>1785</v>
      </c>
      <c r="U36" s="232">
        <v>2191</v>
      </c>
      <c r="V36" s="232">
        <v>2776</v>
      </c>
      <c r="W36" s="232">
        <v>3320</v>
      </c>
      <c r="X36" s="232">
        <v>3801</v>
      </c>
      <c r="Y36" s="232">
        <v>4478</v>
      </c>
      <c r="Z36" s="232">
        <v>3444</v>
      </c>
      <c r="AA36" s="232">
        <v>3435</v>
      </c>
      <c r="AB36" s="232">
        <v>2717</v>
      </c>
      <c r="AC36" s="232">
        <v>2598</v>
      </c>
      <c r="AD36" s="232">
        <v>2348</v>
      </c>
      <c r="AE36" s="232">
        <v>2517</v>
      </c>
      <c r="AF36" s="232">
        <v>1804</v>
      </c>
      <c r="AG36" s="232">
        <v>1229</v>
      </c>
      <c r="AH36" s="232">
        <v>836</v>
      </c>
      <c r="AI36" s="232">
        <v>421</v>
      </c>
      <c r="AJ36" s="232">
        <v>254</v>
      </c>
      <c r="AK36" s="232">
        <v>151</v>
      </c>
      <c r="AL36" s="232">
        <v>109</v>
      </c>
      <c r="AM36" s="232">
        <v>89</v>
      </c>
      <c r="AN36" s="232">
        <v>64</v>
      </c>
      <c r="AO36" s="232">
        <v>50</v>
      </c>
      <c r="AP36" s="231"/>
      <c r="AQ36" s="231"/>
      <c r="AR36" s="231"/>
      <c r="AS36" s="231"/>
      <c r="AT36" s="231"/>
      <c r="AU36" s="231"/>
      <c r="AV36" s="231"/>
      <c r="AW36" s="231"/>
      <c r="AX36" s="231"/>
      <c r="AY36" s="231"/>
      <c r="AZ36" s="231"/>
      <c r="BA36" s="231"/>
      <c r="BB36" s="231"/>
    </row>
    <row r="37" spans="1:54" x14ac:dyDescent="0.3">
      <c r="A37" s="236" t="s">
        <v>819</v>
      </c>
      <c r="B37" s="235"/>
      <c r="C37" s="235"/>
      <c r="D37" s="235"/>
      <c r="E37" s="235"/>
      <c r="F37" s="235"/>
      <c r="G37" s="235"/>
      <c r="H37" s="235"/>
      <c r="I37" s="235"/>
      <c r="J37" s="235"/>
      <c r="K37" s="235"/>
      <c r="L37" s="235"/>
      <c r="M37" s="235"/>
      <c r="N37" s="235"/>
      <c r="O37" s="235"/>
      <c r="P37" s="235"/>
      <c r="Q37" s="235"/>
      <c r="R37" s="235"/>
      <c r="S37" s="235"/>
      <c r="T37" s="235"/>
      <c r="U37" s="235"/>
      <c r="V37" s="235"/>
      <c r="W37" s="235"/>
      <c r="X37" s="235"/>
      <c r="Y37" s="235"/>
      <c r="Z37" s="235"/>
      <c r="AA37" s="235"/>
      <c r="AB37" s="235"/>
      <c r="AC37" s="235"/>
      <c r="AD37" s="235"/>
      <c r="AE37" s="235"/>
      <c r="AF37" s="235"/>
      <c r="AG37" s="235"/>
      <c r="AH37" s="235"/>
      <c r="AI37" s="235"/>
      <c r="AJ37" s="235"/>
      <c r="AK37" s="235"/>
      <c r="AL37" s="235"/>
      <c r="AM37" s="235"/>
      <c r="AN37" s="235"/>
      <c r="AO37" s="235"/>
      <c r="AP37" s="231"/>
      <c r="AQ37" s="231"/>
    </row>
    <row r="38" spans="1:54" x14ac:dyDescent="0.3">
      <c r="A38" s="234" t="s">
        <v>818</v>
      </c>
      <c r="B38" s="234">
        <v>38</v>
      </c>
      <c r="C38" s="234">
        <v>54</v>
      </c>
      <c r="D38" s="234">
        <v>46</v>
      </c>
      <c r="E38" s="234">
        <v>30</v>
      </c>
      <c r="F38" s="234">
        <v>7</v>
      </c>
      <c r="G38" s="234">
        <v>13</v>
      </c>
      <c r="H38" s="234">
        <v>46</v>
      </c>
      <c r="I38" s="234">
        <v>39</v>
      </c>
      <c r="J38" s="234">
        <v>20</v>
      </c>
      <c r="K38" s="234">
        <v>64</v>
      </c>
      <c r="L38" s="234">
        <v>33</v>
      </c>
      <c r="M38" s="234">
        <v>58</v>
      </c>
      <c r="N38" s="234">
        <v>90</v>
      </c>
      <c r="O38" s="234">
        <v>76</v>
      </c>
      <c r="P38" s="234">
        <v>78</v>
      </c>
      <c r="Q38" s="234">
        <v>62</v>
      </c>
      <c r="R38" s="234">
        <v>0</v>
      </c>
      <c r="S38" s="234">
        <v>0</v>
      </c>
      <c r="T38" s="234">
        <v>0</v>
      </c>
      <c r="U38" s="234">
        <v>0</v>
      </c>
      <c r="V38" s="234">
        <v>0</v>
      </c>
      <c r="W38" s="234">
        <v>0</v>
      </c>
      <c r="X38" s="234">
        <v>0</v>
      </c>
      <c r="Y38" s="234">
        <v>0</v>
      </c>
      <c r="Z38" s="234">
        <v>0</v>
      </c>
      <c r="AA38" s="234">
        <v>5</v>
      </c>
      <c r="AB38" s="234">
        <v>0</v>
      </c>
      <c r="AC38" s="234">
        <v>0</v>
      </c>
      <c r="AD38" s="234">
        <v>0</v>
      </c>
      <c r="AE38" s="234">
        <v>0</v>
      </c>
      <c r="AF38" s="234">
        <v>0</v>
      </c>
      <c r="AG38" s="234">
        <v>0</v>
      </c>
      <c r="AH38" s="234">
        <v>0</v>
      </c>
      <c r="AI38" s="234">
        <v>0</v>
      </c>
      <c r="AJ38" s="234">
        <v>0</v>
      </c>
      <c r="AK38" s="234">
        <v>0</v>
      </c>
      <c r="AL38" s="234">
        <v>0</v>
      </c>
      <c r="AM38" s="234">
        <v>0</v>
      </c>
      <c r="AN38" s="234">
        <v>0</v>
      </c>
      <c r="AO38" s="234">
        <v>0</v>
      </c>
    </row>
    <row r="39" spans="1:54" x14ac:dyDescent="0.3">
      <c r="A39" s="234" t="s">
        <v>817</v>
      </c>
      <c r="B39" s="234">
        <v>49</v>
      </c>
      <c r="C39" s="234">
        <v>52</v>
      </c>
      <c r="D39" s="234">
        <v>52</v>
      </c>
      <c r="E39" s="234">
        <v>30</v>
      </c>
      <c r="F39" s="234">
        <v>36</v>
      </c>
      <c r="G39" s="234">
        <v>22</v>
      </c>
      <c r="H39" s="234">
        <v>10</v>
      </c>
      <c r="I39" s="234">
        <v>10</v>
      </c>
      <c r="J39" s="234">
        <v>10</v>
      </c>
      <c r="K39" s="234">
        <v>10</v>
      </c>
      <c r="L39" s="234">
        <v>6</v>
      </c>
      <c r="M39" s="234">
        <v>6</v>
      </c>
      <c r="N39" s="234">
        <v>3</v>
      </c>
      <c r="O39" s="234">
        <v>0</v>
      </c>
      <c r="P39" s="234">
        <v>0</v>
      </c>
      <c r="Q39" s="234">
        <v>0</v>
      </c>
      <c r="R39" s="234">
        <v>0</v>
      </c>
      <c r="S39" s="234">
        <v>0</v>
      </c>
      <c r="T39" s="234">
        <v>0</v>
      </c>
      <c r="U39" s="234">
        <v>0</v>
      </c>
      <c r="V39" s="234">
        <v>0</v>
      </c>
      <c r="W39" s="234">
        <v>0</v>
      </c>
      <c r="X39" s="234">
        <v>0</v>
      </c>
      <c r="Y39" s="234">
        <v>0</v>
      </c>
      <c r="Z39" s="234">
        <v>0</v>
      </c>
      <c r="AA39" s="234">
        <v>0</v>
      </c>
      <c r="AB39" s="234">
        <v>0</v>
      </c>
      <c r="AC39" s="234">
        <v>0</v>
      </c>
      <c r="AD39" s="234">
        <v>0</v>
      </c>
      <c r="AE39" s="234">
        <v>0</v>
      </c>
      <c r="AF39" s="234">
        <v>0</v>
      </c>
      <c r="AG39" s="234">
        <v>0</v>
      </c>
      <c r="AH39" s="234">
        <v>0</v>
      </c>
      <c r="AI39" s="234">
        <v>0</v>
      </c>
      <c r="AJ39" s="234">
        <v>0</v>
      </c>
      <c r="AK39" s="234">
        <v>0</v>
      </c>
      <c r="AL39" s="234">
        <v>0</v>
      </c>
      <c r="AM39" s="234">
        <v>0</v>
      </c>
      <c r="AN39" s="234">
        <v>0</v>
      </c>
      <c r="AO39" s="234">
        <v>0</v>
      </c>
    </row>
    <row r="40" spans="1:54" x14ac:dyDescent="0.3">
      <c r="A40" s="234" t="s">
        <v>816</v>
      </c>
      <c r="B40" s="234">
        <v>0</v>
      </c>
      <c r="C40" s="234">
        <v>0</v>
      </c>
      <c r="D40" s="234">
        <v>0</v>
      </c>
      <c r="E40" s="234">
        <v>22</v>
      </c>
      <c r="F40" s="234">
        <v>26</v>
      </c>
      <c r="G40" s="234">
        <v>30</v>
      </c>
      <c r="H40" s="234">
        <v>33</v>
      </c>
      <c r="I40" s="234">
        <v>21</v>
      </c>
      <c r="J40" s="234">
        <v>21</v>
      </c>
      <c r="K40" s="234">
        <v>21</v>
      </c>
      <c r="L40" s="234">
        <v>21</v>
      </c>
      <c r="M40" s="234">
        <v>0</v>
      </c>
      <c r="N40" s="234">
        <v>0</v>
      </c>
      <c r="O40" s="234">
        <v>0</v>
      </c>
      <c r="P40" s="234">
        <v>0</v>
      </c>
      <c r="Q40" s="234">
        <v>0</v>
      </c>
      <c r="R40" s="234">
        <v>0</v>
      </c>
      <c r="S40" s="234">
        <v>0</v>
      </c>
      <c r="T40" s="234">
        <v>0</v>
      </c>
      <c r="U40" s="234">
        <v>0</v>
      </c>
      <c r="V40" s="234">
        <v>0</v>
      </c>
      <c r="W40" s="234">
        <v>0</v>
      </c>
      <c r="X40" s="234">
        <v>0</v>
      </c>
      <c r="Y40" s="234">
        <v>0</v>
      </c>
      <c r="Z40" s="234">
        <v>0</v>
      </c>
      <c r="AA40" s="234">
        <v>0</v>
      </c>
      <c r="AB40" s="234">
        <v>0</v>
      </c>
      <c r="AC40" s="234">
        <v>0</v>
      </c>
      <c r="AD40" s="234">
        <v>0</v>
      </c>
      <c r="AE40" s="234">
        <v>0</v>
      </c>
      <c r="AF40" s="234">
        <v>0</v>
      </c>
      <c r="AG40" s="234">
        <v>0</v>
      </c>
      <c r="AH40" s="234">
        <v>0</v>
      </c>
      <c r="AI40" s="234">
        <v>0</v>
      </c>
      <c r="AJ40" s="234">
        <v>0</v>
      </c>
      <c r="AK40" s="234">
        <v>0</v>
      </c>
      <c r="AL40" s="234">
        <v>0</v>
      </c>
      <c r="AM40" s="234">
        <v>0</v>
      </c>
      <c r="AN40" s="234">
        <v>0</v>
      </c>
      <c r="AO40" s="234">
        <v>0</v>
      </c>
      <c r="AP40" s="231"/>
      <c r="AQ40" s="231"/>
      <c r="AR40" s="231"/>
      <c r="AS40" s="231"/>
      <c r="AT40" s="231"/>
      <c r="AU40" s="231"/>
      <c r="AV40" s="231"/>
      <c r="AW40" s="231"/>
      <c r="AX40" s="231"/>
      <c r="AY40" s="231"/>
      <c r="AZ40" s="231"/>
    </row>
    <row r="41" spans="1:54" ht="16.2" thickBot="1" x14ac:dyDescent="0.35">
      <c r="A41" s="233" t="s">
        <v>815</v>
      </c>
      <c r="B41" s="233">
        <v>0</v>
      </c>
      <c r="C41" s="233">
        <v>0</v>
      </c>
      <c r="D41" s="233">
        <v>0</v>
      </c>
      <c r="E41" s="233">
        <v>0</v>
      </c>
      <c r="F41" s="233">
        <v>0</v>
      </c>
      <c r="G41" s="233">
        <v>0</v>
      </c>
      <c r="H41" s="233">
        <v>0</v>
      </c>
      <c r="I41" s="233">
        <v>0</v>
      </c>
      <c r="J41" s="233">
        <v>0</v>
      </c>
      <c r="K41" s="233">
        <v>0</v>
      </c>
      <c r="L41" s="233">
        <v>0</v>
      </c>
      <c r="M41" s="233">
        <v>0</v>
      </c>
      <c r="N41" s="233">
        <v>0</v>
      </c>
      <c r="O41" s="233">
        <v>0</v>
      </c>
      <c r="P41" s="233">
        <v>0</v>
      </c>
      <c r="Q41" s="233">
        <v>0</v>
      </c>
      <c r="R41" s="233">
        <v>0</v>
      </c>
      <c r="S41" s="233">
        <v>0</v>
      </c>
      <c r="T41" s="233">
        <v>0</v>
      </c>
      <c r="U41" s="233">
        <v>0</v>
      </c>
      <c r="V41" s="233">
        <v>0</v>
      </c>
      <c r="W41" s="233">
        <v>0</v>
      </c>
      <c r="X41" s="233">
        <v>0</v>
      </c>
      <c r="Y41" s="233">
        <v>0</v>
      </c>
      <c r="Z41" s="233">
        <v>0</v>
      </c>
      <c r="AA41" s="233">
        <v>0</v>
      </c>
      <c r="AB41" s="233">
        <v>0</v>
      </c>
      <c r="AC41" s="233">
        <v>0</v>
      </c>
      <c r="AD41" s="233">
        <v>0</v>
      </c>
      <c r="AE41" s="233">
        <v>0</v>
      </c>
      <c r="AF41" s="233">
        <v>0</v>
      </c>
      <c r="AG41" s="233">
        <v>0</v>
      </c>
      <c r="AH41" s="233">
        <v>0</v>
      </c>
      <c r="AI41" s="233">
        <v>0</v>
      </c>
      <c r="AJ41" s="233">
        <v>0</v>
      </c>
      <c r="AK41" s="233">
        <v>0</v>
      </c>
      <c r="AL41" s="233">
        <v>0</v>
      </c>
      <c r="AM41" s="233">
        <v>0</v>
      </c>
      <c r="AN41" s="233">
        <v>0</v>
      </c>
      <c r="AO41" s="233">
        <v>0</v>
      </c>
    </row>
    <row r="42" spans="1:54" x14ac:dyDescent="0.3">
      <c r="A42" s="232" t="s">
        <v>1</v>
      </c>
      <c r="B42" s="232">
        <v>87</v>
      </c>
      <c r="C42" s="232">
        <v>106</v>
      </c>
      <c r="D42" s="232">
        <v>98</v>
      </c>
      <c r="E42" s="232">
        <v>82</v>
      </c>
      <c r="F42" s="232">
        <v>69</v>
      </c>
      <c r="G42" s="232">
        <v>65</v>
      </c>
      <c r="H42" s="232">
        <v>89</v>
      </c>
      <c r="I42" s="232">
        <v>70</v>
      </c>
      <c r="J42" s="232">
        <v>51</v>
      </c>
      <c r="K42" s="232">
        <v>95</v>
      </c>
      <c r="L42" s="232">
        <v>60</v>
      </c>
      <c r="M42" s="232">
        <v>64</v>
      </c>
      <c r="N42" s="232">
        <v>93</v>
      </c>
      <c r="O42" s="232">
        <v>76</v>
      </c>
      <c r="P42" s="232">
        <v>78</v>
      </c>
      <c r="Q42" s="232">
        <v>62</v>
      </c>
      <c r="R42" s="232">
        <v>0</v>
      </c>
      <c r="S42" s="232">
        <v>0</v>
      </c>
      <c r="T42" s="232">
        <v>0</v>
      </c>
      <c r="U42" s="232">
        <v>0</v>
      </c>
      <c r="V42" s="232">
        <v>0</v>
      </c>
      <c r="W42" s="232">
        <v>0</v>
      </c>
      <c r="X42" s="232">
        <v>0</v>
      </c>
      <c r="Y42" s="232">
        <v>0</v>
      </c>
      <c r="Z42" s="232">
        <v>0</v>
      </c>
      <c r="AA42" s="232">
        <v>5</v>
      </c>
      <c r="AB42" s="232">
        <v>0</v>
      </c>
      <c r="AC42" s="232">
        <v>0</v>
      </c>
      <c r="AD42" s="232">
        <v>0</v>
      </c>
      <c r="AE42" s="232">
        <v>0</v>
      </c>
      <c r="AF42" s="232">
        <v>0</v>
      </c>
      <c r="AG42" s="232">
        <v>0</v>
      </c>
      <c r="AH42" s="232">
        <v>0</v>
      </c>
      <c r="AI42" s="232">
        <v>0</v>
      </c>
      <c r="AJ42" s="232">
        <v>0</v>
      </c>
      <c r="AK42" s="232">
        <v>0</v>
      </c>
      <c r="AL42" s="232">
        <v>0</v>
      </c>
      <c r="AM42" s="232">
        <v>0</v>
      </c>
      <c r="AN42" s="232">
        <v>0</v>
      </c>
      <c r="AO42" s="232">
        <v>0</v>
      </c>
    </row>
    <row r="43" spans="1:54" x14ac:dyDescent="0.3">
      <c r="A43" s="236" t="s">
        <v>1</v>
      </c>
      <c r="B43" s="235"/>
      <c r="C43" s="235"/>
      <c r="D43" s="235"/>
      <c r="E43" s="235"/>
      <c r="F43" s="235"/>
      <c r="G43" s="235"/>
      <c r="H43" s="235"/>
      <c r="I43" s="235"/>
      <c r="J43" s="235"/>
      <c r="K43" s="235"/>
      <c r="L43" s="235"/>
      <c r="M43" s="235"/>
      <c r="N43" s="235"/>
      <c r="O43" s="235"/>
      <c r="P43" s="235"/>
      <c r="Q43" s="235"/>
      <c r="R43" s="235"/>
      <c r="S43" s="235"/>
      <c r="T43" s="235"/>
      <c r="U43" s="235"/>
      <c r="V43" s="235"/>
      <c r="W43" s="235"/>
      <c r="X43" s="235"/>
      <c r="Y43" s="235"/>
      <c r="Z43" s="235"/>
      <c r="AA43" s="235"/>
      <c r="AB43" s="235"/>
      <c r="AC43" s="235"/>
      <c r="AD43" s="235"/>
      <c r="AE43" s="235"/>
      <c r="AF43" s="235"/>
      <c r="AG43" s="235"/>
      <c r="AH43" s="235"/>
      <c r="AI43" s="235"/>
      <c r="AJ43" s="235"/>
      <c r="AK43" s="235"/>
      <c r="AL43" s="235"/>
      <c r="AM43" s="235"/>
      <c r="AN43" s="235"/>
      <c r="AO43" s="235"/>
    </row>
    <row r="44" spans="1:54" x14ac:dyDescent="0.3">
      <c r="A44" s="234" t="s">
        <v>818</v>
      </c>
      <c r="B44" s="234">
        <f t="shared" ref="B44:AE44" si="2">SUM(B20,B26,B32,B38)</f>
        <v>14505</v>
      </c>
      <c r="C44" s="234">
        <f t="shared" si="2"/>
        <v>13712</v>
      </c>
      <c r="D44" s="234">
        <f t="shared" si="2"/>
        <v>13213</v>
      </c>
      <c r="E44" s="234">
        <f t="shared" si="2"/>
        <v>12747</v>
      </c>
      <c r="F44" s="234">
        <f t="shared" si="2"/>
        <v>11954</v>
      </c>
      <c r="G44" s="234">
        <f t="shared" si="2"/>
        <v>12286</v>
      </c>
      <c r="H44" s="234">
        <f t="shared" si="2"/>
        <v>12092</v>
      </c>
      <c r="I44" s="234">
        <f t="shared" si="2"/>
        <v>11232</v>
      </c>
      <c r="J44" s="234">
        <f t="shared" si="2"/>
        <v>11027</v>
      </c>
      <c r="K44" s="234">
        <f t="shared" si="2"/>
        <v>11457</v>
      </c>
      <c r="L44" s="234">
        <f t="shared" si="2"/>
        <v>11561</v>
      </c>
      <c r="M44" s="234">
        <f t="shared" si="2"/>
        <v>11418</v>
      </c>
      <c r="N44" s="234">
        <f t="shared" si="2"/>
        <v>10724</v>
      </c>
      <c r="O44" s="234">
        <f t="shared" si="2"/>
        <v>10978</v>
      </c>
      <c r="P44" s="234">
        <f t="shared" si="2"/>
        <v>10404</v>
      </c>
      <c r="Q44" s="234">
        <f t="shared" si="2"/>
        <v>10419</v>
      </c>
      <c r="R44" s="234">
        <f t="shared" si="2"/>
        <v>11715</v>
      </c>
      <c r="S44" s="234">
        <f t="shared" si="2"/>
        <v>12278</v>
      </c>
      <c r="T44" s="234">
        <f t="shared" si="2"/>
        <v>13390</v>
      </c>
      <c r="U44" s="234">
        <f t="shared" si="2"/>
        <v>15428</v>
      </c>
      <c r="V44" s="234">
        <f t="shared" si="2"/>
        <v>19339</v>
      </c>
      <c r="W44" s="234">
        <f t="shared" si="2"/>
        <v>22340</v>
      </c>
      <c r="X44" s="234">
        <f t="shared" si="2"/>
        <v>25016</v>
      </c>
      <c r="Y44" s="234">
        <f t="shared" si="2"/>
        <v>25982</v>
      </c>
      <c r="Z44" s="234">
        <f t="shared" si="2"/>
        <v>26124</v>
      </c>
      <c r="AA44" s="234">
        <f t="shared" si="2"/>
        <v>24432</v>
      </c>
      <c r="AB44" s="234">
        <f t="shared" si="2"/>
        <v>24808</v>
      </c>
      <c r="AC44" s="234">
        <f t="shared" si="2"/>
        <v>22935</v>
      </c>
      <c r="AD44" s="234">
        <f t="shared" si="2"/>
        <v>21236</v>
      </c>
      <c r="AE44" s="234">
        <f t="shared" si="2"/>
        <v>20892</v>
      </c>
      <c r="AF44" s="234">
        <v>22421</v>
      </c>
      <c r="AG44" s="234">
        <v>23430</v>
      </c>
      <c r="AH44" s="234">
        <v>24288</v>
      </c>
      <c r="AI44" s="234">
        <v>22655</v>
      </c>
      <c r="AJ44" s="234">
        <v>21103</v>
      </c>
      <c r="AK44" s="234">
        <v>21287</v>
      </c>
      <c r="AL44" s="234">
        <v>20288</v>
      </c>
      <c r="AM44" s="234">
        <v>21221</v>
      </c>
      <c r="AN44" s="234">
        <v>19699</v>
      </c>
      <c r="AO44" s="234">
        <v>18369</v>
      </c>
    </row>
    <row r="45" spans="1:54" x14ac:dyDescent="0.3">
      <c r="A45" s="234" t="s">
        <v>817</v>
      </c>
      <c r="B45" s="234">
        <f t="shared" ref="B45:AE45" si="3">SUM(B21,B27,B33,B39)</f>
        <v>5219</v>
      </c>
      <c r="C45" s="234">
        <f t="shared" si="3"/>
        <v>5107</v>
      </c>
      <c r="D45" s="234">
        <f t="shared" si="3"/>
        <v>5155</v>
      </c>
      <c r="E45" s="234">
        <f t="shared" si="3"/>
        <v>5030</v>
      </c>
      <c r="F45" s="234">
        <f t="shared" si="3"/>
        <v>5051</v>
      </c>
      <c r="G45" s="234">
        <f t="shared" si="3"/>
        <v>4388</v>
      </c>
      <c r="H45" s="234">
        <f t="shared" si="3"/>
        <v>3706</v>
      </c>
      <c r="I45" s="234">
        <f t="shared" si="3"/>
        <v>2940</v>
      </c>
      <c r="J45" s="234">
        <f t="shared" si="3"/>
        <v>2537</v>
      </c>
      <c r="K45" s="234">
        <f t="shared" si="3"/>
        <v>2276</v>
      </c>
      <c r="L45" s="234">
        <f t="shared" si="3"/>
        <v>1985</v>
      </c>
      <c r="M45" s="234">
        <f t="shared" si="3"/>
        <v>1796</v>
      </c>
      <c r="N45" s="234">
        <f t="shared" si="3"/>
        <v>1617</v>
      </c>
      <c r="O45" s="234">
        <f t="shared" si="3"/>
        <v>1494</v>
      </c>
      <c r="P45" s="234">
        <f t="shared" si="3"/>
        <v>1384</v>
      </c>
      <c r="Q45" s="234">
        <f t="shared" si="3"/>
        <v>1288</v>
      </c>
      <c r="R45" s="234">
        <f t="shared" si="3"/>
        <v>1147</v>
      </c>
      <c r="S45" s="234">
        <f t="shared" si="3"/>
        <v>996</v>
      </c>
      <c r="T45" s="234">
        <f t="shared" si="3"/>
        <v>942</v>
      </c>
      <c r="U45" s="234">
        <f t="shared" si="3"/>
        <v>894</v>
      </c>
      <c r="V45" s="234">
        <f t="shared" si="3"/>
        <v>869</v>
      </c>
      <c r="W45" s="234">
        <f t="shared" si="3"/>
        <v>874</v>
      </c>
      <c r="X45" s="234">
        <f t="shared" si="3"/>
        <v>896</v>
      </c>
      <c r="Y45" s="234">
        <f t="shared" si="3"/>
        <v>876</v>
      </c>
      <c r="Z45" s="234">
        <f t="shared" si="3"/>
        <v>822</v>
      </c>
      <c r="AA45" s="234">
        <f t="shared" si="3"/>
        <v>761</v>
      </c>
      <c r="AB45" s="234">
        <f t="shared" si="3"/>
        <v>709</v>
      </c>
      <c r="AC45" s="234">
        <f t="shared" si="3"/>
        <v>693</v>
      </c>
      <c r="AD45" s="234">
        <f t="shared" si="3"/>
        <v>711</v>
      </c>
      <c r="AE45" s="234">
        <f t="shared" si="3"/>
        <v>703</v>
      </c>
      <c r="AF45" s="234">
        <v>423</v>
      </c>
      <c r="AG45" s="234">
        <v>450</v>
      </c>
      <c r="AH45" s="234">
        <v>465</v>
      </c>
      <c r="AI45" s="234">
        <v>493</v>
      </c>
      <c r="AJ45" s="234">
        <v>495</v>
      </c>
      <c r="AK45" s="234">
        <v>535</v>
      </c>
      <c r="AL45" s="234">
        <v>591</v>
      </c>
      <c r="AM45" s="234">
        <v>659</v>
      </c>
      <c r="AN45" s="234">
        <v>680</v>
      </c>
      <c r="AO45" s="234">
        <v>676</v>
      </c>
    </row>
    <row r="46" spans="1:54" x14ac:dyDescent="0.3">
      <c r="A46" s="234" t="s">
        <v>816</v>
      </c>
      <c r="B46" s="234">
        <f t="shared" ref="B46:AE46" si="4">SUM(B22,B28,B34,B40)</f>
        <v>2553</v>
      </c>
      <c r="C46" s="234">
        <f t="shared" si="4"/>
        <v>2676</v>
      </c>
      <c r="D46" s="234">
        <f t="shared" si="4"/>
        <v>2701</v>
      </c>
      <c r="E46" s="234">
        <f t="shared" si="4"/>
        <v>2836</v>
      </c>
      <c r="F46" s="234">
        <f t="shared" si="4"/>
        <v>2885</v>
      </c>
      <c r="G46" s="234">
        <f t="shared" si="4"/>
        <v>2869</v>
      </c>
      <c r="H46" s="234">
        <f t="shared" si="4"/>
        <v>2845</v>
      </c>
      <c r="I46" s="234">
        <f t="shared" si="4"/>
        <v>2749</v>
      </c>
      <c r="J46" s="234">
        <f t="shared" si="4"/>
        <v>2665</v>
      </c>
      <c r="K46" s="234">
        <f t="shared" si="4"/>
        <v>2599</v>
      </c>
      <c r="L46" s="234">
        <f t="shared" si="4"/>
        <v>2395</v>
      </c>
      <c r="M46" s="234">
        <f t="shared" si="4"/>
        <v>2235</v>
      </c>
      <c r="N46" s="234">
        <f t="shared" si="4"/>
        <v>2131</v>
      </c>
      <c r="O46" s="234">
        <f t="shared" si="4"/>
        <v>2049</v>
      </c>
      <c r="P46" s="234">
        <f t="shared" si="4"/>
        <v>1925</v>
      </c>
      <c r="Q46" s="234">
        <f t="shared" si="4"/>
        <v>1892</v>
      </c>
      <c r="R46" s="234">
        <f t="shared" si="4"/>
        <v>1590</v>
      </c>
      <c r="S46" s="234">
        <f t="shared" si="4"/>
        <v>1019</v>
      </c>
      <c r="T46" s="234">
        <f t="shared" si="4"/>
        <v>788</v>
      </c>
      <c r="U46" s="234">
        <f t="shared" si="4"/>
        <v>676</v>
      </c>
      <c r="V46" s="234">
        <f t="shared" si="4"/>
        <v>637</v>
      </c>
      <c r="W46" s="234">
        <f t="shared" si="4"/>
        <v>568</v>
      </c>
      <c r="X46" s="234">
        <f t="shared" si="4"/>
        <v>534</v>
      </c>
      <c r="Y46" s="234">
        <f t="shared" si="4"/>
        <v>498</v>
      </c>
      <c r="Z46" s="234">
        <f t="shared" si="4"/>
        <v>469</v>
      </c>
      <c r="AA46" s="234">
        <f t="shared" si="4"/>
        <v>459</v>
      </c>
      <c r="AB46" s="234">
        <f t="shared" si="4"/>
        <v>449</v>
      </c>
      <c r="AC46" s="234">
        <f t="shared" si="4"/>
        <v>440</v>
      </c>
      <c r="AD46" s="234">
        <f t="shared" si="4"/>
        <v>438</v>
      </c>
      <c r="AE46" s="234">
        <f t="shared" si="4"/>
        <v>422</v>
      </c>
      <c r="AF46" s="234">
        <v>248</v>
      </c>
      <c r="AG46" s="234">
        <v>244</v>
      </c>
      <c r="AH46" s="234">
        <v>235</v>
      </c>
      <c r="AI46" s="234">
        <v>239</v>
      </c>
      <c r="AJ46" s="234">
        <v>225</v>
      </c>
      <c r="AK46" s="234">
        <v>228</v>
      </c>
      <c r="AL46" s="234">
        <v>219</v>
      </c>
      <c r="AM46" s="234">
        <v>221</v>
      </c>
      <c r="AN46" s="234">
        <v>208</v>
      </c>
      <c r="AO46" s="234">
        <v>202</v>
      </c>
    </row>
    <row r="47" spans="1:54" ht="16.2" thickBot="1" x14ac:dyDescent="0.35">
      <c r="A47" s="233" t="s">
        <v>815</v>
      </c>
      <c r="B47" s="233">
        <f t="shared" ref="B47:AE47" si="5">SUM(B23,B29,B35,B41)</f>
        <v>433</v>
      </c>
      <c r="C47" s="233">
        <f t="shared" si="5"/>
        <v>446</v>
      </c>
      <c r="D47" s="233">
        <f t="shared" si="5"/>
        <v>444</v>
      </c>
      <c r="E47" s="233">
        <f t="shared" si="5"/>
        <v>470</v>
      </c>
      <c r="F47" s="233">
        <f t="shared" si="5"/>
        <v>448</v>
      </c>
      <c r="G47" s="233">
        <f t="shared" si="5"/>
        <v>443</v>
      </c>
      <c r="H47" s="233">
        <f t="shared" si="5"/>
        <v>452</v>
      </c>
      <c r="I47" s="233">
        <f t="shared" si="5"/>
        <v>432</v>
      </c>
      <c r="J47" s="233">
        <f t="shared" si="5"/>
        <v>412</v>
      </c>
      <c r="K47" s="233">
        <f t="shared" si="5"/>
        <v>387</v>
      </c>
      <c r="L47" s="233">
        <f t="shared" si="5"/>
        <v>370</v>
      </c>
      <c r="M47" s="233">
        <f t="shared" si="5"/>
        <v>370</v>
      </c>
      <c r="N47" s="233">
        <f t="shared" si="5"/>
        <v>371</v>
      </c>
      <c r="O47" s="233">
        <f t="shared" si="5"/>
        <v>361</v>
      </c>
      <c r="P47" s="233">
        <f t="shared" si="5"/>
        <v>353</v>
      </c>
      <c r="Q47" s="233">
        <f t="shared" si="5"/>
        <v>340</v>
      </c>
      <c r="R47" s="233">
        <f t="shared" si="5"/>
        <v>322</v>
      </c>
      <c r="S47" s="233">
        <f t="shared" si="5"/>
        <v>267</v>
      </c>
      <c r="T47" s="233">
        <f t="shared" si="5"/>
        <v>229</v>
      </c>
      <c r="U47" s="233">
        <f t="shared" si="5"/>
        <v>215</v>
      </c>
      <c r="V47" s="233">
        <f t="shared" si="5"/>
        <v>206</v>
      </c>
      <c r="W47" s="233">
        <f t="shared" si="5"/>
        <v>212</v>
      </c>
      <c r="X47" s="233">
        <f t="shared" si="5"/>
        <v>210</v>
      </c>
      <c r="Y47" s="233">
        <f t="shared" si="5"/>
        <v>207</v>
      </c>
      <c r="Z47" s="233">
        <f t="shared" si="5"/>
        <v>201</v>
      </c>
      <c r="AA47" s="233">
        <f t="shared" si="5"/>
        <v>200</v>
      </c>
      <c r="AB47" s="233">
        <f t="shared" si="5"/>
        <v>196</v>
      </c>
      <c r="AC47" s="233">
        <f t="shared" si="5"/>
        <v>193</v>
      </c>
      <c r="AD47" s="233">
        <f t="shared" si="5"/>
        <v>192</v>
      </c>
      <c r="AE47" s="233">
        <f t="shared" si="5"/>
        <v>203</v>
      </c>
      <c r="AF47" s="233">
        <v>94</v>
      </c>
      <c r="AG47" s="233">
        <v>94</v>
      </c>
      <c r="AH47" s="233">
        <v>95</v>
      </c>
      <c r="AI47" s="233">
        <v>97</v>
      </c>
      <c r="AJ47" s="233">
        <v>90</v>
      </c>
      <c r="AK47" s="233">
        <v>95</v>
      </c>
      <c r="AL47" s="233">
        <v>93</v>
      </c>
      <c r="AM47" s="233">
        <v>93</v>
      </c>
      <c r="AN47" s="233">
        <v>87</v>
      </c>
      <c r="AO47" s="233">
        <v>87</v>
      </c>
    </row>
    <row r="48" spans="1:54" x14ac:dyDescent="0.3">
      <c r="A48" s="232" t="s">
        <v>1</v>
      </c>
      <c r="B48" s="232">
        <f t="shared" ref="B48:AE48" si="6">SUM(B44:B47)</f>
        <v>22710</v>
      </c>
      <c r="C48" s="232">
        <f t="shared" si="6"/>
        <v>21941</v>
      </c>
      <c r="D48" s="232">
        <f t="shared" si="6"/>
        <v>21513</v>
      </c>
      <c r="E48" s="232">
        <f t="shared" si="6"/>
        <v>21083</v>
      </c>
      <c r="F48" s="232">
        <f t="shared" si="6"/>
        <v>20338</v>
      </c>
      <c r="G48" s="232">
        <f t="shared" si="6"/>
        <v>19986</v>
      </c>
      <c r="H48" s="232">
        <f t="shared" si="6"/>
        <v>19095</v>
      </c>
      <c r="I48" s="232">
        <f t="shared" si="6"/>
        <v>17353</v>
      </c>
      <c r="J48" s="232">
        <f t="shared" si="6"/>
        <v>16641</v>
      </c>
      <c r="K48" s="232">
        <f t="shared" si="6"/>
        <v>16719</v>
      </c>
      <c r="L48" s="232">
        <f t="shared" si="6"/>
        <v>16311</v>
      </c>
      <c r="M48" s="232">
        <f t="shared" si="6"/>
        <v>15819</v>
      </c>
      <c r="N48" s="232">
        <f t="shared" si="6"/>
        <v>14843</v>
      </c>
      <c r="O48" s="232">
        <f t="shared" si="6"/>
        <v>14882</v>
      </c>
      <c r="P48" s="232">
        <f t="shared" si="6"/>
        <v>14066</v>
      </c>
      <c r="Q48" s="232">
        <f t="shared" si="6"/>
        <v>13939</v>
      </c>
      <c r="R48" s="232">
        <f t="shared" si="6"/>
        <v>14774</v>
      </c>
      <c r="S48" s="232">
        <f t="shared" si="6"/>
        <v>14560</v>
      </c>
      <c r="T48" s="232">
        <f t="shared" si="6"/>
        <v>15349</v>
      </c>
      <c r="U48" s="232">
        <f t="shared" si="6"/>
        <v>17213</v>
      </c>
      <c r="V48" s="232">
        <f t="shared" si="6"/>
        <v>21051</v>
      </c>
      <c r="W48" s="232">
        <f t="shared" si="6"/>
        <v>23994</v>
      </c>
      <c r="X48" s="232">
        <f t="shared" si="6"/>
        <v>26656</v>
      </c>
      <c r="Y48" s="232">
        <f t="shared" si="6"/>
        <v>27563</v>
      </c>
      <c r="Z48" s="232">
        <f t="shared" si="6"/>
        <v>27616</v>
      </c>
      <c r="AA48" s="232">
        <f t="shared" si="6"/>
        <v>25852</v>
      </c>
      <c r="AB48" s="232">
        <f t="shared" si="6"/>
        <v>26162</v>
      </c>
      <c r="AC48" s="232">
        <f t="shared" si="6"/>
        <v>24261</v>
      </c>
      <c r="AD48" s="232">
        <f t="shared" si="6"/>
        <v>22577</v>
      </c>
      <c r="AE48" s="232">
        <f t="shared" si="6"/>
        <v>22220</v>
      </c>
      <c r="AF48" s="232">
        <v>23186</v>
      </c>
      <c r="AG48" s="232">
        <v>24218</v>
      </c>
      <c r="AH48" s="232">
        <v>25083</v>
      </c>
      <c r="AI48" s="232">
        <v>23484</v>
      </c>
      <c r="AJ48" s="232">
        <v>21913</v>
      </c>
      <c r="AK48" s="232">
        <v>22145</v>
      </c>
      <c r="AL48" s="232">
        <v>21191</v>
      </c>
      <c r="AM48" s="232">
        <v>22194</v>
      </c>
      <c r="AN48" s="232">
        <v>20674</v>
      </c>
      <c r="AO48" s="232">
        <v>19334</v>
      </c>
    </row>
    <row r="49" spans="2:40" x14ac:dyDescent="0.3">
      <c r="B49" s="231"/>
      <c r="C49" s="231"/>
      <c r="D49" s="231"/>
      <c r="E49" s="231"/>
      <c r="F49" s="231"/>
      <c r="G49" s="231"/>
      <c r="H49" s="231"/>
      <c r="I49" s="231"/>
      <c r="J49" s="231"/>
      <c r="K49" s="231"/>
      <c r="L49" s="231"/>
      <c r="M49" s="231"/>
    </row>
    <row r="50" spans="2:40" x14ac:dyDescent="0.3">
      <c r="N50" s="231"/>
      <c r="O50" s="231"/>
      <c r="P50" s="231"/>
      <c r="Q50" s="231"/>
      <c r="R50" s="231"/>
      <c r="S50" s="231"/>
      <c r="T50" s="231"/>
      <c r="U50" s="231"/>
      <c r="V50" s="231"/>
      <c r="W50" s="231"/>
      <c r="X50" s="231"/>
      <c r="Y50" s="231"/>
      <c r="Z50" s="231"/>
      <c r="AA50" s="231"/>
      <c r="AB50" s="231"/>
      <c r="AC50" s="231"/>
      <c r="AD50" s="231"/>
      <c r="AE50" s="230"/>
      <c r="AF50" s="230"/>
      <c r="AG50" s="230"/>
      <c r="AH50" s="230"/>
      <c r="AI50" s="230"/>
      <c r="AJ50" s="230"/>
      <c r="AK50" s="230"/>
      <c r="AL50" s="230"/>
      <c r="AM50" s="230"/>
      <c r="AN50" s="230"/>
    </row>
    <row r="51" spans="2:40" x14ac:dyDescent="0.3">
      <c r="AE51" s="230"/>
      <c r="AF51" s="230"/>
      <c r="AG51" s="230"/>
      <c r="AH51" s="230"/>
      <c r="AI51" s="230"/>
      <c r="AJ51" s="230"/>
      <c r="AK51" s="230"/>
      <c r="AL51" s="230"/>
      <c r="AM51" s="230"/>
      <c r="AN51" s="230"/>
    </row>
    <row r="52" spans="2:40" x14ac:dyDescent="0.3">
      <c r="N52" s="231"/>
      <c r="O52" s="231"/>
      <c r="P52" s="231"/>
      <c r="Q52" s="231"/>
      <c r="R52" s="231"/>
      <c r="S52" s="231"/>
      <c r="T52" s="231"/>
      <c r="U52" s="231"/>
      <c r="V52" s="231"/>
      <c r="W52" s="231"/>
      <c r="X52" s="231"/>
      <c r="Y52" s="231"/>
      <c r="Z52" s="231"/>
      <c r="AA52" s="231"/>
      <c r="AB52" s="231"/>
      <c r="AC52" s="231"/>
      <c r="AD52" s="231"/>
      <c r="AE52" s="230"/>
      <c r="AF52" s="230"/>
      <c r="AG52" s="230"/>
      <c r="AH52" s="230"/>
      <c r="AI52" s="230"/>
      <c r="AJ52" s="230"/>
      <c r="AK52" s="230"/>
      <c r="AL52" s="230"/>
      <c r="AM52" s="230"/>
      <c r="AN52" s="230"/>
    </row>
    <row r="53" spans="2:40" x14ac:dyDescent="0.3">
      <c r="N53" s="231"/>
      <c r="O53" s="231"/>
      <c r="P53" s="231"/>
      <c r="Q53" s="231"/>
      <c r="R53" s="231"/>
      <c r="S53" s="231"/>
      <c r="AE53" s="230"/>
      <c r="AF53" s="230"/>
      <c r="AG53" s="230"/>
      <c r="AH53" s="230"/>
      <c r="AI53" s="230"/>
      <c r="AJ53" s="230"/>
      <c r="AK53" s="230"/>
      <c r="AL53" s="230"/>
      <c r="AM53" s="230"/>
      <c r="AN53" s="230"/>
    </row>
    <row r="54" spans="2:40" x14ac:dyDescent="0.3">
      <c r="N54" s="231"/>
      <c r="O54" s="231"/>
      <c r="P54" s="231"/>
      <c r="Q54" s="231"/>
      <c r="R54" s="231"/>
      <c r="S54" s="231"/>
      <c r="T54" s="231"/>
      <c r="AE54" s="230"/>
      <c r="AF54" s="230"/>
      <c r="AG54" s="230"/>
      <c r="AH54" s="230"/>
      <c r="AI54" s="230"/>
      <c r="AJ54" s="230"/>
      <c r="AK54" s="230"/>
      <c r="AL54" s="230"/>
      <c r="AM54" s="230"/>
      <c r="AN54" s="230"/>
    </row>
    <row r="55" spans="2:40" x14ac:dyDescent="0.3">
      <c r="AE55" s="230"/>
      <c r="AF55" s="230"/>
      <c r="AG55" s="230"/>
      <c r="AH55" s="230"/>
      <c r="AI55" s="230"/>
      <c r="AJ55" s="230"/>
      <c r="AK55" s="230"/>
      <c r="AL55" s="230"/>
      <c r="AM55" s="230"/>
      <c r="AN55" s="230"/>
    </row>
    <row r="56" spans="2:40" x14ac:dyDescent="0.3">
      <c r="N56" s="231"/>
      <c r="O56" s="231"/>
      <c r="P56" s="231"/>
      <c r="Q56" s="231"/>
      <c r="R56" s="231"/>
      <c r="S56" s="231"/>
      <c r="T56" s="231"/>
      <c r="U56" s="231"/>
      <c r="V56" s="231"/>
      <c r="W56" s="231"/>
      <c r="X56" s="231"/>
      <c r="Y56" s="231"/>
      <c r="Z56" s="231"/>
      <c r="AA56" s="231"/>
      <c r="AB56" s="231"/>
      <c r="AC56" s="231"/>
      <c r="AD56" s="231"/>
      <c r="AE56" s="230"/>
      <c r="AF56" s="230"/>
      <c r="AG56" s="230"/>
      <c r="AH56" s="230"/>
      <c r="AI56" s="230"/>
      <c r="AJ56" s="230"/>
      <c r="AK56" s="230"/>
      <c r="AL56" s="230"/>
      <c r="AM56" s="230"/>
      <c r="AN56" s="230"/>
    </row>
    <row r="57" spans="2:40" x14ac:dyDescent="0.3">
      <c r="AE57" s="230"/>
      <c r="AF57" s="230"/>
      <c r="AG57" s="230"/>
      <c r="AH57" s="230"/>
      <c r="AI57" s="230"/>
      <c r="AJ57" s="230"/>
      <c r="AK57" s="230"/>
      <c r="AL57" s="230"/>
      <c r="AM57" s="230"/>
      <c r="AN57" s="230"/>
    </row>
    <row r="58" spans="2:40" x14ac:dyDescent="0.3">
      <c r="AE58" s="230"/>
      <c r="AF58" s="230"/>
      <c r="AG58" s="230"/>
      <c r="AH58" s="230"/>
      <c r="AI58" s="230"/>
      <c r="AJ58" s="230"/>
      <c r="AK58" s="230"/>
      <c r="AL58" s="230"/>
      <c r="AM58" s="230"/>
      <c r="AN58" s="230"/>
    </row>
    <row r="59" spans="2:40" x14ac:dyDescent="0.3">
      <c r="AE59" s="230"/>
      <c r="AF59" s="230"/>
      <c r="AG59" s="230"/>
      <c r="AH59" s="230"/>
      <c r="AI59" s="230"/>
      <c r="AJ59" s="230"/>
      <c r="AK59" s="230"/>
      <c r="AL59" s="230"/>
      <c r="AM59" s="230"/>
      <c r="AN59" s="230"/>
    </row>
  </sheetData>
  <mergeCells count="42">
    <mergeCell ref="AL17:AM17"/>
    <mergeCell ref="AN17:AO17"/>
    <mergeCell ref="Z17:AA17"/>
    <mergeCell ref="AB17:AC17"/>
    <mergeCell ref="AD17:AE17"/>
    <mergeCell ref="AF17:AG17"/>
    <mergeCell ref="AH17:AI17"/>
    <mergeCell ref="AJ17:AK17"/>
    <mergeCell ref="L17:M17"/>
    <mergeCell ref="X5:Y5"/>
    <mergeCell ref="Z5:AA5"/>
    <mergeCell ref="AB5:AC5"/>
    <mergeCell ref="AD5:AE5"/>
    <mergeCell ref="V17:W17"/>
    <mergeCell ref="AF5:AG5"/>
    <mergeCell ref="N17:O17"/>
    <mergeCell ref="P17:Q17"/>
    <mergeCell ref="R17:S17"/>
    <mergeCell ref="T17:U17"/>
    <mergeCell ref="X17:Y17"/>
    <mergeCell ref="AJ5:AK5"/>
    <mergeCell ref="AL5:AM5"/>
    <mergeCell ref="AN5:AO5"/>
    <mergeCell ref="A16:A18"/>
    <mergeCell ref="B17:C17"/>
    <mergeCell ref="D17:E17"/>
    <mergeCell ref="F17:G17"/>
    <mergeCell ref="H17:I17"/>
    <mergeCell ref="J17:K17"/>
    <mergeCell ref="AH5:AI5"/>
    <mergeCell ref="L5:M5"/>
    <mergeCell ref="N5:O5"/>
    <mergeCell ref="P5:Q5"/>
    <mergeCell ref="R5:S5"/>
    <mergeCell ref="T5:U5"/>
    <mergeCell ref="V5:W5"/>
    <mergeCell ref="J5:K5"/>
    <mergeCell ref="A4:A6"/>
    <mergeCell ref="B5:C5"/>
    <mergeCell ref="D5:E5"/>
    <mergeCell ref="F5:G5"/>
    <mergeCell ref="H5:I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C2ABF-92FB-4FC7-8FD3-B1F40FB9B4C6}">
  <dimension ref="A1:P8"/>
  <sheetViews>
    <sheetView showGridLines="0" zoomScale="80" zoomScaleNormal="80" workbookViewId="0">
      <selection activeCell="O6" sqref="O6"/>
    </sheetView>
  </sheetViews>
  <sheetFormatPr defaultColWidth="8.6640625" defaultRowHeight="15.6" x14ac:dyDescent="0.3"/>
  <cols>
    <col min="1" max="1" width="37.44140625" style="208" customWidth="1"/>
    <col min="2" max="2" width="15.109375" style="208" customWidth="1"/>
    <col min="3" max="3" width="10.6640625" style="208" bestFit="1" customWidth="1"/>
    <col min="4" max="4" width="11.33203125" style="208" bestFit="1" customWidth="1"/>
    <col min="5" max="5" width="10.6640625" style="208" bestFit="1" customWidth="1"/>
    <col min="6" max="6" width="11.5546875" style="208" bestFit="1" customWidth="1"/>
    <col min="7" max="7" width="10.44140625" style="208" bestFit="1" customWidth="1"/>
    <col min="8" max="8" width="10.109375" style="208" bestFit="1" customWidth="1"/>
    <col min="9" max="9" width="11" style="208" bestFit="1" customWidth="1"/>
    <col min="10" max="10" width="10.6640625" style="208" bestFit="1" customWidth="1"/>
    <col min="11" max="11" width="10.5546875" style="208" bestFit="1" customWidth="1"/>
    <col min="12" max="12" width="11.109375" style="208" bestFit="1" customWidth="1"/>
    <col min="13" max="13" width="10.88671875" style="208" bestFit="1" customWidth="1"/>
    <col min="14" max="14" width="10.44140625" style="208" bestFit="1" customWidth="1"/>
    <col min="15" max="15" width="10.44140625" style="208" customWidth="1"/>
    <col min="16" max="16" width="12.5546875" style="208" customWidth="1"/>
    <col min="17" max="16384" width="8.6640625" style="208"/>
  </cols>
  <sheetData>
    <row r="1" spans="1:16" x14ac:dyDescent="0.3">
      <c r="A1" s="229" t="s">
        <v>877</v>
      </c>
      <c r="B1" s="229"/>
    </row>
    <row r="2" spans="1:16" ht="16.2" thickBot="1" x14ac:dyDescent="0.35"/>
    <row r="3" spans="1:16" x14ac:dyDescent="0.3">
      <c r="A3" s="41"/>
      <c r="B3" s="228">
        <v>44197</v>
      </c>
      <c r="C3" s="228">
        <v>44228</v>
      </c>
      <c r="D3" s="228">
        <v>44256</v>
      </c>
      <c r="E3" s="228">
        <v>44287</v>
      </c>
      <c r="F3" s="228">
        <v>44317</v>
      </c>
      <c r="G3" s="228">
        <v>44348</v>
      </c>
      <c r="H3" s="228">
        <v>44378</v>
      </c>
      <c r="I3" s="228">
        <v>44409</v>
      </c>
      <c r="J3" s="228">
        <v>44440</v>
      </c>
      <c r="K3" s="227">
        <v>44470</v>
      </c>
      <c r="L3" s="227">
        <v>44501</v>
      </c>
      <c r="M3" s="227">
        <v>44531</v>
      </c>
      <c r="N3" s="227">
        <v>44562</v>
      </c>
      <c r="O3" s="227">
        <v>44593</v>
      </c>
      <c r="P3" s="226">
        <v>44621</v>
      </c>
    </row>
    <row r="4" spans="1:16" x14ac:dyDescent="0.3">
      <c r="A4" s="216" t="s">
        <v>814</v>
      </c>
      <c r="B4" s="225">
        <v>3365</v>
      </c>
      <c r="C4" s="225">
        <v>4486</v>
      </c>
      <c r="D4" s="225">
        <v>11377</v>
      </c>
      <c r="E4" s="225">
        <v>12475</v>
      </c>
      <c r="F4" s="225">
        <v>12962</v>
      </c>
      <c r="G4" s="225">
        <v>20599</v>
      </c>
      <c r="H4" s="225">
        <v>25414</v>
      </c>
      <c r="I4" s="225">
        <v>30736</v>
      </c>
      <c r="J4" s="225">
        <v>27773</v>
      </c>
      <c r="K4" s="225">
        <v>21871</v>
      </c>
      <c r="L4" s="225">
        <v>27576</v>
      </c>
      <c r="M4" s="225">
        <v>28059</v>
      </c>
      <c r="N4" s="225">
        <v>23977</v>
      </c>
      <c r="O4" s="224">
        <v>25012</v>
      </c>
      <c r="P4" s="223">
        <v>11044</v>
      </c>
    </row>
    <row r="5" spans="1:16" x14ac:dyDescent="0.3">
      <c r="A5" s="216" t="s">
        <v>813</v>
      </c>
      <c r="B5" s="222">
        <v>853</v>
      </c>
      <c r="C5" s="222">
        <v>834</v>
      </c>
      <c r="D5" s="222">
        <v>787</v>
      </c>
      <c r="E5" s="222">
        <v>954</v>
      </c>
      <c r="F5" s="222">
        <v>1341</v>
      </c>
      <c r="G5" s="222">
        <v>1799</v>
      </c>
      <c r="H5" s="222">
        <v>1597</v>
      </c>
      <c r="I5" s="222">
        <v>958</v>
      </c>
      <c r="J5" s="222">
        <v>963</v>
      </c>
      <c r="K5" s="222">
        <v>1086</v>
      </c>
      <c r="L5" s="222">
        <v>1203</v>
      </c>
      <c r="M5" s="222">
        <v>1084</v>
      </c>
      <c r="N5" s="222">
        <v>728</v>
      </c>
      <c r="O5" s="221">
        <v>2153</v>
      </c>
      <c r="P5" s="220">
        <v>1725</v>
      </c>
    </row>
    <row r="6" spans="1:16" x14ac:dyDescent="0.3">
      <c r="A6" s="216" t="s">
        <v>812</v>
      </c>
      <c r="B6" s="219">
        <f t="shared" ref="B6:P6" si="0">B5/B4</f>
        <v>0.25349182763744427</v>
      </c>
      <c r="C6" s="219">
        <f t="shared" si="0"/>
        <v>0.18591172536781098</v>
      </c>
      <c r="D6" s="219">
        <f t="shared" si="0"/>
        <v>6.9174650610881599E-2</v>
      </c>
      <c r="E6" s="219">
        <f t="shared" si="0"/>
        <v>7.6472945891783564E-2</v>
      </c>
      <c r="F6" s="219">
        <f t="shared" si="0"/>
        <v>0.10345625675050146</v>
      </c>
      <c r="G6" s="219">
        <f t="shared" si="0"/>
        <v>8.7334336618282438E-2</v>
      </c>
      <c r="H6" s="219">
        <f t="shared" si="0"/>
        <v>6.2839379869363346E-2</v>
      </c>
      <c r="I6" s="219">
        <f t="shared" si="0"/>
        <v>3.1168662155127539E-2</v>
      </c>
      <c r="J6" s="219">
        <f t="shared" si="0"/>
        <v>3.4673963921794546E-2</v>
      </c>
      <c r="K6" s="219">
        <f t="shared" si="0"/>
        <v>4.9654794019477845E-2</v>
      </c>
      <c r="L6" s="219">
        <f t="shared" si="0"/>
        <v>4.3624891209747607E-2</v>
      </c>
      <c r="M6" s="219">
        <f t="shared" si="0"/>
        <v>3.8632880715634914E-2</v>
      </c>
      <c r="N6" s="219">
        <f t="shared" si="0"/>
        <v>3.0362430662718438E-2</v>
      </c>
      <c r="O6" s="218">
        <f t="shared" si="0"/>
        <v>8.6078682232528389E-2</v>
      </c>
      <c r="P6" s="217">
        <f t="shared" si="0"/>
        <v>0.15619340818544006</v>
      </c>
    </row>
    <row r="7" spans="1:16" x14ac:dyDescent="0.3">
      <c r="A7" s="216" t="s">
        <v>811</v>
      </c>
      <c r="B7" s="215">
        <v>7900.2613240418104</v>
      </c>
      <c r="C7" s="215">
        <v>7599.17840375587</v>
      </c>
      <c r="D7" s="215">
        <v>7761.1386138613898</v>
      </c>
      <c r="E7" s="215">
        <v>5841.27966976264</v>
      </c>
      <c r="F7" s="215">
        <v>5470.8207831325299</v>
      </c>
      <c r="G7" s="215">
        <v>6499.2566079295202</v>
      </c>
      <c r="H7" s="215">
        <v>5966.5825977301402</v>
      </c>
      <c r="I7" s="215">
        <v>5938.2080329557202</v>
      </c>
      <c r="J7" s="215">
        <v>6007.2916666666697</v>
      </c>
      <c r="K7" s="215">
        <v>6734.7222222222199</v>
      </c>
      <c r="L7" s="215">
        <v>7911.4238410595999</v>
      </c>
      <c r="M7" s="215">
        <v>7630.1305970149297</v>
      </c>
      <c r="N7" s="215">
        <v>6620.3703703703704</v>
      </c>
      <c r="O7" s="214">
        <v>3941.7244367417702</v>
      </c>
      <c r="P7" s="213">
        <v>3295.16227801592</v>
      </c>
    </row>
    <row r="8" spans="1:16" ht="16.2" thickBot="1" x14ac:dyDescent="0.35">
      <c r="A8" s="212" t="s">
        <v>810</v>
      </c>
      <c r="B8" s="211">
        <v>58.015240328253199</v>
      </c>
      <c r="C8" s="211">
        <v>76.290167865707403</v>
      </c>
      <c r="D8" s="211">
        <v>86.881829733163897</v>
      </c>
      <c r="E8" s="211">
        <v>63.8972746331237</v>
      </c>
      <c r="F8" s="211">
        <v>52.958240119313899</v>
      </c>
      <c r="G8" s="211">
        <v>62.088938299055002</v>
      </c>
      <c r="H8" s="211">
        <v>66.725735754539798</v>
      </c>
      <c r="I8" s="211">
        <v>70.517745302714005</v>
      </c>
      <c r="J8" s="211">
        <v>56.012461059190002</v>
      </c>
      <c r="K8" s="211">
        <v>62.891344383057103</v>
      </c>
      <c r="L8" s="211">
        <v>67.461346633416397</v>
      </c>
      <c r="M8" s="211">
        <v>69.854243542435398</v>
      </c>
      <c r="N8" s="211">
        <v>63.354395604395599</v>
      </c>
      <c r="O8" s="210">
        <v>45.791918253599597</v>
      </c>
      <c r="P8" s="209">
        <v>38.028985507246396</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5740-12BC-415D-BA7B-0B13C1F5E237}">
  <dimension ref="A1:AD138"/>
  <sheetViews>
    <sheetView tabSelected="1" zoomScale="80" zoomScaleNormal="80" workbookViewId="0">
      <selection activeCell="A2" sqref="A2:D2"/>
    </sheetView>
  </sheetViews>
  <sheetFormatPr defaultColWidth="9.44140625" defaultRowHeight="14.4" x14ac:dyDescent="0.3"/>
  <cols>
    <col min="1" max="1" width="72.5546875" customWidth="1"/>
    <col min="2" max="2" width="40.5546875" customWidth="1"/>
    <col min="3" max="3" width="27.5546875" customWidth="1"/>
    <col min="4" max="4" width="10" customWidth="1"/>
    <col min="5" max="5" width="8" customWidth="1"/>
    <col min="6" max="6" width="10.44140625" customWidth="1"/>
    <col min="7" max="7" width="23.5546875" customWidth="1"/>
    <col min="8" max="8" width="14.44140625" customWidth="1"/>
    <col min="9" max="9" width="23.44140625" customWidth="1"/>
    <col min="10" max="10" width="17.5546875" customWidth="1"/>
    <col min="11" max="11" width="20" customWidth="1"/>
    <col min="12" max="12" width="11.5546875" customWidth="1"/>
    <col min="13" max="13" width="13.44140625" customWidth="1"/>
    <col min="14" max="15" width="14.5546875" customWidth="1"/>
    <col min="16" max="19" width="13.44140625" customWidth="1"/>
    <col min="20" max="21" width="12" customWidth="1"/>
    <col min="22" max="22" width="18.5546875" customWidth="1"/>
    <col min="23" max="23" width="14.5546875" style="359" customWidth="1"/>
    <col min="24" max="24" width="12.44140625" customWidth="1"/>
    <col min="25" max="25" width="28.77734375" customWidth="1"/>
    <col min="26" max="26" width="23.44140625" customWidth="1"/>
    <col min="27" max="27" width="16.5546875" style="131" customWidth="1"/>
    <col min="28" max="28" width="16.44140625" customWidth="1"/>
    <col min="29" max="29" width="20.5546875" customWidth="1"/>
    <col min="30" max="30" width="16.44140625" style="131" customWidth="1"/>
  </cols>
  <sheetData>
    <row r="1" spans="1:30" s="8" customFormat="1" ht="25.8" x14ac:dyDescent="0.3">
      <c r="A1" s="272" t="s">
        <v>49</v>
      </c>
      <c r="B1" s="272"/>
      <c r="C1" s="272"/>
      <c r="D1" s="272"/>
      <c r="E1" s="13"/>
      <c r="F1" s="13"/>
      <c r="G1" s="13"/>
      <c r="H1" s="13"/>
      <c r="I1" s="13"/>
      <c r="J1" s="13"/>
      <c r="K1" s="13"/>
      <c r="L1" s="13"/>
      <c r="M1" s="13"/>
      <c r="N1" s="13"/>
      <c r="O1" s="13"/>
      <c r="P1" s="13"/>
      <c r="Q1" s="13"/>
      <c r="R1" s="13"/>
      <c r="S1" s="13"/>
      <c r="T1" s="13"/>
      <c r="U1" s="13"/>
      <c r="V1" s="13"/>
      <c r="W1" s="363"/>
      <c r="X1" s="13"/>
      <c r="Y1" s="13"/>
      <c r="Z1" s="13"/>
      <c r="AA1" s="157"/>
      <c r="AB1" s="13"/>
      <c r="AC1" s="13"/>
      <c r="AD1" s="157"/>
    </row>
    <row r="2" spans="1:30" s="8" customFormat="1" ht="74.25" customHeight="1" x14ac:dyDescent="0.3">
      <c r="A2" s="273" t="s">
        <v>50</v>
      </c>
      <c r="B2" s="273"/>
      <c r="C2" s="273"/>
      <c r="D2" s="273"/>
      <c r="E2" s="13"/>
      <c r="F2" s="13"/>
      <c r="G2" s="13"/>
      <c r="H2" s="13"/>
      <c r="I2" s="13"/>
      <c r="J2" s="13"/>
      <c r="K2" s="13"/>
      <c r="L2" s="13"/>
      <c r="M2" s="13"/>
      <c r="N2" s="13"/>
      <c r="O2" s="13"/>
      <c r="P2" s="13"/>
      <c r="Q2" s="13"/>
      <c r="R2" s="13"/>
      <c r="S2" s="13"/>
      <c r="T2" s="13"/>
      <c r="U2" s="13"/>
      <c r="V2" s="13"/>
      <c r="W2" s="363"/>
      <c r="X2" s="13"/>
      <c r="Y2" s="13"/>
      <c r="Z2" s="13"/>
      <c r="AA2" s="157"/>
      <c r="AB2" s="13"/>
      <c r="AC2" s="13"/>
      <c r="AD2" s="157"/>
    </row>
    <row r="3" spans="1:30" s="8" customFormat="1" ht="48.6" customHeight="1" x14ac:dyDescent="0.3">
      <c r="A3" s="271" t="s">
        <v>787</v>
      </c>
      <c r="B3" s="271"/>
      <c r="C3" s="271"/>
      <c r="D3" s="271"/>
      <c r="E3" s="271"/>
      <c r="F3" s="271"/>
      <c r="G3" s="271"/>
      <c r="H3" s="271"/>
      <c r="I3" s="271"/>
      <c r="J3" s="271"/>
      <c r="K3" s="271"/>
      <c r="L3" s="271"/>
      <c r="M3" s="271"/>
      <c r="N3" s="271"/>
      <c r="O3" s="271"/>
      <c r="P3" s="271"/>
      <c r="Q3" s="271"/>
      <c r="R3" s="271"/>
      <c r="S3" s="271"/>
      <c r="T3" s="271"/>
      <c r="U3" s="271"/>
      <c r="V3" s="271"/>
      <c r="W3" s="271"/>
      <c r="X3" s="271"/>
      <c r="Y3" s="271"/>
      <c r="Z3" s="271"/>
      <c r="AA3" s="271"/>
      <c r="AB3" s="271"/>
      <c r="AC3" s="271"/>
      <c r="AD3" s="271"/>
    </row>
    <row r="4" spans="1:30" s="6" customFormat="1" ht="30.75" customHeight="1" thickBot="1" x14ac:dyDescent="0.3">
      <c r="A4" s="345" t="s">
        <v>786</v>
      </c>
      <c r="B4" s="345"/>
      <c r="C4" s="345"/>
      <c r="D4" s="345"/>
      <c r="E4" s="345"/>
      <c r="F4" s="345"/>
      <c r="G4" s="345"/>
      <c r="H4" s="345"/>
      <c r="I4" s="345"/>
      <c r="J4" s="345"/>
      <c r="K4" s="345"/>
      <c r="L4" s="345"/>
      <c r="M4" s="345"/>
      <c r="N4" s="345"/>
      <c r="O4" s="345"/>
      <c r="P4" s="345"/>
      <c r="Q4" s="345"/>
      <c r="R4" s="345"/>
      <c r="S4" s="345"/>
      <c r="T4" s="345"/>
      <c r="U4" s="345"/>
      <c r="V4" s="345"/>
      <c r="W4" s="362"/>
      <c r="X4" s="156"/>
      <c r="Y4" s="156"/>
      <c r="Z4" s="156"/>
      <c r="AA4" s="155"/>
      <c r="AD4" s="155"/>
    </row>
    <row r="5" spans="1:30" s="139" customFormat="1" ht="36" customHeight="1" x14ac:dyDescent="0.25">
      <c r="A5" s="27" t="s">
        <v>152</v>
      </c>
      <c r="B5" s="9"/>
      <c r="C5" s="9"/>
      <c r="D5" s="9"/>
      <c r="E5" s="9"/>
      <c r="F5" s="9"/>
      <c r="G5" s="9"/>
      <c r="H5" s="9"/>
      <c r="I5" s="9" t="s">
        <v>153</v>
      </c>
      <c r="J5" s="342" t="s">
        <v>785</v>
      </c>
      <c r="K5" s="342"/>
      <c r="L5" s="342"/>
      <c r="M5" s="342"/>
      <c r="N5" s="343" t="s">
        <v>784</v>
      </c>
      <c r="O5" s="343"/>
      <c r="P5" s="343"/>
      <c r="Q5" s="343"/>
      <c r="R5" s="344" t="s">
        <v>783</v>
      </c>
      <c r="S5" s="344"/>
      <c r="T5" s="344"/>
      <c r="U5" s="344"/>
      <c r="V5" s="14" t="s">
        <v>782</v>
      </c>
      <c r="W5" s="344" t="s">
        <v>154</v>
      </c>
      <c r="X5" s="344"/>
      <c r="Y5" s="344"/>
      <c r="Z5" s="344"/>
      <c r="AA5" s="344"/>
      <c r="AB5" s="344"/>
      <c r="AC5" s="344"/>
      <c r="AD5" s="344"/>
    </row>
    <row r="6" spans="1:30" s="139" customFormat="1" ht="20.25" customHeight="1" x14ac:dyDescent="0.25">
      <c r="A6" s="28" t="s">
        <v>781</v>
      </c>
      <c r="B6" s="268"/>
      <c r="C6" s="268"/>
      <c r="D6" s="268"/>
      <c r="E6" s="268"/>
      <c r="F6" s="268"/>
      <c r="G6" s="268"/>
      <c r="H6" s="268"/>
      <c r="I6" s="154"/>
      <c r="J6" s="268"/>
      <c r="K6" s="268"/>
      <c r="L6" s="268"/>
      <c r="M6" s="268"/>
      <c r="N6" s="268"/>
      <c r="O6" s="268"/>
      <c r="P6" s="268"/>
      <c r="Q6" s="268"/>
      <c r="R6" s="269"/>
      <c r="S6" s="269"/>
      <c r="T6" s="269"/>
      <c r="U6" s="269"/>
      <c r="V6" s="14"/>
      <c r="W6" s="361"/>
      <c r="X6" s="269"/>
      <c r="Y6" s="269"/>
      <c r="Z6" s="269"/>
      <c r="AA6" s="153"/>
      <c r="AB6" s="269"/>
      <c r="AC6" s="269"/>
      <c r="AD6" s="153"/>
    </row>
    <row r="7" spans="1:30" s="139" customFormat="1" ht="48" customHeight="1" x14ac:dyDescent="0.3">
      <c r="A7" s="152" t="s">
        <v>155</v>
      </c>
      <c r="B7" s="141" t="s">
        <v>156</v>
      </c>
      <c r="C7" s="141" t="s">
        <v>157</v>
      </c>
      <c r="D7" s="141" t="s">
        <v>158</v>
      </c>
      <c r="E7" s="151" t="s">
        <v>159</v>
      </c>
      <c r="F7" s="141" t="s">
        <v>57</v>
      </c>
      <c r="G7" s="150" t="s">
        <v>160</v>
      </c>
      <c r="H7" s="149" t="s">
        <v>93</v>
      </c>
      <c r="I7" s="148" t="s">
        <v>780</v>
      </c>
      <c r="J7" s="144" t="s">
        <v>161</v>
      </c>
      <c r="K7" s="143" t="s">
        <v>162</v>
      </c>
      <c r="L7" s="146" t="s">
        <v>163</v>
      </c>
      <c r="M7" s="145" t="s">
        <v>164</v>
      </c>
      <c r="N7" s="144" t="s">
        <v>165</v>
      </c>
      <c r="O7" s="143" t="s">
        <v>166</v>
      </c>
      <c r="P7" s="146" t="s">
        <v>167</v>
      </c>
      <c r="Q7" s="147" t="s">
        <v>168</v>
      </c>
      <c r="R7" s="144" t="s">
        <v>169</v>
      </c>
      <c r="S7" s="143" t="s">
        <v>170</v>
      </c>
      <c r="T7" s="146" t="s">
        <v>171</v>
      </c>
      <c r="U7" s="145" t="s">
        <v>172</v>
      </c>
      <c r="V7" s="144" t="s">
        <v>173</v>
      </c>
      <c r="W7" s="360" t="s">
        <v>174</v>
      </c>
      <c r="X7" s="141" t="s">
        <v>175</v>
      </c>
      <c r="Y7" s="141" t="s">
        <v>91</v>
      </c>
      <c r="Z7" s="141" t="s">
        <v>176</v>
      </c>
      <c r="AA7" s="142" t="s">
        <v>87</v>
      </c>
      <c r="AB7" s="141" t="s">
        <v>177</v>
      </c>
      <c r="AC7" s="141" t="s">
        <v>101</v>
      </c>
      <c r="AD7" s="140" t="s">
        <v>105</v>
      </c>
    </row>
    <row r="8" spans="1:30" ht="12.75" customHeight="1" x14ac:dyDescent="0.3">
      <c r="A8" s="137" t="s">
        <v>187</v>
      </c>
      <c r="B8" s="137" t="s">
        <v>188</v>
      </c>
      <c r="C8" s="137" t="s">
        <v>189</v>
      </c>
      <c r="D8" s="137" t="s">
        <v>190</v>
      </c>
      <c r="E8" s="137">
        <v>31815</v>
      </c>
      <c r="F8" s="137" t="s">
        <v>191</v>
      </c>
      <c r="G8" s="137" t="s">
        <v>182</v>
      </c>
      <c r="H8" s="137" t="s">
        <v>5</v>
      </c>
      <c r="I8" s="137">
        <v>42.415862808145803</v>
      </c>
      <c r="J8" s="137">
        <v>711.61783439491307</v>
      </c>
      <c r="K8" s="137">
        <v>95.898089171974505</v>
      </c>
      <c r="L8" s="137">
        <v>129.60509554140137</v>
      </c>
      <c r="M8" s="137">
        <v>178.52229299363043</v>
      </c>
      <c r="N8" s="137">
        <v>337.77707006369491</v>
      </c>
      <c r="O8" s="137">
        <v>425.72611464968355</v>
      </c>
      <c r="P8" s="137">
        <v>16.891719745222932</v>
      </c>
      <c r="Q8" s="137">
        <v>335.24840764330867</v>
      </c>
      <c r="R8" s="137">
        <v>168.32484076433127</v>
      </c>
      <c r="S8" s="137">
        <v>42.624203821656039</v>
      </c>
      <c r="T8" s="137">
        <v>38.878980891719728</v>
      </c>
      <c r="U8" s="137">
        <v>865.81528662421158</v>
      </c>
      <c r="V8" s="137">
        <v>612.42038216560627</v>
      </c>
      <c r="W8" s="137">
        <v>1600</v>
      </c>
      <c r="X8" s="136" t="s">
        <v>184</v>
      </c>
      <c r="Y8" s="136" t="s">
        <v>718</v>
      </c>
      <c r="Z8" s="136" t="s">
        <v>186</v>
      </c>
      <c r="AA8" s="135" t="s">
        <v>692</v>
      </c>
      <c r="AB8" s="136" t="s">
        <v>184</v>
      </c>
      <c r="AC8" s="136" t="s">
        <v>185</v>
      </c>
      <c r="AD8" s="135">
        <v>44098</v>
      </c>
    </row>
    <row r="9" spans="1:30" ht="15.6" x14ac:dyDescent="0.3">
      <c r="A9" s="137" t="s">
        <v>18</v>
      </c>
      <c r="B9" s="137" t="s">
        <v>192</v>
      </c>
      <c r="C9" s="137" t="s">
        <v>193</v>
      </c>
      <c r="D9" s="137" t="s">
        <v>194</v>
      </c>
      <c r="E9" s="137">
        <v>78061</v>
      </c>
      <c r="F9" s="137" t="s">
        <v>195</v>
      </c>
      <c r="G9" s="137" t="s">
        <v>196</v>
      </c>
      <c r="H9" s="137" t="s">
        <v>183</v>
      </c>
      <c r="I9" s="137">
        <v>27.493139757498401</v>
      </c>
      <c r="J9" s="137">
        <v>937.07643312102175</v>
      </c>
      <c r="K9" s="137">
        <v>34.299363057324818</v>
      </c>
      <c r="L9" s="137">
        <v>44.369426751592371</v>
      </c>
      <c r="M9" s="137">
        <v>40.535031847133773</v>
      </c>
      <c r="N9" s="137">
        <v>112.54777070063699</v>
      </c>
      <c r="O9" s="137">
        <v>943.73248407643632</v>
      </c>
      <c r="P9" s="137">
        <v>0</v>
      </c>
      <c r="Q9" s="137">
        <v>0</v>
      </c>
      <c r="R9" s="137">
        <v>36.968152866242029</v>
      </c>
      <c r="S9" s="137">
        <v>13.019108280254775</v>
      </c>
      <c r="T9" s="137">
        <v>18.917197452229303</v>
      </c>
      <c r="U9" s="137">
        <v>987.37579617834569</v>
      </c>
      <c r="V9" s="137">
        <v>564.2101910827995</v>
      </c>
      <c r="W9" s="137">
        <v>1350</v>
      </c>
      <c r="X9" s="136" t="s">
        <v>184</v>
      </c>
      <c r="Y9" s="136" t="s">
        <v>718</v>
      </c>
      <c r="Z9" s="136"/>
      <c r="AA9" s="135" t="s">
        <v>719</v>
      </c>
      <c r="AB9" s="136" t="s">
        <v>184</v>
      </c>
      <c r="AC9" s="136" t="s">
        <v>718</v>
      </c>
      <c r="AD9" s="135">
        <v>44253</v>
      </c>
    </row>
    <row r="10" spans="1:30" ht="15.6" x14ac:dyDescent="0.3">
      <c r="A10" s="137" t="s">
        <v>292</v>
      </c>
      <c r="B10" s="137" t="s">
        <v>208</v>
      </c>
      <c r="C10" s="137" t="s">
        <v>34</v>
      </c>
      <c r="D10" s="137" t="s">
        <v>209</v>
      </c>
      <c r="E10" s="137">
        <v>85131</v>
      </c>
      <c r="F10" s="137" t="s">
        <v>210</v>
      </c>
      <c r="G10" s="137" t="s">
        <v>182</v>
      </c>
      <c r="H10" s="137" t="s">
        <v>5</v>
      </c>
      <c r="I10" s="137">
        <v>27.851557093425601</v>
      </c>
      <c r="J10" s="137">
        <v>835.0254777070088</v>
      </c>
      <c r="K10" s="137">
        <v>19.299363057324857</v>
      </c>
      <c r="L10" s="137">
        <v>14.99363057324841</v>
      </c>
      <c r="M10" s="137">
        <v>24.057324840764338</v>
      </c>
      <c r="N10" s="137">
        <v>43.535031847133766</v>
      </c>
      <c r="O10" s="137">
        <v>849.84076433121277</v>
      </c>
      <c r="P10" s="137">
        <v>0</v>
      </c>
      <c r="Q10" s="137">
        <v>0</v>
      </c>
      <c r="R10" s="137">
        <v>2.1592356687898087</v>
      </c>
      <c r="S10" s="137">
        <v>0.96815286624203822</v>
      </c>
      <c r="T10" s="137">
        <v>0.85987261146496818</v>
      </c>
      <c r="U10" s="137">
        <v>889.38853503184873</v>
      </c>
      <c r="V10" s="137">
        <v>250.77707006369565</v>
      </c>
      <c r="W10" s="137">
        <v>1800</v>
      </c>
      <c r="X10" s="136" t="s">
        <v>207</v>
      </c>
      <c r="Y10" s="136"/>
      <c r="Z10" s="136"/>
      <c r="AA10" s="135" t="s">
        <v>293</v>
      </c>
      <c r="AB10" s="136" t="s">
        <v>207</v>
      </c>
      <c r="AC10" s="136"/>
      <c r="AD10" s="135"/>
    </row>
    <row r="11" spans="1:30" ht="15.6" x14ac:dyDescent="0.3">
      <c r="A11" s="137" t="s">
        <v>15</v>
      </c>
      <c r="B11" s="137" t="s">
        <v>208</v>
      </c>
      <c r="C11" s="137" t="s">
        <v>34</v>
      </c>
      <c r="D11" s="137" t="s">
        <v>209</v>
      </c>
      <c r="E11" s="137">
        <v>85131</v>
      </c>
      <c r="F11" s="137" t="s">
        <v>210</v>
      </c>
      <c r="G11" s="137" t="s">
        <v>182</v>
      </c>
      <c r="H11" s="137" t="s">
        <v>5</v>
      </c>
      <c r="I11" s="137">
        <v>27.408987837559302</v>
      </c>
      <c r="J11" s="137">
        <v>799.26114649681165</v>
      </c>
      <c r="K11" s="137">
        <v>11.726114649681534</v>
      </c>
      <c r="L11" s="137">
        <v>5.7961783439490446</v>
      </c>
      <c r="M11" s="137">
        <v>8.1210191082802581</v>
      </c>
      <c r="N11" s="137">
        <v>23.64968152866242</v>
      </c>
      <c r="O11" s="137">
        <v>800.76433121018761</v>
      </c>
      <c r="P11" s="137">
        <v>0</v>
      </c>
      <c r="Q11" s="137">
        <v>0.49044585987261147</v>
      </c>
      <c r="R11" s="137">
        <v>2.3375796178343946</v>
      </c>
      <c r="S11" s="137">
        <v>1.8980891719745223</v>
      </c>
      <c r="T11" s="137">
        <v>4.5987261146496827</v>
      </c>
      <c r="U11" s="137">
        <v>816.07006369426585</v>
      </c>
      <c r="V11" s="137">
        <v>202.13375796178369</v>
      </c>
      <c r="W11" s="137"/>
      <c r="X11" s="136" t="s">
        <v>184</v>
      </c>
      <c r="Y11" s="136" t="s">
        <v>718</v>
      </c>
      <c r="Z11" s="136" t="s">
        <v>186</v>
      </c>
      <c r="AA11" s="135" t="s">
        <v>737</v>
      </c>
      <c r="AB11" s="136" t="s">
        <v>184</v>
      </c>
      <c r="AC11" s="136" t="s">
        <v>718</v>
      </c>
      <c r="AD11" s="135">
        <v>44140</v>
      </c>
    </row>
    <row r="12" spans="1:30" ht="15.6" x14ac:dyDescent="0.3">
      <c r="A12" s="137" t="s">
        <v>219</v>
      </c>
      <c r="B12" s="137" t="s">
        <v>220</v>
      </c>
      <c r="C12" s="137" t="s">
        <v>221</v>
      </c>
      <c r="D12" s="137" t="s">
        <v>180</v>
      </c>
      <c r="E12" s="137">
        <v>92154</v>
      </c>
      <c r="F12" s="137" t="s">
        <v>222</v>
      </c>
      <c r="G12" s="137" t="s">
        <v>196</v>
      </c>
      <c r="H12" s="137" t="s">
        <v>183</v>
      </c>
      <c r="I12" s="137">
        <v>67.635008282716697</v>
      </c>
      <c r="J12" s="137">
        <v>696.08917197453115</v>
      </c>
      <c r="K12" s="137">
        <v>15.605095541401276</v>
      </c>
      <c r="L12" s="137">
        <v>17.337579617834393</v>
      </c>
      <c r="M12" s="137">
        <v>48.796178343949045</v>
      </c>
      <c r="N12" s="137">
        <v>76.96815286624205</v>
      </c>
      <c r="O12" s="137">
        <v>628.7707006369493</v>
      </c>
      <c r="P12" s="137">
        <v>6.8343949044585992</v>
      </c>
      <c r="Q12" s="137">
        <v>65.254777070063653</v>
      </c>
      <c r="R12" s="137">
        <v>58.248407643312127</v>
      </c>
      <c r="S12" s="137">
        <v>8.5222929936305736</v>
      </c>
      <c r="T12" s="137">
        <v>7.5159235668789801</v>
      </c>
      <c r="U12" s="137">
        <v>703.54140127389439</v>
      </c>
      <c r="V12" s="137">
        <v>308.64968152866322</v>
      </c>
      <c r="W12" s="137">
        <v>750</v>
      </c>
      <c r="X12" s="136" t="s">
        <v>184</v>
      </c>
      <c r="Y12" s="136" t="s">
        <v>718</v>
      </c>
      <c r="Z12" s="136" t="s">
        <v>186</v>
      </c>
      <c r="AA12" s="135" t="s">
        <v>779</v>
      </c>
      <c r="AB12" s="136" t="s">
        <v>184</v>
      </c>
      <c r="AC12" s="136" t="s">
        <v>718</v>
      </c>
      <c r="AD12" s="135">
        <v>44230</v>
      </c>
    </row>
    <row r="13" spans="1:30" ht="15.6" x14ac:dyDescent="0.3">
      <c r="A13" s="137" t="s">
        <v>214</v>
      </c>
      <c r="B13" s="137" t="s">
        <v>215</v>
      </c>
      <c r="C13" s="137" t="s">
        <v>34</v>
      </c>
      <c r="D13" s="137" t="s">
        <v>209</v>
      </c>
      <c r="E13" s="137">
        <v>85131</v>
      </c>
      <c r="F13" s="137" t="s">
        <v>210</v>
      </c>
      <c r="G13" s="137" t="s">
        <v>182</v>
      </c>
      <c r="H13" s="137" t="s">
        <v>183</v>
      </c>
      <c r="I13" s="137">
        <v>19.371666666666702</v>
      </c>
      <c r="J13" s="137">
        <v>714.70063694266594</v>
      </c>
      <c r="K13" s="137">
        <v>22.343949044586008</v>
      </c>
      <c r="L13" s="137">
        <v>18.038216560509561</v>
      </c>
      <c r="M13" s="137">
        <v>21.490445859872615</v>
      </c>
      <c r="N13" s="137">
        <v>35.038216560509561</v>
      </c>
      <c r="O13" s="137">
        <v>331.48407643311998</v>
      </c>
      <c r="P13" s="137">
        <v>10.687898089171975</v>
      </c>
      <c r="Q13" s="137">
        <v>399.36305732484539</v>
      </c>
      <c r="R13" s="137">
        <v>29.707006369426765</v>
      </c>
      <c r="S13" s="137">
        <v>5.0828025477707008</v>
      </c>
      <c r="T13" s="137">
        <v>5.4968152866242033</v>
      </c>
      <c r="U13" s="137">
        <v>736.28662420380965</v>
      </c>
      <c r="V13" s="137">
        <v>198.49044585987434</v>
      </c>
      <c r="W13" s="137"/>
      <c r="X13" s="136" t="s">
        <v>184</v>
      </c>
      <c r="Y13" s="136" t="s">
        <v>718</v>
      </c>
      <c r="Z13" s="136"/>
      <c r="AA13" s="135" t="s">
        <v>727</v>
      </c>
      <c r="AB13" s="136" t="s">
        <v>184</v>
      </c>
      <c r="AC13" s="136" t="s">
        <v>718</v>
      </c>
      <c r="AD13" s="135">
        <v>44232</v>
      </c>
    </row>
    <row r="14" spans="1:30" ht="15.6" x14ac:dyDescent="0.3">
      <c r="A14" s="137" t="s">
        <v>27</v>
      </c>
      <c r="B14" s="137" t="s">
        <v>216</v>
      </c>
      <c r="C14" s="137" t="s">
        <v>217</v>
      </c>
      <c r="D14" s="137" t="s">
        <v>218</v>
      </c>
      <c r="E14" s="137">
        <v>39120</v>
      </c>
      <c r="F14" s="137" t="s">
        <v>205</v>
      </c>
      <c r="G14" s="137" t="s">
        <v>182</v>
      </c>
      <c r="H14" s="137" t="s">
        <v>183</v>
      </c>
      <c r="I14" s="137">
        <v>31.8403361344538</v>
      </c>
      <c r="J14" s="137">
        <v>739.21656050954959</v>
      </c>
      <c r="K14" s="137">
        <v>23.452229299363061</v>
      </c>
      <c r="L14" s="137">
        <v>0.25477707006369427</v>
      </c>
      <c r="M14" s="137">
        <v>0</v>
      </c>
      <c r="N14" s="137">
        <v>5.5031847133757985</v>
      </c>
      <c r="O14" s="137">
        <v>757.25477707005984</v>
      </c>
      <c r="P14" s="137">
        <v>0</v>
      </c>
      <c r="Q14" s="137">
        <v>0.16560509554140126</v>
      </c>
      <c r="R14" s="137">
        <v>0.49044585987261147</v>
      </c>
      <c r="S14" s="137">
        <v>0</v>
      </c>
      <c r="T14" s="137">
        <v>0.12101910828025478</v>
      </c>
      <c r="U14" s="137">
        <v>762.31210191082414</v>
      </c>
      <c r="V14" s="137">
        <v>404.60509554139571</v>
      </c>
      <c r="W14" s="137">
        <v>1100</v>
      </c>
      <c r="X14" s="136" t="s">
        <v>184</v>
      </c>
      <c r="Y14" s="136" t="s">
        <v>718</v>
      </c>
      <c r="Z14" s="136" t="s">
        <v>186</v>
      </c>
      <c r="AA14" s="135" t="s">
        <v>669</v>
      </c>
      <c r="AB14" s="136" t="s">
        <v>184</v>
      </c>
      <c r="AC14" s="136" t="s">
        <v>718</v>
      </c>
      <c r="AD14" s="135">
        <v>44168</v>
      </c>
    </row>
    <row r="15" spans="1:30" ht="15.6" x14ac:dyDescent="0.3">
      <c r="A15" s="137" t="s">
        <v>201</v>
      </c>
      <c r="B15" s="137" t="s">
        <v>202</v>
      </c>
      <c r="C15" s="137" t="s">
        <v>203</v>
      </c>
      <c r="D15" s="137" t="s">
        <v>204</v>
      </c>
      <c r="E15" s="137">
        <v>71483</v>
      </c>
      <c r="F15" s="137" t="s">
        <v>205</v>
      </c>
      <c r="G15" s="137" t="s">
        <v>182</v>
      </c>
      <c r="H15" s="137" t="s">
        <v>5</v>
      </c>
      <c r="I15" s="137">
        <v>40.837078651685403</v>
      </c>
      <c r="J15" s="137">
        <v>639.96178343948543</v>
      </c>
      <c r="K15" s="137">
        <v>7.2675159235668803</v>
      </c>
      <c r="L15" s="137">
        <v>12.675159235668792</v>
      </c>
      <c r="M15" s="137">
        <v>19.401273885350335</v>
      </c>
      <c r="N15" s="137">
        <v>44.509554140127413</v>
      </c>
      <c r="O15" s="137">
        <v>634.79617834394401</v>
      </c>
      <c r="P15" s="137">
        <v>0</v>
      </c>
      <c r="Q15" s="137">
        <v>0</v>
      </c>
      <c r="R15" s="137">
        <v>26.961783439490471</v>
      </c>
      <c r="S15" s="137">
        <v>8.9108280254777057</v>
      </c>
      <c r="T15" s="137">
        <v>7.8152866242038233</v>
      </c>
      <c r="U15" s="137">
        <v>635.61783439489955</v>
      </c>
      <c r="V15" s="137">
        <v>479.66878980891624</v>
      </c>
      <c r="W15" s="137">
        <v>946</v>
      </c>
      <c r="X15" s="136" t="s">
        <v>184</v>
      </c>
      <c r="Y15" s="136" t="s">
        <v>718</v>
      </c>
      <c r="Z15" s="136" t="s">
        <v>186</v>
      </c>
      <c r="AA15" s="135" t="s">
        <v>734</v>
      </c>
      <c r="AB15" s="136" t="s">
        <v>184</v>
      </c>
      <c r="AC15" s="136" t="s">
        <v>718</v>
      </c>
      <c r="AD15" s="135">
        <v>44127</v>
      </c>
    </row>
    <row r="16" spans="1:30" ht="15.6" x14ac:dyDescent="0.3">
      <c r="A16" s="137" t="s">
        <v>279</v>
      </c>
      <c r="B16" s="137" t="s">
        <v>280</v>
      </c>
      <c r="C16" s="137" t="s">
        <v>42</v>
      </c>
      <c r="D16" s="137" t="s">
        <v>281</v>
      </c>
      <c r="E16" s="137">
        <v>80010</v>
      </c>
      <c r="F16" s="137" t="s">
        <v>282</v>
      </c>
      <c r="G16" s="137" t="s">
        <v>196</v>
      </c>
      <c r="H16" s="137" t="s">
        <v>183</v>
      </c>
      <c r="I16" s="137">
        <v>41.046428571428599</v>
      </c>
      <c r="J16" s="137">
        <v>379.36942675159264</v>
      </c>
      <c r="K16" s="137">
        <v>26.942675159235673</v>
      </c>
      <c r="L16" s="137">
        <v>53.802547770700627</v>
      </c>
      <c r="M16" s="137">
        <v>77.420382165605119</v>
      </c>
      <c r="N16" s="137">
        <v>131.97452229299367</v>
      </c>
      <c r="O16" s="137">
        <v>368.96815286624246</v>
      </c>
      <c r="P16" s="137">
        <v>14.681528662420385</v>
      </c>
      <c r="Q16" s="137">
        <v>21.910828025477716</v>
      </c>
      <c r="R16" s="137">
        <v>98.859872611465065</v>
      </c>
      <c r="S16" s="137">
        <v>15.891719745222931</v>
      </c>
      <c r="T16" s="137">
        <v>11.299363057324841</v>
      </c>
      <c r="U16" s="137">
        <v>411.48407643312191</v>
      </c>
      <c r="V16" s="137">
        <v>230.03184713375856</v>
      </c>
      <c r="W16" s="137">
        <v>600</v>
      </c>
      <c r="X16" s="136" t="s">
        <v>184</v>
      </c>
      <c r="Y16" s="136" t="s">
        <v>718</v>
      </c>
      <c r="Z16" s="136" t="s">
        <v>186</v>
      </c>
      <c r="AA16" s="135" t="s">
        <v>717</v>
      </c>
      <c r="AB16" s="136" t="s">
        <v>184</v>
      </c>
      <c r="AC16" s="136" t="s">
        <v>718</v>
      </c>
      <c r="AD16" s="135">
        <v>44223</v>
      </c>
    </row>
    <row r="17" spans="1:30" ht="15.6" x14ac:dyDescent="0.3">
      <c r="A17" s="137" t="s">
        <v>233</v>
      </c>
      <c r="B17" s="137" t="s">
        <v>234</v>
      </c>
      <c r="C17" s="137" t="s">
        <v>235</v>
      </c>
      <c r="D17" s="137" t="s">
        <v>236</v>
      </c>
      <c r="E17" s="137">
        <v>88081</v>
      </c>
      <c r="F17" s="137" t="s">
        <v>237</v>
      </c>
      <c r="G17" s="137" t="s">
        <v>182</v>
      </c>
      <c r="H17" s="137" t="s">
        <v>5</v>
      </c>
      <c r="I17" s="137">
        <v>27.352881698685501</v>
      </c>
      <c r="J17" s="137">
        <v>411.89808917197462</v>
      </c>
      <c r="K17" s="137">
        <v>90.038216560509497</v>
      </c>
      <c r="L17" s="137">
        <v>10.15286624203822</v>
      </c>
      <c r="M17" s="137">
        <v>2.2993630573248405</v>
      </c>
      <c r="N17" s="137">
        <v>26.81528662420385</v>
      </c>
      <c r="O17" s="137">
        <v>487.57324840764312</v>
      </c>
      <c r="P17" s="137">
        <v>0</v>
      </c>
      <c r="Q17" s="137">
        <v>0</v>
      </c>
      <c r="R17" s="137">
        <v>2.3121019108280256</v>
      </c>
      <c r="S17" s="137">
        <v>1.4904458598726114</v>
      </c>
      <c r="T17" s="137">
        <v>12.662420382165617</v>
      </c>
      <c r="U17" s="137">
        <v>497.92356687898103</v>
      </c>
      <c r="V17" s="137">
        <v>102.91719745222925</v>
      </c>
      <c r="W17" s="137">
        <v>500</v>
      </c>
      <c r="X17" s="136" t="s">
        <v>184</v>
      </c>
      <c r="Y17" s="136" t="s">
        <v>718</v>
      </c>
      <c r="Z17" s="136" t="s">
        <v>186</v>
      </c>
      <c r="AA17" s="135" t="s">
        <v>779</v>
      </c>
      <c r="AB17" s="136" t="s">
        <v>184</v>
      </c>
      <c r="AC17" s="136" t="s">
        <v>718</v>
      </c>
      <c r="AD17" s="135">
        <v>44225</v>
      </c>
    </row>
    <row r="18" spans="1:30" ht="15.6" x14ac:dyDescent="0.3">
      <c r="A18" s="137" t="s">
        <v>262</v>
      </c>
      <c r="B18" s="137" t="s">
        <v>263</v>
      </c>
      <c r="C18" s="137" t="s">
        <v>264</v>
      </c>
      <c r="D18" s="137" t="s">
        <v>180</v>
      </c>
      <c r="E18" s="137">
        <v>92231</v>
      </c>
      <c r="F18" s="137" t="s">
        <v>222</v>
      </c>
      <c r="G18" s="137" t="s">
        <v>196</v>
      </c>
      <c r="H18" s="137" t="s">
        <v>183</v>
      </c>
      <c r="I18" s="137">
        <v>69.381370826010496</v>
      </c>
      <c r="J18" s="137">
        <v>479.07006369426921</v>
      </c>
      <c r="K18" s="137">
        <v>0.85987261146496818</v>
      </c>
      <c r="L18" s="137">
        <v>9.3184713375796182</v>
      </c>
      <c r="M18" s="137">
        <v>22.254777070063692</v>
      </c>
      <c r="N18" s="137">
        <v>35.757961783439484</v>
      </c>
      <c r="O18" s="137">
        <v>418.91719745223065</v>
      </c>
      <c r="P18" s="137">
        <v>0</v>
      </c>
      <c r="Q18" s="137">
        <v>56.828025477707065</v>
      </c>
      <c r="R18" s="137">
        <v>32.089171974522287</v>
      </c>
      <c r="S18" s="137">
        <v>2.1910828025477707</v>
      </c>
      <c r="T18" s="137">
        <v>0.22292993630573249</v>
      </c>
      <c r="U18" s="137">
        <v>477.00000000000171</v>
      </c>
      <c r="V18" s="137">
        <v>206.70700636942618</v>
      </c>
      <c r="W18" s="137">
        <v>640</v>
      </c>
      <c r="X18" s="136" t="s">
        <v>184</v>
      </c>
      <c r="Y18" s="136" t="s">
        <v>718</v>
      </c>
      <c r="Z18" s="136" t="s">
        <v>186</v>
      </c>
      <c r="AA18" s="135" t="s">
        <v>775</v>
      </c>
      <c r="AB18" s="136" t="s">
        <v>184</v>
      </c>
      <c r="AC18" s="136" t="s">
        <v>718</v>
      </c>
      <c r="AD18" s="135">
        <v>44209</v>
      </c>
    </row>
    <row r="19" spans="1:30" ht="15.6" x14ac:dyDescent="0.3">
      <c r="A19" s="137" t="s">
        <v>778</v>
      </c>
      <c r="B19" s="137" t="s">
        <v>777</v>
      </c>
      <c r="C19" s="137" t="s">
        <v>283</v>
      </c>
      <c r="D19" s="137" t="s">
        <v>190</v>
      </c>
      <c r="E19" s="137">
        <v>31537</v>
      </c>
      <c r="F19" s="137" t="s">
        <v>191</v>
      </c>
      <c r="G19" s="137" t="s">
        <v>182</v>
      </c>
      <c r="H19" s="137" t="s">
        <v>5</v>
      </c>
      <c r="I19" s="137">
        <v>38.047661469933203</v>
      </c>
      <c r="J19" s="137">
        <v>405.5222929936341</v>
      </c>
      <c r="K19" s="137">
        <v>60.636942675159403</v>
      </c>
      <c r="L19" s="137">
        <v>21.242038216560534</v>
      </c>
      <c r="M19" s="137">
        <v>22.859872611464979</v>
      </c>
      <c r="N19" s="137">
        <v>60.872611464968145</v>
      </c>
      <c r="O19" s="137">
        <v>449.38853503185334</v>
      </c>
      <c r="P19" s="137">
        <v>0</v>
      </c>
      <c r="Q19" s="137">
        <v>0</v>
      </c>
      <c r="R19" s="137">
        <v>10.656050955414015</v>
      </c>
      <c r="S19" s="137">
        <v>8.414012738853506</v>
      </c>
      <c r="T19" s="137">
        <v>5.8343949044586001</v>
      </c>
      <c r="U19" s="137">
        <v>485.35668789809688</v>
      </c>
      <c r="V19" s="137">
        <v>272.81528662420419</v>
      </c>
      <c r="W19" s="137">
        <v>544</v>
      </c>
      <c r="X19" s="136" t="s">
        <v>207</v>
      </c>
      <c r="Y19" s="136"/>
      <c r="Z19" s="136"/>
      <c r="AA19" s="135" t="s">
        <v>293</v>
      </c>
      <c r="AB19" s="136" t="s">
        <v>207</v>
      </c>
      <c r="AC19" s="136"/>
      <c r="AD19" s="135"/>
    </row>
    <row r="20" spans="1:30" ht="15.6" x14ac:dyDescent="0.3">
      <c r="A20" s="137" t="s">
        <v>197</v>
      </c>
      <c r="B20" s="137" t="s">
        <v>776</v>
      </c>
      <c r="C20" s="137" t="s">
        <v>198</v>
      </c>
      <c r="D20" s="137" t="s">
        <v>194</v>
      </c>
      <c r="E20" s="137">
        <v>78017</v>
      </c>
      <c r="F20" s="137" t="s">
        <v>195</v>
      </c>
      <c r="G20" s="137" t="s">
        <v>199</v>
      </c>
      <c r="H20" s="137" t="s">
        <v>183</v>
      </c>
      <c r="I20" s="137">
        <v>8.4340519624101695</v>
      </c>
      <c r="J20" s="137">
        <v>488.91082802547476</v>
      </c>
      <c r="K20" s="137">
        <v>11.070063694267525</v>
      </c>
      <c r="L20" s="137">
        <v>5.0955414012738856E-2</v>
      </c>
      <c r="M20" s="137">
        <v>0</v>
      </c>
      <c r="N20" s="137">
        <v>5.7324840764331211E-2</v>
      </c>
      <c r="O20" s="137">
        <v>77.732484076433579</v>
      </c>
      <c r="P20" s="137">
        <v>0.36305732484076436</v>
      </c>
      <c r="Q20" s="137">
        <v>421.87898089171233</v>
      </c>
      <c r="R20" s="137">
        <v>5.7324840764331211E-2</v>
      </c>
      <c r="S20" s="137">
        <v>0.30573248407643316</v>
      </c>
      <c r="T20" s="137">
        <v>7.6433121019108277E-2</v>
      </c>
      <c r="U20" s="137">
        <v>499.59235668789518</v>
      </c>
      <c r="V20" s="137">
        <v>69.350318471337644</v>
      </c>
      <c r="W20" s="137">
        <v>2400</v>
      </c>
      <c r="X20" s="136" t="s">
        <v>184</v>
      </c>
      <c r="Y20" s="136" t="s">
        <v>200</v>
      </c>
      <c r="Z20" s="136"/>
      <c r="AA20" s="135" t="s">
        <v>771</v>
      </c>
      <c r="AB20" s="136" t="s">
        <v>184</v>
      </c>
      <c r="AC20" s="136" t="s">
        <v>200</v>
      </c>
      <c r="AD20" s="135">
        <v>44427</v>
      </c>
    </row>
    <row r="21" spans="1:30" ht="15.6" x14ac:dyDescent="0.3">
      <c r="A21" s="137" t="s">
        <v>229</v>
      </c>
      <c r="B21" s="137" t="s">
        <v>230</v>
      </c>
      <c r="C21" s="137" t="s">
        <v>231</v>
      </c>
      <c r="D21" s="137" t="s">
        <v>194</v>
      </c>
      <c r="E21" s="137">
        <v>78566</v>
      </c>
      <c r="F21" s="137" t="s">
        <v>674</v>
      </c>
      <c r="G21" s="137" t="s">
        <v>232</v>
      </c>
      <c r="H21" s="137" t="s">
        <v>183</v>
      </c>
      <c r="I21" s="137">
        <v>5.0338260869565197</v>
      </c>
      <c r="J21" s="137">
        <v>451.03821656048825</v>
      </c>
      <c r="K21" s="137">
        <v>18.42675159235668</v>
      </c>
      <c r="L21" s="137">
        <v>0.31847133757961782</v>
      </c>
      <c r="M21" s="137">
        <v>4.6624203821656112</v>
      </c>
      <c r="N21" s="137">
        <v>56.343949044585948</v>
      </c>
      <c r="O21" s="137">
        <v>417.94904458598091</v>
      </c>
      <c r="P21" s="137">
        <v>3.8216560509554139E-2</v>
      </c>
      <c r="Q21" s="137">
        <v>0.11464968152866241</v>
      </c>
      <c r="R21" s="137">
        <v>7.8853503184713425</v>
      </c>
      <c r="S21" s="137">
        <v>4.9171974522293</v>
      </c>
      <c r="T21" s="137">
        <v>20.662420382165614</v>
      </c>
      <c r="U21" s="137">
        <v>440.98089171972458</v>
      </c>
      <c r="V21" s="137">
        <v>331.8407643312068</v>
      </c>
      <c r="W21" s="137">
        <v>800</v>
      </c>
      <c r="X21" s="136" t="s">
        <v>184</v>
      </c>
      <c r="Y21" s="136" t="s">
        <v>718</v>
      </c>
      <c r="Z21" s="136" t="s">
        <v>186</v>
      </c>
      <c r="AA21" s="135" t="s">
        <v>775</v>
      </c>
      <c r="AB21" s="136" t="s">
        <v>184</v>
      </c>
      <c r="AC21" s="136" t="s">
        <v>718</v>
      </c>
      <c r="AD21" s="135">
        <v>44223</v>
      </c>
    </row>
    <row r="22" spans="1:30" ht="15.6" x14ac:dyDescent="0.3">
      <c r="A22" s="137" t="s">
        <v>251</v>
      </c>
      <c r="B22" s="137" t="s">
        <v>252</v>
      </c>
      <c r="C22" s="137" t="s">
        <v>253</v>
      </c>
      <c r="D22" s="137" t="s">
        <v>194</v>
      </c>
      <c r="E22" s="137">
        <v>79925</v>
      </c>
      <c r="F22" s="137" t="s">
        <v>237</v>
      </c>
      <c r="G22" s="137" t="s">
        <v>232</v>
      </c>
      <c r="H22" s="137" t="s">
        <v>183</v>
      </c>
      <c r="I22" s="137">
        <v>17.133600917431199</v>
      </c>
      <c r="J22" s="137">
        <v>318.15923566879394</v>
      </c>
      <c r="K22" s="137">
        <v>25.369426751592417</v>
      </c>
      <c r="L22" s="137">
        <v>39.318471337579638</v>
      </c>
      <c r="M22" s="137">
        <v>43.133757961783459</v>
      </c>
      <c r="N22" s="137">
        <v>107.32484076433119</v>
      </c>
      <c r="O22" s="137">
        <v>232.94267515923852</v>
      </c>
      <c r="P22" s="137">
        <v>10.254777070063694</v>
      </c>
      <c r="Q22" s="137">
        <v>75.458598726115085</v>
      </c>
      <c r="R22" s="137">
        <v>38.019108280254798</v>
      </c>
      <c r="S22" s="137">
        <v>16.726114649681527</v>
      </c>
      <c r="T22" s="137">
        <v>6.2165605095541423</v>
      </c>
      <c r="U22" s="137">
        <v>365.01910828025461</v>
      </c>
      <c r="V22" s="137">
        <v>152.41401273885356</v>
      </c>
      <c r="W22" s="137">
        <v>600</v>
      </c>
      <c r="X22" s="136" t="s">
        <v>184</v>
      </c>
      <c r="Y22" s="136" t="s">
        <v>718</v>
      </c>
      <c r="Z22" s="136" t="s">
        <v>186</v>
      </c>
      <c r="AA22" s="135" t="s">
        <v>729</v>
      </c>
      <c r="AB22" s="136" t="s">
        <v>184</v>
      </c>
      <c r="AC22" s="136" t="s">
        <v>718</v>
      </c>
      <c r="AD22" s="135">
        <v>44168</v>
      </c>
    </row>
    <row r="23" spans="1:30" ht="15.6" x14ac:dyDescent="0.3">
      <c r="A23" s="137" t="s">
        <v>238</v>
      </c>
      <c r="B23" s="137" t="s">
        <v>239</v>
      </c>
      <c r="C23" s="137" t="s">
        <v>240</v>
      </c>
      <c r="D23" s="137" t="s">
        <v>194</v>
      </c>
      <c r="E23" s="137">
        <v>77301</v>
      </c>
      <c r="F23" s="137" t="s">
        <v>241</v>
      </c>
      <c r="G23" s="137" t="s">
        <v>196</v>
      </c>
      <c r="H23" s="137" t="s">
        <v>183</v>
      </c>
      <c r="I23" s="137">
        <v>23.465800534963702</v>
      </c>
      <c r="J23" s="137">
        <v>221.48407643312186</v>
      </c>
      <c r="K23" s="137">
        <v>77.764331210190846</v>
      </c>
      <c r="L23" s="137">
        <v>33.923566878980886</v>
      </c>
      <c r="M23" s="137">
        <v>91.388535031847113</v>
      </c>
      <c r="N23" s="137">
        <v>176.25477707006394</v>
      </c>
      <c r="O23" s="137">
        <v>201.78980891719786</v>
      </c>
      <c r="P23" s="137">
        <v>8.7707006369426725</v>
      </c>
      <c r="Q23" s="137">
        <v>37.745222929936297</v>
      </c>
      <c r="R23" s="137">
        <v>142.75796178343953</v>
      </c>
      <c r="S23" s="137">
        <v>26.853503184713368</v>
      </c>
      <c r="T23" s="137">
        <v>10.528662420382172</v>
      </c>
      <c r="U23" s="137">
        <v>244.42038216560587</v>
      </c>
      <c r="V23" s="137">
        <v>247.83439490445821</v>
      </c>
      <c r="W23" s="137">
        <v>750</v>
      </c>
      <c r="X23" s="136" t="s">
        <v>184</v>
      </c>
      <c r="Y23" s="136" t="s">
        <v>718</v>
      </c>
      <c r="Z23" s="136" t="s">
        <v>186</v>
      </c>
      <c r="AA23" s="135" t="s">
        <v>745</v>
      </c>
      <c r="AB23" s="136" t="s">
        <v>184</v>
      </c>
      <c r="AC23" s="136" t="s">
        <v>718</v>
      </c>
      <c r="AD23" s="135">
        <v>44181</v>
      </c>
    </row>
    <row r="24" spans="1:30" ht="15.6" x14ac:dyDescent="0.3">
      <c r="A24" s="137" t="s">
        <v>211</v>
      </c>
      <c r="B24" s="137" t="s">
        <v>212</v>
      </c>
      <c r="C24" s="137" t="s">
        <v>213</v>
      </c>
      <c r="D24" s="137" t="s">
        <v>204</v>
      </c>
      <c r="E24" s="137">
        <v>71342</v>
      </c>
      <c r="F24" s="137" t="s">
        <v>205</v>
      </c>
      <c r="G24" s="137" t="s">
        <v>182</v>
      </c>
      <c r="H24" s="137" t="s">
        <v>183</v>
      </c>
      <c r="I24" s="137">
        <v>37.985224274406299</v>
      </c>
      <c r="J24" s="137">
        <v>199.33121019108273</v>
      </c>
      <c r="K24" s="137">
        <v>57.324840764331292</v>
      </c>
      <c r="L24" s="137">
        <v>122.7197452229301</v>
      </c>
      <c r="M24" s="137">
        <v>44.573248407643341</v>
      </c>
      <c r="N24" s="137">
        <v>145.19745222929947</v>
      </c>
      <c r="O24" s="137">
        <v>213.94904458598714</v>
      </c>
      <c r="P24" s="137">
        <v>33.560509554140125</v>
      </c>
      <c r="Q24" s="137">
        <v>31.242038216560509</v>
      </c>
      <c r="R24" s="137">
        <v>126.33757961783446</v>
      </c>
      <c r="S24" s="137">
        <v>23.828025477707008</v>
      </c>
      <c r="T24" s="137">
        <v>20.229299363057322</v>
      </c>
      <c r="U24" s="137">
        <v>253.55414012738859</v>
      </c>
      <c r="V24" s="137">
        <v>318.22929936305724</v>
      </c>
      <c r="W24" s="137">
        <v>1170</v>
      </c>
      <c r="X24" s="136" t="s">
        <v>184</v>
      </c>
      <c r="Y24" s="136" t="s">
        <v>718</v>
      </c>
      <c r="Z24" s="136" t="s">
        <v>186</v>
      </c>
      <c r="AA24" s="135" t="s">
        <v>732</v>
      </c>
      <c r="AB24" s="136" t="s">
        <v>184</v>
      </c>
      <c r="AC24" s="136" t="s">
        <v>185</v>
      </c>
      <c r="AD24" s="135">
        <v>44111</v>
      </c>
    </row>
    <row r="25" spans="1:30" ht="15.6" x14ac:dyDescent="0.3">
      <c r="A25" s="137" t="s">
        <v>224</v>
      </c>
      <c r="B25" s="137" t="s">
        <v>225</v>
      </c>
      <c r="C25" s="137" t="s">
        <v>226</v>
      </c>
      <c r="D25" s="137" t="s">
        <v>227</v>
      </c>
      <c r="E25" s="137">
        <v>98421</v>
      </c>
      <c r="F25" s="137" t="s">
        <v>228</v>
      </c>
      <c r="G25" s="137" t="s">
        <v>196</v>
      </c>
      <c r="H25" s="137" t="s">
        <v>183</v>
      </c>
      <c r="I25" s="137">
        <v>60.231560891938301</v>
      </c>
      <c r="J25" s="137">
        <v>248.929936305734</v>
      </c>
      <c r="K25" s="137">
        <v>23.522292993630575</v>
      </c>
      <c r="L25" s="137">
        <v>52.184713375796193</v>
      </c>
      <c r="M25" s="137">
        <v>77.573248407643305</v>
      </c>
      <c r="N25" s="137">
        <v>143.56687898089191</v>
      </c>
      <c r="O25" s="137">
        <v>247.42675159235822</v>
      </c>
      <c r="P25" s="137">
        <v>8.7707006369426761</v>
      </c>
      <c r="Q25" s="137">
        <v>2.4458598726114653</v>
      </c>
      <c r="R25" s="137">
        <v>89.261146496815257</v>
      </c>
      <c r="S25" s="137">
        <v>10.834394904458598</v>
      </c>
      <c r="T25" s="137">
        <v>4.3949044585987256</v>
      </c>
      <c r="U25" s="137">
        <v>297.71974522293073</v>
      </c>
      <c r="V25" s="137">
        <v>243.35031847133848</v>
      </c>
      <c r="W25" s="137">
        <v>1181</v>
      </c>
      <c r="X25" s="136" t="s">
        <v>184</v>
      </c>
      <c r="Y25" s="136" t="s">
        <v>718</v>
      </c>
      <c r="Z25" s="136" t="s">
        <v>186</v>
      </c>
      <c r="AA25" s="135" t="s">
        <v>774</v>
      </c>
      <c r="AB25" s="136" t="s">
        <v>184</v>
      </c>
      <c r="AC25" s="136" t="s">
        <v>718</v>
      </c>
      <c r="AD25" s="135">
        <v>44182</v>
      </c>
    </row>
    <row r="26" spans="1:30" ht="15.6" x14ac:dyDescent="0.3">
      <c r="A26" s="137" t="s">
        <v>307</v>
      </c>
      <c r="B26" s="137" t="s">
        <v>308</v>
      </c>
      <c r="C26" s="137" t="s">
        <v>309</v>
      </c>
      <c r="D26" s="137" t="s">
        <v>194</v>
      </c>
      <c r="E26" s="137">
        <v>77351</v>
      </c>
      <c r="F26" s="137" t="s">
        <v>241</v>
      </c>
      <c r="G26" s="137" t="s">
        <v>206</v>
      </c>
      <c r="H26" s="137" t="s">
        <v>5</v>
      </c>
      <c r="I26" s="137">
        <v>13.7663607342378</v>
      </c>
      <c r="J26" s="137">
        <v>400.50318471337283</v>
      </c>
      <c r="K26" s="137">
        <v>1.2101910828025477</v>
      </c>
      <c r="L26" s="137">
        <v>9.5541401273885343E-2</v>
      </c>
      <c r="M26" s="137">
        <v>0.3439490445859873</v>
      </c>
      <c r="N26" s="137">
        <v>11.286624203821658</v>
      </c>
      <c r="O26" s="137">
        <v>390.86624203821481</v>
      </c>
      <c r="P26" s="137">
        <v>0</v>
      </c>
      <c r="Q26" s="137">
        <v>0</v>
      </c>
      <c r="R26" s="137">
        <v>3.3503184713375807</v>
      </c>
      <c r="S26" s="137">
        <v>2.1019108280254777</v>
      </c>
      <c r="T26" s="137">
        <v>4.2356687898089191</v>
      </c>
      <c r="U26" s="137">
        <v>392.4649681528644</v>
      </c>
      <c r="V26" s="137">
        <v>197.93630573248461</v>
      </c>
      <c r="W26" s="137">
        <v>350</v>
      </c>
      <c r="X26" s="136" t="s">
        <v>184</v>
      </c>
      <c r="Y26" s="136" t="s">
        <v>656</v>
      </c>
      <c r="Z26" s="136" t="s">
        <v>301</v>
      </c>
      <c r="AA26" s="135" t="s">
        <v>762</v>
      </c>
      <c r="AB26" s="136" t="s">
        <v>184</v>
      </c>
      <c r="AC26" s="136" t="s">
        <v>656</v>
      </c>
      <c r="AD26" s="135">
        <v>44202</v>
      </c>
    </row>
    <row r="27" spans="1:30" ht="15.6" x14ac:dyDescent="0.3">
      <c r="A27" s="137" t="s">
        <v>242</v>
      </c>
      <c r="B27" s="137" t="s">
        <v>243</v>
      </c>
      <c r="C27" s="137" t="s">
        <v>244</v>
      </c>
      <c r="D27" s="137" t="s">
        <v>204</v>
      </c>
      <c r="E27" s="137">
        <v>71202</v>
      </c>
      <c r="F27" s="137" t="s">
        <v>205</v>
      </c>
      <c r="G27" s="137" t="s">
        <v>182</v>
      </c>
      <c r="H27" s="137" t="s">
        <v>5</v>
      </c>
      <c r="I27" s="137">
        <v>45.6891891891892</v>
      </c>
      <c r="J27" s="137">
        <v>348.61146496815462</v>
      </c>
      <c r="K27" s="137">
        <v>22.87898089171977</v>
      </c>
      <c r="L27" s="137">
        <v>2.5286624203821653</v>
      </c>
      <c r="M27" s="137">
        <v>0.56687898089171973</v>
      </c>
      <c r="N27" s="137">
        <v>11.254777070063692</v>
      </c>
      <c r="O27" s="137">
        <v>271.52866242038237</v>
      </c>
      <c r="P27" s="137">
        <v>2.0636942675159236</v>
      </c>
      <c r="Q27" s="137">
        <v>89.738853503184643</v>
      </c>
      <c r="R27" s="137">
        <v>3.4522292993630574</v>
      </c>
      <c r="S27" s="137">
        <v>3.0509554140127393</v>
      </c>
      <c r="T27" s="137">
        <v>4.7834394904458604</v>
      </c>
      <c r="U27" s="137">
        <v>363.29936305732667</v>
      </c>
      <c r="V27" s="137">
        <v>177.71974522292919</v>
      </c>
      <c r="W27" s="137">
        <v>677</v>
      </c>
      <c r="X27" s="136" t="s">
        <v>184</v>
      </c>
      <c r="Y27" s="136" t="s">
        <v>718</v>
      </c>
      <c r="Z27" s="136" t="s">
        <v>186</v>
      </c>
      <c r="AA27" s="135" t="s">
        <v>732</v>
      </c>
      <c r="AB27" s="136" t="s">
        <v>184</v>
      </c>
      <c r="AC27" s="136" t="s">
        <v>718</v>
      </c>
      <c r="AD27" s="135">
        <v>44125</v>
      </c>
    </row>
    <row r="28" spans="1:30" ht="15.6" x14ac:dyDescent="0.3">
      <c r="A28" s="137" t="s">
        <v>20</v>
      </c>
      <c r="B28" s="137" t="s">
        <v>245</v>
      </c>
      <c r="C28" s="137" t="s">
        <v>246</v>
      </c>
      <c r="D28" s="137" t="s">
        <v>204</v>
      </c>
      <c r="E28" s="137">
        <v>71251</v>
      </c>
      <c r="F28" s="137" t="s">
        <v>205</v>
      </c>
      <c r="G28" s="137" t="s">
        <v>182</v>
      </c>
      <c r="H28" s="137" t="s">
        <v>183</v>
      </c>
      <c r="I28" s="137">
        <v>41.909706546275402</v>
      </c>
      <c r="J28" s="137">
        <v>335.4140127388539</v>
      </c>
      <c r="K28" s="137">
        <v>6.8025477707006372</v>
      </c>
      <c r="L28" s="137">
        <v>0.19745222929936304</v>
      </c>
      <c r="M28" s="137">
        <v>0</v>
      </c>
      <c r="N28" s="137">
        <v>0</v>
      </c>
      <c r="O28" s="137">
        <v>0.71974522292993626</v>
      </c>
      <c r="P28" s="137">
        <v>2.2675159235668789</v>
      </c>
      <c r="Q28" s="137">
        <v>339.42675159235688</v>
      </c>
      <c r="R28" s="137">
        <v>0.48407643312101911</v>
      </c>
      <c r="S28" s="137">
        <v>1.1337579617834395</v>
      </c>
      <c r="T28" s="137">
        <v>0.64968152866242035</v>
      </c>
      <c r="U28" s="137">
        <v>340.14649681528687</v>
      </c>
      <c r="V28" s="137">
        <v>134.68152866242019</v>
      </c>
      <c r="W28" s="137">
        <v>751</v>
      </c>
      <c r="X28" s="136" t="s">
        <v>184</v>
      </c>
      <c r="Y28" s="136" t="s">
        <v>718</v>
      </c>
      <c r="Z28" s="136" t="s">
        <v>186</v>
      </c>
      <c r="AA28" s="135" t="s">
        <v>773</v>
      </c>
      <c r="AB28" s="136" t="s">
        <v>184</v>
      </c>
      <c r="AC28" s="136" t="s">
        <v>718</v>
      </c>
      <c r="AD28" s="135">
        <v>44155</v>
      </c>
    </row>
    <row r="29" spans="1:30" ht="15.6" x14ac:dyDescent="0.3">
      <c r="A29" s="137" t="s">
        <v>275</v>
      </c>
      <c r="B29" s="137" t="s">
        <v>276</v>
      </c>
      <c r="C29" s="137" t="s">
        <v>277</v>
      </c>
      <c r="D29" s="137" t="s">
        <v>278</v>
      </c>
      <c r="E29" s="137">
        <v>33194</v>
      </c>
      <c r="F29" s="137" t="s">
        <v>30</v>
      </c>
      <c r="G29" s="137" t="s">
        <v>232</v>
      </c>
      <c r="H29" s="137" t="s">
        <v>5</v>
      </c>
      <c r="I29" s="137">
        <v>39.307692307692299</v>
      </c>
      <c r="J29" s="137">
        <v>0.14012738853503184</v>
      </c>
      <c r="K29" s="137">
        <v>0</v>
      </c>
      <c r="L29" s="137">
        <v>113.27388535031844</v>
      </c>
      <c r="M29" s="137">
        <v>216.92356687898103</v>
      </c>
      <c r="N29" s="137">
        <v>269.96178343949055</v>
      </c>
      <c r="O29" s="137">
        <v>60.375796178343926</v>
      </c>
      <c r="P29" s="137">
        <v>0</v>
      </c>
      <c r="Q29" s="137">
        <v>0</v>
      </c>
      <c r="R29" s="137">
        <v>109.61783439490458</v>
      </c>
      <c r="S29" s="137">
        <v>24.076433121019104</v>
      </c>
      <c r="T29" s="137">
        <v>11.687898089171973</v>
      </c>
      <c r="U29" s="137">
        <v>184.95541401273886</v>
      </c>
      <c r="V29" s="137">
        <v>258.53503184713401</v>
      </c>
      <c r="W29" s="137">
        <v>450</v>
      </c>
      <c r="X29" s="136" t="s">
        <v>184</v>
      </c>
      <c r="Y29" s="136" t="s">
        <v>718</v>
      </c>
      <c r="Z29" s="136"/>
      <c r="AA29" s="135" t="s">
        <v>772</v>
      </c>
      <c r="AB29" s="136" t="s">
        <v>184</v>
      </c>
      <c r="AC29" s="136" t="s">
        <v>718</v>
      </c>
      <c r="AD29" s="135">
        <v>44419</v>
      </c>
    </row>
    <row r="30" spans="1:30" ht="15.6" x14ac:dyDescent="0.3">
      <c r="A30" s="137" t="s">
        <v>10</v>
      </c>
      <c r="B30" s="137" t="s">
        <v>247</v>
      </c>
      <c r="C30" s="137" t="s">
        <v>248</v>
      </c>
      <c r="D30" s="137" t="s">
        <v>194</v>
      </c>
      <c r="E30" s="137">
        <v>78580</v>
      </c>
      <c r="F30" s="137" t="s">
        <v>674</v>
      </c>
      <c r="G30" s="137" t="s">
        <v>206</v>
      </c>
      <c r="H30" s="137" t="s">
        <v>183</v>
      </c>
      <c r="I30" s="137">
        <v>20.102904972919699</v>
      </c>
      <c r="J30" s="137">
        <v>321.38216560509858</v>
      </c>
      <c r="K30" s="137">
        <v>4.433121019108281</v>
      </c>
      <c r="L30" s="137">
        <v>2.2292993630573252</v>
      </c>
      <c r="M30" s="137">
        <v>2.1337579617834397</v>
      </c>
      <c r="N30" s="137">
        <v>13.210191082802559</v>
      </c>
      <c r="O30" s="137">
        <v>175.60509554140023</v>
      </c>
      <c r="P30" s="137">
        <v>2.1656050955414012</v>
      </c>
      <c r="Q30" s="137">
        <v>139.19745222929927</v>
      </c>
      <c r="R30" s="137">
        <v>1.1783439490445859</v>
      </c>
      <c r="S30" s="137">
        <v>3.4140127388535033</v>
      </c>
      <c r="T30" s="137">
        <v>4.4331210191082819</v>
      </c>
      <c r="U30" s="137">
        <v>321.15286624204134</v>
      </c>
      <c r="V30" s="137">
        <v>188.68152866241928</v>
      </c>
      <c r="W30" s="137">
        <v>750</v>
      </c>
      <c r="X30" s="136" t="s">
        <v>184</v>
      </c>
      <c r="Y30" s="136" t="s">
        <v>718</v>
      </c>
      <c r="Z30" s="136"/>
      <c r="AA30" s="135" t="s">
        <v>771</v>
      </c>
      <c r="AB30" s="136" t="s">
        <v>184</v>
      </c>
      <c r="AC30" s="136" t="s">
        <v>718</v>
      </c>
      <c r="AD30" s="135">
        <v>44175</v>
      </c>
    </row>
    <row r="31" spans="1:30" ht="15.6" x14ac:dyDescent="0.3">
      <c r="A31" s="137" t="s">
        <v>24</v>
      </c>
      <c r="B31" s="137" t="s">
        <v>770</v>
      </c>
      <c r="C31" s="137" t="s">
        <v>364</v>
      </c>
      <c r="D31" s="137" t="s">
        <v>194</v>
      </c>
      <c r="E31" s="137">
        <v>78118</v>
      </c>
      <c r="F31" s="137" t="s">
        <v>195</v>
      </c>
      <c r="G31" s="137" t="s">
        <v>182</v>
      </c>
      <c r="H31" s="137" t="s">
        <v>183</v>
      </c>
      <c r="I31" s="137">
        <v>4.5090739008419103</v>
      </c>
      <c r="J31" s="137">
        <v>316.52229299363319</v>
      </c>
      <c r="K31" s="137">
        <v>10.388535031847182</v>
      </c>
      <c r="L31" s="137">
        <v>0.15923566878980891</v>
      </c>
      <c r="M31" s="137">
        <v>0</v>
      </c>
      <c r="N31" s="137">
        <v>0.44585987261146492</v>
      </c>
      <c r="O31" s="137">
        <v>307.43312101911073</v>
      </c>
      <c r="P31" s="137">
        <v>0</v>
      </c>
      <c r="Q31" s="137">
        <v>19.191082802547712</v>
      </c>
      <c r="R31" s="137">
        <v>2.5477707006369428E-2</v>
      </c>
      <c r="S31" s="137">
        <v>7.0063694267515936E-2</v>
      </c>
      <c r="T31" s="137">
        <v>0.33121019108280253</v>
      </c>
      <c r="U31" s="137">
        <v>326.64331210192125</v>
      </c>
      <c r="V31" s="137">
        <v>32.675159235668822</v>
      </c>
      <c r="W31" s="137">
        <v>830</v>
      </c>
      <c r="X31" s="136" t="s">
        <v>184</v>
      </c>
      <c r="Y31" s="136" t="s">
        <v>200</v>
      </c>
      <c r="Z31" s="136"/>
      <c r="AA31" s="135" t="s">
        <v>769</v>
      </c>
      <c r="AB31" s="136" t="s">
        <v>184</v>
      </c>
      <c r="AC31" s="136" t="s">
        <v>200</v>
      </c>
      <c r="AD31" s="135">
        <v>44358</v>
      </c>
    </row>
    <row r="32" spans="1:30" ht="15.6" x14ac:dyDescent="0.3">
      <c r="A32" s="137" t="s">
        <v>40</v>
      </c>
      <c r="B32" s="137" t="s">
        <v>257</v>
      </c>
      <c r="C32" s="137" t="s">
        <v>258</v>
      </c>
      <c r="D32" s="137" t="s">
        <v>204</v>
      </c>
      <c r="E32" s="137">
        <v>70576</v>
      </c>
      <c r="F32" s="137" t="s">
        <v>205</v>
      </c>
      <c r="G32" s="137" t="s">
        <v>206</v>
      </c>
      <c r="H32" s="137" t="s">
        <v>5</v>
      </c>
      <c r="I32" s="137">
        <v>44.420581655481001</v>
      </c>
      <c r="J32" s="137">
        <v>267.10828025477741</v>
      </c>
      <c r="K32" s="137">
        <v>21.28662420382166</v>
      </c>
      <c r="L32" s="137">
        <v>18.815286624203832</v>
      </c>
      <c r="M32" s="137">
        <v>13.050955414012741</v>
      </c>
      <c r="N32" s="137">
        <v>48.299363057324811</v>
      </c>
      <c r="O32" s="137">
        <v>271.961783439491</v>
      </c>
      <c r="P32" s="137">
        <v>0</v>
      </c>
      <c r="Q32" s="137">
        <v>0</v>
      </c>
      <c r="R32" s="137">
        <v>31.25477707006371</v>
      </c>
      <c r="S32" s="137">
        <v>6.0063694267515935</v>
      </c>
      <c r="T32" s="137">
        <v>7.3885350318471357</v>
      </c>
      <c r="U32" s="137">
        <v>275.61146496815354</v>
      </c>
      <c r="V32" s="137">
        <v>203.54140127388501</v>
      </c>
      <c r="W32" s="137"/>
      <c r="X32" s="136" t="s">
        <v>184</v>
      </c>
      <c r="Y32" s="136" t="s">
        <v>718</v>
      </c>
      <c r="Z32" s="136" t="s">
        <v>186</v>
      </c>
      <c r="AA32" s="135" t="s">
        <v>733</v>
      </c>
      <c r="AB32" s="136" t="s">
        <v>184</v>
      </c>
      <c r="AC32" s="136" t="s">
        <v>718</v>
      </c>
      <c r="AD32" s="135">
        <v>44140</v>
      </c>
    </row>
    <row r="33" spans="1:30" ht="15.6" x14ac:dyDescent="0.3">
      <c r="A33" s="137" t="s">
        <v>265</v>
      </c>
      <c r="B33" s="137" t="s">
        <v>266</v>
      </c>
      <c r="C33" s="137" t="s">
        <v>41</v>
      </c>
      <c r="D33" s="137" t="s">
        <v>194</v>
      </c>
      <c r="E33" s="137">
        <v>76009</v>
      </c>
      <c r="F33" s="137" t="s">
        <v>267</v>
      </c>
      <c r="G33" s="137" t="s">
        <v>182</v>
      </c>
      <c r="H33" s="137" t="s">
        <v>183</v>
      </c>
      <c r="I33" s="137">
        <v>21.860008357710001</v>
      </c>
      <c r="J33" s="137">
        <v>163.68789808917415</v>
      </c>
      <c r="K33" s="137">
        <v>43.541401273885334</v>
      </c>
      <c r="L33" s="137">
        <v>57.305732484076408</v>
      </c>
      <c r="M33" s="137">
        <v>49.439490445859811</v>
      </c>
      <c r="N33" s="137">
        <v>139.86624203821674</v>
      </c>
      <c r="O33" s="137">
        <v>157.70063694267748</v>
      </c>
      <c r="P33" s="137">
        <v>6.8853503184713372</v>
      </c>
      <c r="Q33" s="137">
        <v>9.5222929936305789</v>
      </c>
      <c r="R33" s="137">
        <v>76.923566878980765</v>
      </c>
      <c r="S33" s="137">
        <v>20.764331210191095</v>
      </c>
      <c r="T33" s="137">
        <v>19.777070063694282</v>
      </c>
      <c r="U33" s="137">
        <v>196.50955414012924</v>
      </c>
      <c r="V33" s="137">
        <v>196.56050955413988</v>
      </c>
      <c r="W33" s="137">
        <v>525</v>
      </c>
      <c r="X33" s="136" t="s">
        <v>184</v>
      </c>
      <c r="Y33" s="136" t="s">
        <v>718</v>
      </c>
      <c r="Z33" s="136" t="s">
        <v>186</v>
      </c>
      <c r="AA33" s="135" t="s">
        <v>688</v>
      </c>
      <c r="AB33" s="136" t="s">
        <v>184</v>
      </c>
      <c r="AC33" s="136" t="s">
        <v>718</v>
      </c>
      <c r="AD33" s="135">
        <v>44237</v>
      </c>
    </row>
    <row r="34" spans="1:30" ht="15.6" x14ac:dyDescent="0.3">
      <c r="A34" s="137" t="s">
        <v>7</v>
      </c>
      <c r="B34" s="137" t="s">
        <v>284</v>
      </c>
      <c r="C34" s="137" t="s">
        <v>285</v>
      </c>
      <c r="D34" s="137" t="s">
        <v>278</v>
      </c>
      <c r="E34" s="137">
        <v>33073</v>
      </c>
      <c r="F34" s="137" t="s">
        <v>30</v>
      </c>
      <c r="G34" s="137" t="s">
        <v>196</v>
      </c>
      <c r="H34" s="137" t="s">
        <v>183</v>
      </c>
      <c r="I34" s="137">
        <v>24.7831905781585</v>
      </c>
      <c r="J34" s="137">
        <v>292.70063694267424</v>
      </c>
      <c r="K34" s="137">
        <v>20.159235668789815</v>
      </c>
      <c r="L34" s="137">
        <v>0</v>
      </c>
      <c r="M34" s="137">
        <v>0</v>
      </c>
      <c r="N34" s="137">
        <v>19.770700636942689</v>
      </c>
      <c r="O34" s="137">
        <v>244.68152866242079</v>
      </c>
      <c r="P34" s="137">
        <v>0.45859872611464969</v>
      </c>
      <c r="Q34" s="137">
        <v>47.949044585987245</v>
      </c>
      <c r="R34" s="137">
        <v>0.79617834394904463</v>
      </c>
      <c r="S34" s="137">
        <v>8.5923566878980946</v>
      </c>
      <c r="T34" s="137">
        <v>5.1528662420382192</v>
      </c>
      <c r="U34" s="137">
        <v>298.31847133757896</v>
      </c>
      <c r="V34" s="137">
        <v>145.54140127388615</v>
      </c>
      <c r="W34" s="137">
        <v>700</v>
      </c>
      <c r="X34" s="136" t="s">
        <v>184</v>
      </c>
      <c r="Y34" s="136" t="s">
        <v>718</v>
      </c>
      <c r="Z34" s="136" t="s">
        <v>186</v>
      </c>
      <c r="AA34" s="135" t="s">
        <v>687</v>
      </c>
      <c r="AB34" s="136" t="s">
        <v>184</v>
      </c>
      <c r="AC34" s="136" t="s">
        <v>185</v>
      </c>
      <c r="AD34" s="135">
        <v>44098</v>
      </c>
    </row>
    <row r="35" spans="1:30" ht="15.6" x14ac:dyDescent="0.3">
      <c r="A35" s="137" t="s">
        <v>768</v>
      </c>
      <c r="B35" s="137" t="s">
        <v>291</v>
      </c>
      <c r="C35" s="137" t="s">
        <v>35</v>
      </c>
      <c r="D35" s="137" t="s">
        <v>194</v>
      </c>
      <c r="E35" s="137">
        <v>76574</v>
      </c>
      <c r="F35" s="137" t="s">
        <v>195</v>
      </c>
      <c r="G35" s="137" t="s">
        <v>182</v>
      </c>
      <c r="H35" s="137" t="s">
        <v>9</v>
      </c>
      <c r="I35" s="137">
        <v>13.323570825119701</v>
      </c>
      <c r="J35" s="137">
        <v>309.67515923567061</v>
      </c>
      <c r="K35" s="137">
        <v>0.92356687898089163</v>
      </c>
      <c r="L35" s="137">
        <v>0</v>
      </c>
      <c r="M35" s="137">
        <v>0</v>
      </c>
      <c r="N35" s="137">
        <v>0.81528662420382159</v>
      </c>
      <c r="O35" s="137">
        <v>140.56050955414045</v>
      </c>
      <c r="P35" s="137">
        <v>1.484076433121019</v>
      </c>
      <c r="Q35" s="137">
        <v>167.73885350318614</v>
      </c>
      <c r="R35" s="137">
        <v>6.3694267515923567E-2</v>
      </c>
      <c r="S35" s="137">
        <v>0.67515923566878977</v>
      </c>
      <c r="T35" s="137">
        <v>0.92356687898089163</v>
      </c>
      <c r="U35" s="137">
        <v>308.93630573248606</v>
      </c>
      <c r="V35" s="137">
        <v>169.10191082802521</v>
      </c>
      <c r="W35" s="137">
        <v>461</v>
      </c>
      <c r="X35" s="136" t="s">
        <v>184</v>
      </c>
      <c r="Y35" s="136" t="s">
        <v>718</v>
      </c>
      <c r="Z35" s="136" t="s">
        <v>186</v>
      </c>
      <c r="AA35" s="135" t="s">
        <v>767</v>
      </c>
      <c r="AB35" s="136" t="s">
        <v>184</v>
      </c>
      <c r="AC35" s="136" t="s">
        <v>200</v>
      </c>
      <c r="AD35" s="135">
        <v>43706</v>
      </c>
    </row>
    <row r="36" spans="1:30" ht="15.6" x14ac:dyDescent="0.3">
      <c r="A36" s="137" t="s">
        <v>259</v>
      </c>
      <c r="B36" s="137" t="s">
        <v>260</v>
      </c>
      <c r="C36" s="137" t="s">
        <v>261</v>
      </c>
      <c r="D36" s="137" t="s">
        <v>204</v>
      </c>
      <c r="E36" s="137">
        <v>70515</v>
      </c>
      <c r="F36" s="137" t="s">
        <v>205</v>
      </c>
      <c r="G36" s="137" t="s">
        <v>182</v>
      </c>
      <c r="H36" s="137" t="s">
        <v>183</v>
      </c>
      <c r="I36" s="137">
        <v>41.112338858195201</v>
      </c>
      <c r="J36" s="137">
        <v>275.49044585987315</v>
      </c>
      <c r="K36" s="137">
        <v>20.089171974522316</v>
      </c>
      <c r="L36" s="137">
        <v>3.8407643312101922</v>
      </c>
      <c r="M36" s="137">
        <v>0.86624203821656043</v>
      </c>
      <c r="N36" s="137">
        <v>0.17197452229299362</v>
      </c>
      <c r="O36" s="137">
        <v>0.33757961783439489</v>
      </c>
      <c r="P36" s="137">
        <v>5.31847133757962</v>
      </c>
      <c r="Q36" s="137">
        <v>294.45859872611481</v>
      </c>
      <c r="R36" s="137">
        <v>4.6178343949044596</v>
      </c>
      <c r="S36" s="137">
        <v>0.40127388535031844</v>
      </c>
      <c r="T36" s="137">
        <v>0.25477707006369427</v>
      </c>
      <c r="U36" s="137">
        <v>295.01273885350327</v>
      </c>
      <c r="V36" s="137">
        <v>161.75159235668883</v>
      </c>
      <c r="W36" s="137">
        <v>700</v>
      </c>
      <c r="X36" s="136" t="s">
        <v>184</v>
      </c>
      <c r="Y36" s="136" t="s">
        <v>718</v>
      </c>
      <c r="Z36" s="136" t="s">
        <v>186</v>
      </c>
      <c r="AA36" s="135" t="s">
        <v>693</v>
      </c>
      <c r="AB36" s="136" t="s">
        <v>184</v>
      </c>
      <c r="AC36" s="136" t="s">
        <v>718</v>
      </c>
      <c r="AD36" s="135">
        <v>44176</v>
      </c>
    </row>
    <row r="37" spans="1:30" ht="15.6" x14ac:dyDescent="0.3">
      <c r="A37" s="137" t="s">
        <v>376</v>
      </c>
      <c r="B37" s="137" t="s">
        <v>377</v>
      </c>
      <c r="C37" s="137" t="s">
        <v>378</v>
      </c>
      <c r="D37" s="137" t="s">
        <v>194</v>
      </c>
      <c r="E37" s="137">
        <v>79501</v>
      </c>
      <c r="F37" s="137" t="s">
        <v>267</v>
      </c>
      <c r="G37" s="137" t="s">
        <v>206</v>
      </c>
      <c r="H37" s="137" t="s">
        <v>5</v>
      </c>
      <c r="I37" s="137">
        <v>18.037965352008801</v>
      </c>
      <c r="J37" s="137">
        <v>222.33757961783709</v>
      </c>
      <c r="K37" s="137">
        <v>45.777070063694268</v>
      </c>
      <c r="L37" s="137">
        <v>11.146496815286628</v>
      </c>
      <c r="M37" s="137">
        <v>13.847133757961785</v>
      </c>
      <c r="N37" s="137">
        <v>40.64331210191083</v>
      </c>
      <c r="O37" s="137">
        <v>165.46496815286764</v>
      </c>
      <c r="P37" s="137">
        <v>3.0191082802547768</v>
      </c>
      <c r="Q37" s="137">
        <v>83.980891719745443</v>
      </c>
      <c r="R37" s="137">
        <v>10.18471337579618</v>
      </c>
      <c r="S37" s="137">
        <v>4.6305732484076447</v>
      </c>
      <c r="T37" s="137">
        <v>4.866242038216563</v>
      </c>
      <c r="U37" s="137">
        <v>273.42675159235694</v>
      </c>
      <c r="V37" s="137">
        <v>131.28025477707052</v>
      </c>
      <c r="W37" s="137">
        <v>750</v>
      </c>
      <c r="X37" s="136" t="s">
        <v>184</v>
      </c>
      <c r="Y37" s="136" t="s">
        <v>718</v>
      </c>
      <c r="Z37" s="136" t="s">
        <v>186</v>
      </c>
      <c r="AA37" s="135" t="s">
        <v>759</v>
      </c>
      <c r="AB37" s="136" t="s">
        <v>184</v>
      </c>
      <c r="AC37" s="136" t="s">
        <v>718</v>
      </c>
      <c r="AD37" s="135">
        <v>44378</v>
      </c>
    </row>
    <row r="38" spans="1:30" ht="15.6" x14ac:dyDescent="0.3">
      <c r="A38" s="137" t="s">
        <v>766</v>
      </c>
      <c r="B38" s="137" t="s">
        <v>765</v>
      </c>
      <c r="C38" s="137" t="s">
        <v>764</v>
      </c>
      <c r="D38" s="137" t="s">
        <v>289</v>
      </c>
      <c r="E38" s="137">
        <v>16866</v>
      </c>
      <c r="F38" s="137" t="s">
        <v>290</v>
      </c>
      <c r="G38" s="137" t="s">
        <v>182</v>
      </c>
      <c r="H38" s="137" t="s">
        <v>183</v>
      </c>
      <c r="I38" s="137">
        <v>21.917266187050402</v>
      </c>
      <c r="J38" s="137">
        <v>148.27388535031821</v>
      </c>
      <c r="K38" s="137">
        <v>12.292993630573248</v>
      </c>
      <c r="L38" s="137">
        <v>52.191082802547754</v>
      </c>
      <c r="M38" s="137">
        <v>58.853503184713375</v>
      </c>
      <c r="N38" s="137">
        <v>91.28025477707007</v>
      </c>
      <c r="O38" s="137">
        <v>176.24840764331213</v>
      </c>
      <c r="P38" s="137">
        <v>2.8343949044585988</v>
      </c>
      <c r="Q38" s="137">
        <v>1.2484076433121019</v>
      </c>
      <c r="R38" s="137">
        <v>51.420382165605105</v>
      </c>
      <c r="S38" s="137">
        <v>11.910828025477709</v>
      </c>
      <c r="T38" s="137">
        <v>9.9617834394904463</v>
      </c>
      <c r="U38" s="137">
        <v>198.31847133757961</v>
      </c>
      <c r="V38" s="137">
        <v>126.58598726114649</v>
      </c>
      <c r="W38" s="137">
        <v>800</v>
      </c>
      <c r="X38" s="136" t="s">
        <v>207</v>
      </c>
      <c r="Y38" s="136"/>
      <c r="Z38" s="136"/>
      <c r="AA38" s="135" t="s">
        <v>293</v>
      </c>
      <c r="AB38" s="136" t="s">
        <v>207</v>
      </c>
      <c r="AC38" s="136"/>
      <c r="AD38" s="135"/>
    </row>
    <row r="39" spans="1:30" ht="15.6" x14ac:dyDescent="0.3">
      <c r="A39" s="137" t="s">
        <v>304</v>
      </c>
      <c r="B39" s="137" t="s">
        <v>305</v>
      </c>
      <c r="C39" s="137" t="s">
        <v>306</v>
      </c>
      <c r="D39" s="137" t="s">
        <v>204</v>
      </c>
      <c r="E39" s="137">
        <v>71334</v>
      </c>
      <c r="F39" s="137" t="s">
        <v>205</v>
      </c>
      <c r="G39" s="137" t="s">
        <v>182</v>
      </c>
      <c r="H39" s="137" t="s">
        <v>5</v>
      </c>
      <c r="I39" s="137">
        <v>57.419595314163999</v>
      </c>
      <c r="J39" s="137">
        <v>264.83439490445755</v>
      </c>
      <c r="K39" s="137">
        <v>4.7261146496815298</v>
      </c>
      <c r="L39" s="137">
        <v>0</v>
      </c>
      <c r="M39" s="137">
        <v>0</v>
      </c>
      <c r="N39" s="137">
        <v>7.5732484076433133</v>
      </c>
      <c r="O39" s="137">
        <v>261.98726114649588</v>
      </c>
      <c r="P39" s="137">
        <v>0</v>
      </c>
      <c r="Q39" s="137">
        <v>0</v>
      </c>
      <c r="R39" s="137">
        <v>1.4394904458598727</v>
      </c>
      <c r="S39" s="137">
        <v>2.9363057324840764</v>
      </c>
      <c r="T39" s="137">
        <v>2.9872611464968153</v>
      </c>
      <c r="U39" s="137">
        <v>262.19745222929834</v>
      </c>
      <c r="V39" s="137">
        <v>178.91082802547825</v>
      </c>
      <c r="W39" s="137">
        <v>361</v>
      </c>
      <c r="X39" s="136" t="s">
        <v>184</v>
      </c>
      <c r="Y39" s="136" t="s">
        <v>718</v>
      </c>
      <c r="Z39" s="136" t="s">
        <v>186</v>
      </c>
      <c r="AA39" s="135" t="s">
        <v>690</v>
      </c>
      <c r="AB39" s="136" t="s">
        <v>184</v>
      </c>
      <c r="AC39" s="136" t="s">
        <v>656</v>
      </c>
      <c r="AD39" s="135">
        <v>44272</v>
      </c>
    </row>
    <row r="40" spans="1:30" ht="15.6" x14ac:dyDescent="0.3">
      <c r="A40" s="137" t="s">
        <v>294</v>
      </c>
      <c r="B40" s="137" t="s">
        <v>295</v>
      </c>
      <c r="C40" s="137" t="s">
        <v>296</v>
      </c>
      <c r="D40" s="137" t="s">
        <v>297</v>
      </c>
      <c r="E40" s="137">
        <v>14020</v>
      </c>
      <c r="F40" s="137" t="s">
        <v>298</v>
      </c>
      <c r="G40" s="137" t="s">
        <v>232</v>
      </c>
      <c r="H40" s="137" t="s">
        <v>183</v>
      </c>
      <c r="I40" s="137">
        <v>76.378512396694205</v>
      </c>
      <c r="J40" s="137">
        <v>43.891719745222979</v>
      </c>
      <c r="K40" s="137">
        <v>17.872611464968156</v>
      </c>
      <c r="L40" s="137">
        <v>86.528662420382219</v>
      </c>
      <c r="M40" s="137">
        <v>114.31210191082812</v>
      </c>
      <c r="N40" s="137">
        <v>171.84076433121047</v>
      </c>
      <c r="O40" s="137">
        <v>90.764331210190988</v>
      </c>
      <c r="P40" s="137">
        <v>0</v>
      </c>
      <c r="Q40" s="137">
        <v>0</v>
      </c>
      <c r="R40" s="137">
        <v>113.00000000000001</v>
      </c>
      <c r="S40" s="137">
        <v>15.171974522292995</v>
      </c>
      <c r="T40" s="137">
        <v>10.019108280254777</v>
      </c>
      <c r="U40" s="137">
        <v>124.41401273885347</v>
      </c>
      <c r="V40" s="137">
        <v>194.93630573248453</v>
      </c>
      <c r="W40" s="137">
        <v>400</v>
      </c>
      <c r="X40" s="136" t="s">
        <v>184</v>
      </c>
      <c r="Y40" s="136" t="s">
        <v>718</v>
      </c>
      <c r="Z40" s="136"/>
      <c r="AA40" s="135" t="s">
        <v>723</v>
      </c>
      <c r="AB40" s="136" t="s">
        <v>184</v>
      </c>
      <c r="AC40" s="136" t="s">
        <v>718</v>
      </c>
      <c r="AD40" s="135">
        <v>44266</v>
      </c>
    </row>
    <row r="41" spans="1:30" ht="15.6" x14ac:dyDescent="0.3">
      <c r="A41" s="137" t="s">
        <v>14</v>
      </c>
      <c r="B41" s="137" t="s">
        <v>302</v>
      </c>
      <c r="C41" s="137" t="s">
        <v>303</v>
      </c>
      <c r="D41" s="137" t="s">
        <v>194</v>
      </c>
      <c r="E41" s="137">
        <v>78046</v>
      </c>
      <c r="F41" s="137" t="s">
        <v>674</v>
      </c>
      <c r="G41" s="137" t="s">
        <v>223</v>
      </c>
      <c r="H41" s="137" t="s">
        <v>5</v>
      </c>
      <c r="I41" s="137">
        <v>31.1222014925373</v>
      </c>
      <c r="J41" s="137">
        <v>258.71337579617813</v>
      </c>
      <c r="K41" s="137">
        <v>3.2292993630573252</v>
      </c>
      <c r="L41" s="137">
        <v>8.2802547770700632E-2</v>
      </c>
      <c r="M41" s="137">
        <v>0</v>
      </c>
      <c r="N41" s="137">
        <v>5.9808917197452232</v>
      </c>
      <c r="O41" s="137">
        <v>256.04458598726171</v>
      </c>
      <c r="P41" s="137">
        <v>0</v>
      </c>
      <c r="Q41" s="137">
        <v>0</v>
      </c>
      <c r="R41" s="137">
        <v>0.21019108280254778</v>
      </c>
      <c r="S41" s="137">
        <v>2.2038216560509554</v>
      </c>
      <c r="T41" s="137">
        <v>2.0254777070063694</v>
      </c>
      <c r="U41" s="137">
        <v>257.58598726114622</v>
      </c>
      <c r="V41" s="137">
        <v>140.94267515923542</v>
      </c>
      <c r="W41" s="137">
        <v>275</v>
      </c>
      <c r="X41" s="136" t="s">
        <v>184</v>
      </c>
      <c r="Y41" s="136" t="s">
        <v>250</v>
      </c>
      <c r="Z41" s="136" t="s">
        <v>186</v>
      </c>
      <c r="AA41" s="135" t="s">
        <v>763</v>
      </c>
      <c r="AB41" s="136" t="s">
        <v>184</v>
      </c>
      <c r="AC41" s="136" t="s">
        <v>250</v>
      </c>
      <c r="AD41" s="135">
        <v>43902</v>
      </c>
    </row>
    <row r="42" spans="1:30" ht="15.6" x14ac:dyDescent="0.3">
      <c r="A42" s="137" t="s">
        <v>254</v>
      </c>
      <c r="B42" s="137" t="s">
        <v>255</v>
      </c>
      <c r="C42" s="137" t="s">
        <v>256</v>
      </c>
      <c r="D42" s="137" t="s">
        <v>194</v>
      </c>
      <c r="E42" s="137">
        <v>77032</v>
      </c>
      <c r="F42" s="137" t="s">
        <v>241</v>
      </c>
      <c r="G42" s="137" t="s">
        <v>196</v>
      </c>
      <c r="H42" s="137" t="s">
        <v>183</v>
      </c>
      <c r="I42" s="137">
        <v>14.6053215077605</v>
      </c>
      <c r="J42" s="137">
        <v>243.91082802547953</v>
      </c>
      <c r="K42" s="137">
        <v>14.840764331210202</v>
      </c>
      <c r="L42" s="137">
        <v>0.70700636942675155</v>
      </c>
      <c r="M42" s="137">
        <v>0.91719745222929938</v>
      </c>
      <c r="N42" s="137">
        <v>4.2484076433121034</v>
      </c>
      <c r="O42" s="137">
        <v>200.69426751592374</v>
      </c>
      <c r="P42" s="137">
        <v>7.6433121019108277E-2</v>
      </c>
      <c r="Q42" s="137">
        <v>55.356687898089042</v>
      </c>
      <c r="R42" s="137">
        <v>2.4904458598726116</v>
      </c>
      <c r="S42" s="137">
        <v>0.57324840764331209</v>
      </c>
      <c r="T42" s="137">
        <v>0.79617834394904463</v>
      </c>
      <c r="U42" s="137">
        <v>256.51592356688064</v>
      </c>
      <c r="V42" s="137">
        <v>91.554140127388877</v>
      </c>
      <c r="W42" s="137">
        <v>750</v>
      </c>
      <c r="X42" s="136" t="s">
        <v>184</v>
      </c>
      <c r="Y42" s="136" t="s">
        <v>718</v>
      </c>
      <c r="Z42" s="136" t="s">
        <v>186</v>
      </c>
      <c r="AA42" s="135" t="s">
        <v>762</v>
      </c>
      <c r="AB42" s="136" t="s">
        <v>184</v>
      </c>
      <c r="AC42" s="136" t="s">
        <v>718</v>
      </c>
      <c r="AD42" s="135">
        <v>44202</v>
      </c>
    </row>
    <row r="43" spans="1:30" ht="15.6" x14ac:dyDescent="0.3">
      <c r="A43" s="137" t="s">
        <v>761</v>
      </c>
      <c r="B43" s="137" t="s">
        <v>760</v>
      </c>
      <c r="C43" s="137" t="s">
        <v>314</v>
      </c>
      <c r="D43" s="137" t="s">
        <v>209</v>
      </c>
      <c r="E43" s="137">
        <v>85132</v>
      </c>
      <c r="F43" s="137" t="s">
        <v>210</v>
      </c>
      <c r="G43" s="137" t="s">
        <v>249</v>
      </c>
      <c r="H43" s="137" t="s">
        <v>5</v>
      </c>
      <c r="I43" s="137">
        <v>21.368956743002499</v>
      </c>
      <c r="J43" s="137">
        <v>166.80891719745259</v>
      </c>
      <c r="K43" s="137">
        <v>8.7770700636942696</v>
      </c>
      <c r="L43" s="137">
        <v>21.127388535031852</v>
      </c>
      <c r="M43" s="137">
        <v>35.840764331210202</v>
      </c>
      <c r="N43" s="137">
        <v>58.560509554140076</v>
      </c>
      <c r="O43" s="137">
        <v>154.38216560509611</v>
      </c>
      <c r="P43" s="137">
        <v>1.3566878980891719</v>
      </c>
      <c r="Q43" s="137">
        <v>18.254777070063735</v>
      </c>
      <c r="R43" s="137">
        <v>25.878980891719731</v>
      </c>
      <c r="S43" s="137">
        <v>2.3312101910828047</v>
      </c>
      <c r="T43" s="137">
        <v>2.1847133757961785</v>
      </c>
      <c r="U43" s="137">
        <v>202.15923566879044</v>
      </c>
      <c r="V43" s="137">
        <v>115.7133757961782</v>
      </c>
      <c r="W43" s="137"/>
      <c r="X43" s="136" t="s">
        <v>184</v>
      </c>
      <c r="Y43" s="136" t="s">
        <v>250</v>
      </c>
      <c r="Z43" s="136" t="s">
        <v>186</v>
      </c>
      <c r="AA43" s="135" t="s">
        <v>723</v>
      </c>
      <c r="AB43" s="136" t="s">
        <v>184</v>
      </c>
      <c r="AC43" s="136" t="s">
        <v>250</v>
      </c>
      <c r="AD43" s="135">
        <v>44141</v>
      </c>
    </row>
    <row r="44" spans="1:30" ht="15.6" x14ac:dyDescent="0.3">
      <c r="A44" s="137" t="s">
        <v>335</v>
      </c>
      <c r="B44" s="137" t="s">
        <v>336</v>
      </c>
      <c r="C44" s="137" t="s">
        <v>337</v>
      </c>
      <c r="D44" s="137" t="s">
        <v>273</v>
      </c>
      <c r="E44" s="137">
        <v>22427</v>
      </c>
      <c r="F44" s="137" t="s">
        <v>274</v>
      </c>
      <c r="G44" s="137" t="s">
        <v>182</v>
      </c>
      <c r="H44" s="137" t="s">
        <v>183</v>
      </c>
      <c r="I44" s="137">
        <v>62.864361702127702</v>
      </c>
      <c r="J44" s="137">
        <v>38.121019108280265</v>
      </c>
      <c r="K44" s="137">
        <v>30.10828025477706</v>
      </c>
      <c r="L44" s="137">
        <v>52.433121019108277</v>
      </c>
      <c r="M44" s="137">
        <v>80.853503184713375</v>
      </c>
      <c r="N44" s="137">
        <v>133.20382165605099</v>
      </c>
      <c r="O44" s="137">
        <v>68.299363057324769</v>
      </c>
      <c r="P44" s="137">
        <v>1.2738853503184714E-2</v>
      </c>
      <c r="Q44" s="137">
        <v>0</v>
      </c>
      <c r="R44" s="137">
        <v>54.350318471337566</v>
      </c>
      <c r="S44" s="137">
        <v>21.414012738853501</v>
      </c>
      <c r="T44" s="137">
        <v>9.401273885350319</v>
      </c>
      <c r="U44" s="137">
        <v>116.35031847133757</v>
      </c>
      <c r="V44" s="137">
        <v>139.96815286624209</v>
      </c>
      <c r="W44" s="137">
        <v>224</v>
      </c>
      <c r="X44" s="136" t="s">
        <v>184</v>
      </c>
      <c r="Y44" s="136" t="s">
        <v>718</v>
      </c>
      <c r="Z44" s="136" t="s">
        <v>186</v>
      </c>
      <c r="AA44" s="135" t="s">
        <v>744</v>
      </c>
      <c r="AB44" s="136" t="s">
        <v>184</v>
      </c>
      <c r="AC44" s="136" t="s">
        <v>185</v>
      </c>
      <c r="AD44" s="135">
        <v>44091</v>
      </c>
    </row>
    <row r="45" spans="1:30" ht="15.6" x14ac:dyDescent="0.3">
      <c r="A45" s="137" t="s">
        <v>330</v>
      </c>
      <c r="B45" s="137" t="s">
        <v>331</v>
      </c>
      <c r="C45" s="137" t="s">
        <v>332</v>
      </c>
      <c r="D45" s="137" t="s">
        <v>236</v>
      </c>
      <c r="E45" s="137">
        <v>87016</v>
      </c>
      <c r="F45" s="137" t="s">
        <v>237</v>
      </c>
      <c r="G45" s="137" t="s">
        <v>206</v>
      </c>
      <c r="H45" s="137" t="s">
        <v>5</v>
      </c>
      <c r="I45" s="137">
        <v>48.779569892473098</v>
      </c>
      <c r="J45" s="137">
        <v>135.49044585987286</v>
      </c>
      <c r="K45" s="137">
        <v>56.974522292993626</v>
      </c>
      <c r="L45" s="137">
        <v>3.4968152866242033</v>
      </c>
      <c r="M45" s="137">
        <v>1.4777070063694266</v>
      </c>
      <c r="N45" s="137">
        <v>18.866242038216576</v>
      </c>
      <c r="O45" s="137">
        <v>178.57324840764392</v>
      </c>
      <c r="P45" s="137">
        <v>0</v>
      </c>
      <c r="Q45" s="137">
        <v>0</v>
      </c>
      <c r="R45" s="137">
        <v>2.9299363057324843</v>
      </c>
      <c r="S45" s="137">
        <v>2.2802547770700636</v>
      </c>
      <c r="T45" s="137">
        <v>4.2484076433121025</v>
      </c>
      <c r="U45" s="137">
        <v>187.98089171974581</v>
      </c>
      <c r="V45" s="137">
        <v>40.968152866242072</v>
      </c>
      <c r="W45" s="137">
        <v>505</v>
      </c>
      <c r="X45" s="136" t="s">
        <v>184</v>
      </c>
      <c r="Y45" s="136" t="s">
        <v>718</v>
      </c>
      <c r="Z45" s="136"/>
      <c r="AA45" s="135" t="s">
        <v>759</v>
      </c>
      <c r="AB45" s="136" t="s">
        <v>184</v>
      </c>
      <c r="AC45" s="136" t="s">
        <v>718</v>
      </c>
      <c r="AD45" s="135">
        <v>44406</v>
      </c>
    </row>
    <row r="46" spans="1:30" ht="15.6" x14ac:dyDescent="0.3">
      <c r="A46" s="137" t="s">
        <v>341</v>
      </c>
      <c r="B46" s="137" t="s">
        <v>342</v>
      </c>
      <c r="C46" s="137" t="s">
        <v>283</v>
      </c>
      <c r="D46" s="137" t="s">
        <v>190</v>
      </c>
      <c r="E46" s="137">
        <v>31537</v>
      </c>
      <c r="F46" s="137" t="s">
        <v>191</v>
      </c>
      <c r="G46" s="137" t="s">
        <v>182</v>
      </c>
      <c r="H46" s="137" t="s">
        <v>5</v>
      </c>
      <c r="I46" s="137">
        <v>35.078580481622303</v>
      </c>
      <c r="J46" s="137">
        <v>104.49044585987271</v>
      </c>
      <c r="K46" s="137">
        <v>31.968152866242047</v>
      </c>
      <c r="L46" s="137">
        <v>27.31847133757962</v>
      </c>
      <c r="M46" s="137">
        <v>33.605095541401298</v>
      </c>
      <c r="N46" s="137">
        <v>70.229299363057294</v>
      </c>
      <c r="O46" s="137">
        <v>127.1528662420381</v>
      </c>
      <c r="P46" s="137">
        <v>0</v>
      </c>
      <c r="Q46" s="137">
        <v>0</v>
      </c>
      <c r="R46" s="137">
        <v>22.388535031847134</v>
      </c>
      <c r="S46" s="137">
        <v>7.9490445859872612</v>
      </c>
      <c r="T46" s="137">
        <v>5.1847133757961794</v>
      </c>
      <c r="U46" s="137">
        <v>161.8598726114646</v>
      </c>
      <c r="V46" s="137">
        <v>142.02547770700622</v>
      </c>
      <c r="W46" s="137"/>
      <c r="X46" s="136" t="s">
        <v>184</v>
      </c>
      <c r="Y46" s="136" t="s">
        <v>718</v>
      </c>
      <c r="Z46" s="136" t="s">
        <v>186</v>
      </c>
      <c r="AA46" s="135" t="s">
        <v>758</v>
      </c>
      <c r="AB46" s="136" t="s">
        <v>184</v>
      </c>
      <c r="AC46" s="136" t="s">
        <v>185</v>
      </c>
      <c r="AD46" s="135">
        <v>44113</v>
      </c>
    </row>
    <row r="47" spans="1:30" ht="15.6" x14ac:dyDescent="0.3">
      <c r="A47" s="137" t="s">
        <v>26</v>
      </c>
      <c r="B47" s="137" t="s">
        <v>395</v>
      </c>
      <c r="C47" s="137" t="s">
        <v>303</v>
      </c>
      <c r="D47" s="137" t="s">
        <v>194</v>
      </c>
      <c r="E47" s="137">
        <v>78046</v>
      </c>
      <c r="F47" s="137" t="s">
        <v>674</v>
      </c>
      <c r="G47" s="137" t="s">
        <v>182</v>
      </c>
      <c r="H47" s="137" t="s">
        <v>183</v>
      </c>
      <c r="I47" s="137">
        <v>26.117053481332</v>
      </c>
      <c r="J47" s="137">
        <v>134.72611464968082</v>
      </c>
      <c r="K47" s="137">
        <v>2.401273885350319</v>
      </c>
      <c r="L47" s="137">
        <v>6.770700636942677</v>
      </c>
      <c r="M47" s="137">
        <v>29.528662420382187</v>
      </c>
      <c r="N47" s="137">
        <v>28.471337579617845</v>
      </c>
      <c r="O47" s="137">
        <v>73.458598726114701</v>
      </c>
      <c r="P47" s="137">
        <v>4.3439490445859867</v>
      </c>
      <c r="Q47" s="137">
        <v>67.152866242038712</v>
      </c>
      <c r="R47" s="137">
        <v>8.3057324840764348</v>
      </c>
      <c r="S47" s="137">
        <v>3.6114649681528666</v>
      </c>
      <c r="T47" s="137">
        <v>4.484076433121019</v>
      </c>
      <c r="U47" s="137">
        <v>157.02547770700571</v>
      </c>
      <c r="V47" s="137">
        <v>116.00000000000027</v>
      </c>
      <c r="W47" s="137"/>
      <c r="X47" s="136" t="s">
        <v>184</v>
      </c>
      <c r="Y47" s="136" t="s">
        <v>718</v>
      </c>
      <c r="Z47" s="136"/>
      <c r="AA47" s="135" t="s">
        <v>727</v>
      </c>
      <c r="AB47" s="136" t="s">
        <v>184</v>
      </c>
      <c r="AC47" s="136" t="s">
        <v>718</v>
      </c>
      <c r="AD47" s="135">
        <v>44230</v>
      </c>
    </row>
    <row r="48" spans="1:30" ht="15.6" x14ac:dyDescent="0.3">
      <c r="A48" s="137" t="s">
        <v>16</v>
      </c>
      <c r="B48" s="137" t="s">
        <v>343</v>
      </c>
      <c r="C48" s="137" t="s">
        <v>303</v>
      </c>
      <c r="D48" s="137" t="s">
        <v>194</v>
      </c>
      <c r="E48" s="137">
        <v>78041</v>
      </c>
      <c r="F48" s="137" t="s">
        <v>674</v>
      </c>
      <c r="G48" s="137" t="s">
        <v>182</v>
      </c>
      <c r="H48" s="137" t="s">
        <v>183</v>
      </c>
      <c r="I48" s="137">
        <v>17.4945612762872</v>
      </c>
      <c r="J48" s="137">
        <v>167.30573248407705</v>
      </c>
      <c r="K48" s="137">
        <v>0.10828025477707005</v>
      </c>
      <c r="L48" s="137">
        <v>0.12101910828025478</v>
      </c>
      <c r="M48" s="137">
        <v>0.14012738853503184</v>
      </c>
      <c r="N48" s="137">
        <v>0.24840764331210188</v>
      </c>
      <c r="O48" s="137">
        <v>9.624203821656069</v>
      </c>
      <c r="P48" s="137">
        <v>2.8471337579617835</v>
      </c>
      <c r="Q48" s="137">
        <v>154.95541401273903</v>
      </c>
      <c r="R48" s="137">
        <v>0.43949044585987262</v>
      </c>
      <c r="S48" s="137">
        <v>0.43312101910828027</v>
      </c>
      <c r="T48" s="137">
        <v>1.6815286624203822</v>
      </c>
      <c r="U48" s="137">
        <v>165.12101910828079</v>
      </c>
      <c r="V48" s="137">
        <v>108.28662420382172</v>
      </c>
      <c r="W48" s="137"/>
      <c r="X48" s="136" t="s">
        <v>184</v>
      </c>
      <c r="Y48" s="136" t="s">
        <v>656</v>
      </c>
      <c r="Z48" s="136" t="s">
        <v>301</v>
      </c>
      <c r="AA48" s="135" t="s">
        <v>757</v>
      </c>
      <c r="AB48" s="136" t="s">
        <v>184</v>
      </c>
      <c r="AC48" s="136" t="s">
        <v>287</v>
      </c>
      <c r="AD48" s="135">
        <v>44127</v>
      </c>
    </row>
    <row r="49" spans="1:30" ht="15.6" x14ac:dyDescent="0.3">
      <c r="A49" s="137" t="s">
        <v>338</v>
      </c>
      <c r="B49" s="137" t="s">
        <v>339</v>
      </c>
      <c r="C49" s="137" t="s">
        <v>340</v>
      </c>
      <c r="D49" s="137" t="s">
        <v>278</v>
      </c>
      <c r="E49" s="137">
        <v>32063</v>
      </c>
      <c r="F49" s="137" t="s">
        <v>30</v>
      </c>
      <c r="G49" s="137" t="s">
        <v>206</v>
      </c>
      <c r="H49" s="137" t="s">
        <v>183</v>
      </c>
      <c r="I49" s="137">
        <v>46.236453201970399</v>
      </c>
      <c r="J49" s="137">
        <v>4.464968152866243</v>
      </c>
      <c r="K49" s="137">
        <v>21.101910828025485</v>
      </c>
      <c r="L49" s="137">
        <v>60.089171974522294</v>
      </c>
      <c r="M49" s="137">
        <v>58.044585987261179</v>
      </c>
      <c r="N49" s="137">
        <v>107.07643312101924</v>
      </c>
      <c r="O49" s="137">
        <v>24.20382165605097</v>
      </c>
      <c r="P49" s="137">
        <v>9.2993630573248414</v>
      </c>
      <c r="Q49" s="137">
        <v>3.1210191082802559</v>
      </c>
      <c r="R49" s="137">
        <v>53.917197452229324</v>
      </c>
      <c r="S49" s="137">
        <v>8.6815286624203836</v>
      </c>
      <c r="T49" s="137">
        <v>9.5031847133758003</v>
      </c>
      <c r="U49" s="137">
        <v>71.598726114649722</v>
      </c>
      <c r="V49" s="137">
        <v>115.17197452229311</v>
      </c>
      <c r="W49" s="137">
        <v>192</v>
      </c>
      <c r="X49" s="136" t="s">
        <v>184</v>
      </c>
      <c r="Y49" s="136" t="s">
        <v>656</v>
      </c>
      <c r="Z49" s="136" t="s">
        <v>301</v>
      </c>
      <c r="AA49" s="135" t="s">
        <v>743</v>
      </c>
      <c r="AB49" s="136" t="s">
        <v>184</v>
      </c>
      <c r="AC49" s="136" t="s">
        <v>656</v>
      </c>
      <c r="AD49" s="135">
        <v>44140</v>
      </c>
    </row>
    <row r="50" spans="1:30" ht="15.6" x14ac:dyDescent="0.3">
      <c r="A50" s="137" t="s">
        <v>28</v>
      </c>
      <c r="B50" s="137" t="s">
        <v>386</v>
      </c>
      <c r="C50" s="137" t="s">
        <v>387</v>
      </c>
      <c r="D50" s="137" t="s">
        <v>297</v>
      </c>
      <c r="E50" s="137">
        <v>10924</v>
      </c>
      <c r="F50" s="137" t="s">
        <v>329</v>
      </c>
      <c r="G50" s="137" t="s">
        <v>206</v>
      </c>
      <c r="H50" s="137" t="s">
        <v>183</v>
      </c>
      <c r="I50" s="137">
        <v>56.036734693877499</v>
      </c>
      <c r="J50" s="137">
        <v>11.821656050955417</v>
      </c>
      <c r="K50" s="137">
        <v>24.394904458598724</v>
      </c>
      <c r="L50" s="137">
        <v>60.433121019108263</v>
      </c>
      <c r="M50" s="137">
        <v>44.885350318471325</v>
      </c>
      <c r="N50" s="137">
        <v>112.1273885350319</v>
      </c>
      <c r="O50" s="137">
        <v>25.171974522292995</v>
      </c>
      <c r="P50" s="137">
        <v>3.1656050955414021</v>
      </c>
      <c r="Q50" s="137">
        <v>1.0700636942675159</v>
      </c>
      <c r="R50" s="137">
        <v>40.560509554140118</v>
      </c>
      <c r="S50" s="137">
        <v>26.229299363057329</v>
      </c>
      <c r="T50" s="137">
        <v>19.968152866242043</v>
      </c>
      <c r="U50" s="137">
        <v>54.777070063694204</v>
      </c>
      <c r="V50" s="137">
        <v>92.33121019108269</v>
      </c>
      <c r="W50" s="137"/>
      <c r="X50" s="136" t="s">
        <v>184</v>
      </c>
      <c r="Y50" s="136" t="s">
        <v>656</v>
      </c>
      <c r="Z50" s="136" t="s">
        <v>301</v>
      </c>
      <c r="AA50" s="135" t="s">
        <v>756</v>
      </c>
      <c r="AB50" s="136" t="s">
        <v>184</v>
      </c>
      <c r="AC50" s="136" t="s">
        <v>656</v>
      </c>
      <c r="AD50" s="135">
        <v>44134</v>
      </c>
    </row>
    <row r="51" spans="1:30" ht="15.6" x14ac:dyDescent="0.3">
      <c r="A51" s="137" t="s">
        <v>318</v>
      </c>
      <c r="B51" s="137" t="s">
        <v>319</v>
      </c>
      <c r="C51" s="137" t="s">
        <v>320</v>
      </c>
      <c r="D51" s="137" t="s">
        <v>29</v>
      </c>
      <c r="E51" s="137">
        <v>2360</v>
      </c>
      <c r="F51" s="137" t="s">
        <v>321</v>
      </c>
      <c r="G51" s="137" t="s">
        <v>206</v>
      </c>
      <c r="H51" s="137" t="s">
        <v>5</v>
      </c>
      <c r="I51" s="137">
        <v>78.699029126213603</v>
      </c>
      <c r="J51" s="137">
        <v>0.24840764331210191</v>
      </c>
      <c r="K51" s="137">
        <v>0</v>
      </c>
      <c r="L51" s="137">
        <v>44.968152866242036</v>
      </c>
      <c r="M51" s="137">
        <v>94.503184713375816</v>
      </c>
      <c r="N51" s="137">
        <v>118.70063694267516</v>
      </c>
      <c r="O51" s="137">
        <v>21.019108280254784</v>
      </c>
      <c r="P51" s="137">
        <v>0</v>
      </c>
      <c r="Q51" s="137">
        <v>0</v>
      </c>
      <c r="R51" s="137">
        <v>70.343949044585969</v>
      </c>
      <c r="S51" s="137">
        <v>6.7834394904458595</v>
      </c>
      <c r="T51" s="137">
        <v>2.6369426751592355</v>
      </c>
      <c r="U51" s="137">
        <v>59.955414012738849</v>
      </c>
      <c r="V51" s="137">
        <v>120.0254777070064</v>
      </c>
      <c r="W51" s="137"/>
      <c r="X51" s="136" t="s">
        <v>184</v>
      </c>
      <c r="Y51" s="136" t="s">
        <v>656</v>
      </c>
      <c r="Z51" s="136" t="s">
        <v>301</v>
      </c>
      <c r="AA51" s="135" t="s">
        <v>755</v>
      </c>
      <c r="AB51" s="136" t="s">
        <v>184</v>
      </c>
      <c r="AC51" s="136" t="s">
        <v>656</v>
      </c>
      <c r="AD51" s="135">
        <v>44195</v>
      </c>
    </row>
    <row r="52" spans="1:30" ht="15.6" x14ac:dyDescent="0.3">
      <c r="A52" s="137" t="s">
        <v>312</v>
      </c>
      <c r="B52" s="137" t="s">
        <v>313</v>
      </c>
      <c r="C52" s="137" t="s">
        <v>314</v>
      </c>
      <c r="D52" s="137" t="s">
        <v>209</v>
      </c>
      <c r="E52" s="137">
        <v>85132</v>
      </c>
      <c r="F52" s="137" t="s">
        <v>210</v>
      </c>
      <c r="G52" s="137" t="s">
        <v>232</v>
      </c>
      <c r="H52" s="137" t="s">
        <v>5</v>
      </c>
      <c r="I52" s="137">
        <v>3.39437883091643</v>
      </c>
      <c r="J52" s="137">
        <v>127.99999999999956</v>
      </c>
      <c r="K52" s="137">
        <v>6.4968152866242086</v>
      </c>
      <c r="L52" s="137">
        <v>1.2038216560509554</v>
      </c>
      <c r="M52" s="137">
        <v>0.66242038216560506</v>
      </c>
      <c r="N52" s="137">
        <v>3.7579617834395043</v>
      </c>
      <c r="O52" s="137">
        <v>132.54777070063662</v>
      </c>
      <c r="P52" s="137">
        <v>3.8216560509554139E-2</v>
      </c>
      <c r="Q52" s="137">
        <v>1.9108280254777073E-2</v>
      </c>
      <c r="R52" s="137">
        <v>1.4140127388535031</v>
      </c>
      <c r="S52" s="137">
        <v>0.27388535031847133</v>
      </c>
      <c r="T52" s="137">
        <v>0.28025477707006369</v>
      </c>
      <c r="U52" s="137">
        <v>134.39490445859849</v>
      </c>
      <c r="V52" s="137">
        <v>48.999999999999929</v>
      </c>
      <c r="W52" s="137">
        <v>392</v>
      </c>
      <c r="X52" s="136" t="s">
        <v>184</v>
      </c>
      <c r="Y52" s="136" t="s">
        <v>718</v>
      </c>
      <c r="Z52" s="136" t="s">
        <v>186</v>
      </c>
      <c r="AA52" s="135" t="s">
        <v>742</v>
      </c>
      <c r="AB52" s="136" t="s">
        <v>184</v>
      </c>
      <c r="AC52" s="136" t="s">
        <v>718</v>
      </c>
      <c r="AD52" s="135">
        <v>44139</v>
      </c>
    </row>
    <row r="53" spans="1:30" ht="15.6" x14ac:dyDescent="0.3">
      <c r="A53" s="137" t="s">
        <v>754</v>
      </c>
      <c r="B53" s="137" t="s">
        <v>753</v>
      </c>
      <c r="C53" s="137" t="s">
        <v>752</v>
      </c>
      <c r="D53" s="137" t="s">
        <v>180</v>
      </c>
      <c r="E53" s="137">
        <v>93250</v>
      </c>
      <c r="F53" s="137" t="s">
        <v>317</v>
      </c>
      <c r="G53" s="137" t="s">
        <v>196</v>
      </c>
      <c r="H53" s="137" t="s">
        <v>183</v>
      </c>
      <c r="I53" s="137">
        <v>61.893203883495097</v>
      </c>
      <c r="J53" s="137">
        <v>0</v>
      </c>
      <c r="K53" s="137">
        <v>0.74522292993630568</v>
      </c>
      <c r="L53" s="137">
        <v>39.974522292993626</v>
      </c>
      <c r="M53" s="137">
        <v>92.012738853503194</v>
      </c>
      <c r="N53" s="137">
        <v>131.26114649681526</v>
      </c>
      <c r="O53" s="137">
        <v>1.4713375796178343</v>
      </c>
      <c r="P53" s="137">
        <v>0</v>
      </c>
      <c r="Q53" s="137">
        <v>0</v>
      </c>
      <c r="R53" s="137">
        <v>78.738853503184743</v>
      </c>
      <c r="S53" s="137">
        <v>5</v>
      </c>
      <c r="T53" s="137">
        <v>1</v>
      </c>
      <c r="U53" s="137">
        <v>47.993630573248403</v>
      </c>
      <c r="V53" s="137">
        <v>108.1273885350319</v>
      </c>
      <c r="W53" s="137">
        <v>560</v>
      </c>
      <c r="X53" s="136" t="s">
        <v>184</v>
      </c>
      <c r="Y53" s="136" t="s">
        <v>718</v>
      </c>
      <c r="Z53" s="136" t="s">
        <v>186</v>
      </c>
      <c r="AA53" s="135" t="s">
        <v>687</v>
      </c>
      <c r="AB53" s="136" t="s">
        <v>184</v>
      </c>
      <c r="AC53" s="136" t="s">
        <v>718</v>
      </c>
      <c r="AD53" s="135">
        <v>44272</v>
      </c>
    </row>
    <row r="54" spans="1:30" ht="15.6" x14ac:dyDescent="0.3">
      <c r="A54" s="137" t="s">
        <v>8</v>
      </c>
      <c r="B54" s="137" t="s">
        <v>333</v>
      </c>
      <c r="C54" s="137" t="s">
        <v>31</v>
      </c>
      <c r="D54" s="137" t="s">
        <v>204</v>
      </c>
      <c r="E54" s="137">
        <v>71303</v>
      </c>
      <c r="F54" s="137" t="s">
        <v>205</v>
      </c>
      <c r="G54" s="137" t="s">
        <v>334</v>
      </c>
      <c r="H54" s="137" t="s">
        <v>5</v>
      </c>
      <c r="I54" s="137">
        <v>4.6112369732668803</v>
      </c>
      <c r="J54" s="137">
        <v>63.31847133757956</v>
      </c>
      <c r="K54" s="137">
        <v>9.6687898089172304</v>
      </c>
      <c r="L54" s="137">
        <v>25.159235668789876</v>
      </c>
      <c r="M54" s="137">
        <v>30.471337579617838</v>
      </c>
      <c r="N54" s="137">
        <v>59.388535031846693</v>
      </c>
      <c r="O54" s="137">
        <v>69.165605095541579</v>
      </c>
      <c r="P54" s="137">
        <v>6.3694267515923567E-2</v>
      </c>
      <c r="Q54" s="137">
        <v>0</v>
      </c>
      <c r="R54" s="137">
        <v>34.363057324840824</v>
      </c>
      <c r="S54" s="137">
        <v>10.152866242038268</v>
      </c>
      <c r="T54" s="137">
        <v>6.7452229299363271</v>
      </c>
      <c r="U54" s="137">
        <v>77.356687898089277</v>
      </c>
      <c r="V54" s="137">
        <v>127.52229299362921</v>
      </c>
      <c r="W54" s="137"/>
      <c r="X54" s="136" t="s">
        <v>207</v>
      </c>
      <c r="Y54" s="136"/>
      <c r="Z54" s="136"/>
      <c r="AA54" s="135"/>
      <c r="AB54" s="136" t="s">
        <v>207</v>
      </c>
      <c r="AC54" s="136"/>
      <c r="AD54" s="135"/>
    </row>
    <row r="55" spans="1:30" ht="15.6" x14ac:dyDescent="0.3">
      <c r="A55" s="137" t="s">
        <v>6</v>
      </c>
      <c r="B55" s="137" t="s">
        <v>388</v>
      </c>
      <c r="C55" s="137" t="s">
        <v>389</v>
      </c>
      <c r="D55" s="137" t="s">
        <v>204</v>
      </c>
      <c r="E55" s="137">
        <v>70655</v>
      </c>
      <c r="F55" s="137" t="s">
        <v>205</v>
      </c>
      <c r="G55" s="137" t="s">
        <v>206</v>
      </c>
      <c r="H55" s="137" t="s">
        <v>5</v>
      </c>
      <c r="I55" s="137">
        <v>51.116666666666703</v>
      </c>
      <c r="J55" s="137">
        <v>106.08917197452242</v>
      </c>
      <c r="K55" s="137">
        <v>3.0891719745222934</v>
      </c>
      <c r="L55" s="137">
        <v>0.55414012738853502</v>
      </c>
      <c r="M55" s="137">
        <v>0.21019108280254778</v>
      </c>
      <c r="N55" s="137">
        <v>3.4394904458598732</v>
      </c>
      <c r="O55" s="137">
        <v>106.17834394904469</v>
      </c>
      <c r="P55" s="137">
        <v>0</v>
      </c>
      <c r="Q55" s="137">
        <v>0.32484076433121017</v>
      </c>
      <c r="R55" s="137">
        <v>1.9808917197452227</v>
      </c>
      <c r="S55" s="137">
        <v>0</v>
      </c>
      <c r="T55" s="137">
        <v>0.68152866242038213</v>
      </c>
      <c r="U55" s="137">
        <v>107.28025477707017</v>
      </c>
      <c r="V55" s="137">
        <v>62.84076433121021</v>
      </c>
      <c r="W55" s="137">
        <v>170</v>
      </c>
      <c r="X55" s="136" t="s">
        <v>184</v>
      </c>
      <c r="Y55" s="136" t="s">
        <v>718</v>
      </c>
      <c r="Z55" s="136" t="s">
        <v>186</v>
      </c>
      <c r="AA55" s="135" t="s">
        <v>690</v>
      </c>
      <c r="AB55" s="136" t="s">
        <v>184</v>
      </c>
      <c r="AC55" s="136" t="s">
        <v>718</v>
      </c>
      <c r="AD55" s="135">
        <v>44174</v>
      </c>
    </row>
    <row r="56" spans="1:30" ht="15.6" x14ac:dyDescent="0.3">
      <c r="A56" s="137" t="s">
        <v>344</v>
      </c>
      <c r="B56" s="137" t="s">
        <v>345</v>
      </c>
      <c r="C56" s="137" t="s">
        <v>346</v>
      </c>
      <c r="D56" s="137" t="s">
        <v>45</v>
      </c>
      <c r="E56" s="137">
        <v>35901</v>
      </c>
      <c r="F56" s="137" t="s">
        <v>205</v>
      </c>
      <c r="G56" s="137" t="s">
        <v>249</v>
      </c>
      <c r="H56" s="137" t="s">
        <v>5</v>
      </c>
      <c r="I56" s="137">
        <v>24.831417624521102</v>
      </c>
      <c r="J56" s="137">
        <v>73.433121019106892</v>
      </c>
      <c r="K56" s="137">
        <v>2.3439490445859872</v>
      </c>
      <c r="L56" s="137">
        <v>17.840764331210188</v>
      </c>
      <c r="M56" s="137">
        <v>11.796178343949046</v>
      </c>
      <c r="N56" s="137">
        <v>22.535031847133773</v>
      </c>
      <c r="O56" s="137">
        <v>82.14649681528509</v>
      </c>
      <c r="P56" s="137">
        <v>0.19745222929936307</v>
      </c>
      <c r="Q56" s="137">
        <v>0.53503184713375795</v>
      </c>
      <c r="R56" s="137">
        <v>8.6942675159235669</v>
      </c>
      <c r="S56" s="137">
        <v>3.1082802547770707</v>
      </c>
      <c r="T56" s="137">
        <v>1.9936305732484076</v>
      </c>
      <c r="U56" s="137">
        <v>91.617834394902999</v>
      </c>
      <c r="V56" s="137">
        <v>51.662420382166033</v>
      </c>
      <c r="W56" s="137"/>
      <c r="X56" s="136" t="s">
        <v>184</v>
      </c>
      <c r="Y56" s="136" t="s">
        <v>656</v>
      </c>
      <c r="Z56" s="136" t="s">
        <v>301</v>
      </c>
      <c r="AA56" s="135" t="s">
        <v>751</v>
      </c>
      <c r="AB56" s="136" t="s">
        <v>184</v>
      </c>
      <c r="AC56" s="136" t="s">
        <v>287</v>
      </c>
      <c r="AD56" s="135">
        <v>44127</v>
      </c>
    </row>
    <row r="57" spans="1:30" ht="15.6" x14ac:dyDescent="0.3">
      <c r="A57" s="137" t="s">
        <v>750</v>
      </c>
      <c r="B57" s="137" t="s">
        <v>749</v>
      </c>
      <c r="C57" s="137" t="s">
        <v>240</v>
      </c>
      <c r="D57" s="137" t="s">
        <v>194</v>
      </c>
      <c r="E57" s="137">
        <v>77301</v>
      </c>
      <c r="F57" s="137" t="s">
        <v>241</v>
      </c>
      <c r="G57" s="137" t="s">
        <v>206</v>
      </c>
      <c r="H57" s="137" t="s">
        <v>183</v>
      </c>
      <c r="I57" s="137">
        <v>19.284222737819</v>
      </c>
      <c r="J57" s="137">
        <v>87.375796178344331</v>
      </c>
      <c r="K57" s="137">
        <v>8.3439490445859903</v>
      </c>
      <c r="L57" s="137">
        <v>3.522292993630574</v>
      </c>
      <c r="M57" s="137">
        <v>1.3248407643312101</v>
      </c>
      <c r="N57" s="137">
        <v>9.4968152866242086</v>
      </c>
      <c r="O57" s="137">
        <v>91.07006369426793</v>
      </c>
      <c r="P57" s="137">
        <v>0</v>
      </c>
      <c r="Q57" s="137">
        <v>0</v>
      </c>
      <c r="R57" s="137">
        <v>4.5668789808917207</v>
      </c>
      <c r="S57" s="137">
        <v>0.78343949044585992</v>
      </c>
      <c r="T57" s="137">
        <v>1.4012738853503184</v>
      </c>
      <c r="U57" s="137">
        <v>93.815286624204248</v>
      </c>
      <c r="V57" s="137">
        <v>38.585987261146471</v>
      </c>
      <c r="W57" s="137"/>
      <c r="X57" s="136" t="s">
        <v>184</v>
      </c>
      <c r="Y57" s="136" t="s">
        <v>656</v>
      </c>
      <c r="Z57" s="136" t="s">
        <v>301</v>
      </c>
      <c r="AA57" s="135" t="s">
        <v>717</v>
      </c>
      <c r="AB57" s="136" t="s">
        <v>184</v>
      </c>
      <c r="AC57" s="136" t="s">
        <v>656</v>
      </c>
      <c r="AD57" s="135">
        <v>44183</v>
      </c>
    </row>
    <row r="58" spans="1:30" ht="15.6" x14ac:dyDescent="0.3">
      <c r="A58" s="137" t="s">
        <v>748</v>
      </c>
      <c r="B58" s="137" t="s">
        <v>747</v>
      </c>
      <c r="C58" s="137" t="s">
        <v>179</v>
      </c>
      <c r="D58" s="137" t="s">
        <v>180</v>
      </c>
      <c r="E58" s="137">
        <v>92301</v>
      </c>
      <c r="F58" s="137" t="s">
        <v>181</v>
      </c>
      <c r="G58" s="137" t="s">
        <v>196</v>
      </c>
      <c r="H58" s="137" t="s">
        <v>183</v>
      </c>
      <c r="I58" s="137">
        <v>83.103260869565204</v>
      </c>
      <c r="J58" s="137">
        <v>1.7834394904458597</v>
      </c>
      <c r="K58" s="137">
        <v>6.8089171974522289</v>
      </c>
      <c r="L58" s="137">
        <v>25.337579617834397</v>
      </c>
      <c r="M58" s="137">
        <v>64.414012738853515</v>
      </c>
      <c r="N58" s="137">
        <v>85.923566878980878</v>
      </c>
      <c r="O58" s="137">
        <v>7.4585987261146505</v>
      </c>
      <c r="P58" s="137">
        <v>2.3439490445859872</v>
      </c>
      <c r="Q58" s="137">
        <v>2.6178343949044591</v>
      </c>
      <c r="R58" s="137">
        <v>64.611464968152859</v>
      </c>
      <c r="S58" s="137">
        <v>10.796178343949046</v>
      </c>
      <c r="T58" s="137">
        <v>1.3885350318471339</v>
      </c>
      <c r="U58" s="137">
        <v>21.547770700636942</v>
      </c>
      <c r="V58" s="137">
        <v>71.133757961783431</v>
      </c>
      <c r="W58" s="137">
        <v>120</v>
      </c>
      <c r="X58" s="136" t="s">
        <v>184</v>
      </c>
      <c r="Y58" s="136" t="s">
        <v>718</v>
      </c>
      <c r="Z58" s="136" t="s">
        <v>186</v>
      </c>
      <c r="AA58" s="135" t="s">
        <v>746</v>
      </c>
      <c r="AB58" s="136" t="s">
        <v>184</v>
      </c>
      <c r="AC58" s="136" t="s">
        <v>718</v>
      </c>
      <c r="AD58" s="135">
        <v>44279</v>
      </c>
    </row>
    <row r="59" spans="1:30" ht="15.6" x14ac:dyDescent="0.3">
      <c r="A59" s="137" t="s">
        <v>310</v>
      </c>
      <c r="B59" s="137" t="s">
        <v>311</v>
      </c>
      <c r="C59" s="137" t="s">
        <v>38</v>
      </c>
      <c r="D59" s="137" t="s">
        <v>194</v>
      </c>
      <c r="E59" s="137">
        <v>76837</v>
      </c>
      <c r="F59" s="137" t="s">
        <v>267</v>
      </c>
      <c r="G59" s="137" t="s">
        <v>249</v>
      </c>
      <c r="H59" s="137" t="s">
        <v>5</v>
      </c>
      <c r="I59" s="137">
        <v>29.701195219123498</v>
      </c>
      <c r="J59" s="137">
        <v>10.044585987261163</v>
      </c>
      <c r="K59" s="137">
        <v>37.369426751592471</v>
      </c>
      <c r="L59" s="137">
        <v>15.41401273885351</v>
      </c>
      <c r="M59" s="137">
        <v>27.33757961783439</v>
      </c>
      <c r="N59" s="137">
        <v>68.649681528662384</v>
      </c>
      <c r="O59" s="137">
        <v>21.401273885350349</v>
      </c>
      <c r="P59" s="137">
        <v>0.11464968152866242</v>
      </c>
      <c r="Q59" s="137">
        <v>0</v>
      </c>
      <c r="R59" s="137">
        <v>29.369426751592361</v>
      </c>
      <c r="S59" s="137">
        <v>5.1974522292993646</v>
      </c>
      <c r="T59" s="137">
        <v>1.2229299363057324</v>
      </c>
      <c r="U59" s="137">
        <v>54.375796178344167</v>
      </c>
      <c r="V59" s="137">
        <v>68.318471337579624</v>
      </c>
      <c r="W59" s="137"/>
      <c r="X59" s="136" t="s">
        <v>184</v>
      </c>
      <c r="Y59" s="136" t="s">
        <v>287</v>
      </c>
      <c r="Z59" s="136" t="s">
        <v>301</v>
      </c>
      <c r="AA59" s="135" t="s">
        <v>745</v>
      </c>
      <c r="AB59" s="136" t="s">
        <v>184</v>
      </c>
      <c r="AC59" s="136" t="s">
        <v>287</v>
      </c>
      <c r="AD59" s="135">
        <v>44168</v>
      </c>
    </row>
    <row r="60" spans="1:30" ht="15.6" x14ac:dyDescent="0.3">
      <c r="A60" s="137" t="s">
        <v>347</v>
      </c>
      <c r="B60" s="137" t="s">
        <v>348</v>
      </c>
      <c r="C60" s="137" t="s">
        <v>22</v>
      </c>
      <c r="D60" s="137" t="s">
        <v>268</v>
      </c>
      <c r="E60" s="137">
        <v>7201</v>
      </c>
      <c r="F60" s="137" t="s">
        <v>269</v>
      </c>
      <c r="G60" s="137" t="s">
        <v>196</v>
      </c>
      <c r="H60" s="137" t="s">
        <v>183</v>
      </c>
      <c r="I60" s="137">
        <v>13.4446831364125</v>
      </c>
      <c r="J60" s="137">
        <v>71.656050955414784</v>
      </c>
      <c r="K60" s="137">
        <v>9.3248407643312117</v>
      </c>
      <c r="L60" s="137">
        <v>5.3630573248407751</v>
      </c>
      <c r="M60" s="137">
        <v>2.3566878980891763</v>
      </c>
      <c r="N60" s="137">
        <v>7.4585987261146567</v>
      </c>
      <c r="O60" s="137">
        <v>75.18471337579696</v>
      </c>
      <c r="P60" s="137">
        <v>0.84076433121019101</v>
      </c>
      <c r="Q60" s="137">
        <v>5.2165605095541432</v>
      </c>
      <c r="R60" s="137">
        <v>1.6878980891719744</v>
      </c>
      <c r="S60" s="137">
        <v>2.1719745222929938</v>
      </c>
      <c r="T60" s="137">
        <v>1.592356687898089</v>
      </c>
      <c r="U60" s="137">
        <v>83.248407643312802</v>
      </c>
      <c r="V60" s="137">
        <v>38.777070063694318</v>
      </c>
      <c r="W60" s="137">
        <v>285</v>
      </c>
      <c r="X60" s="136" t="s">
        <v>184</v>
      </c>
      <c r="Y60" s="136" t="s">
        <v>718</v>
      </c>
      <c r="Z60" s="136" t="s">
        <v>186</v>
      </c>
      <c r="AA60" s="135" t="s">
        <v>734</v>
      </c>
      <c r="AB60" s="136" t="s">
        <v>184</v>
      </c>
      <c r="AC60" s="136" t="s">
        <v>185</v>
      </c>
      <c r="AD60" s="135">
        <v>44091</v>
      </c>
    </row>
    <row r="61" spans="1:30" ht="15.6" x14ac:dyDescent="0.3">
      <c r="A61" s="137" t="s">
        <v>431</v>
      </c>
      <c r="B61" s="137" t="s">
        <v>432</v>
      </c>
      <c r="C61" s="137" t="s">
        <v>433</v>
      </c>
      <c r="D61" s="137" t="s">
        <v>209</v>
      </c>
      <c r="E61" s="137">
        <v>85349</v>
      </c>
      <c r="F61" s="137" t="s">
        <v>222</v>
      </c>
      <c r="G61" s="137" t="s">
        <v>206</v>
      </c>
      <c r="H61" s="137" t="s">
        <v>183</v>
      </c>
      <c r="I61" s="137">
        <v>9.4885204081632697</v>
      </c>
      <c r="J61" s="137">
        <v>83.579617834395066</v>
      </c>
      <c r="K61" s="137">
        <v>1.0509554140127388</v>
      </c>
      <c r="L61" s="137">
        <v>2.5477707006369428E-2</v>
      </c>
      <c r="M61" s="137">
        <v>5.0955414012738849E-2</v>
      </c>
      <c r="N61" s="137">
        <v>0.64968152866242035</v>
      </c>
      <c r="O61" s="137">
        <v>62.955414012738487</v>
      </c>
      <c r="P61" s="137">
        <v>0.22292993630573246</v>
      </c>
      <c r="Q61" s="137">
        <v>20.878980891719742</v>
      </c>
      <c r="R61" s="137">
        <v>7.6433121019108277E-2</v>
      </c>
      <c r="S61" s="137">
        <v>6.369426751592357E-3</v>
      </c>
      <c r="T61" s="137">
        <v>8.9171974522292988E-2</v>
      </c>
      <c r="U61" s="137">
        <v>84.535031847133951</v>
      </c>
      <c r="V61" s="137">
        <v>54.955414012738842</v>
      </c>
      <c r="W61" s="137">
        <v>100</v>
      </c>
      <c r="X61" s="136" t="s">
        <v>184</v>
      </c>
      <c r="Y61" s="136" t="s">
        <v>656</v>
      </c>
      <c r="Z61" s="136" t="s">
        <v>301</v>
      </c>
      <c r="AA61" s="135" t="s">
        <v>744</v>
      </c>
      <c r="AB61" s="136" t="s">
        <v>184</v>
      </c>
      <c r="AC61" s="136" t="s">
        <v>656</v>
      </c>
      <c r="AD61" s="135">
        <v>44160</v>
      </c>
    </row>
    <row r="62" spans="1:30" ht="15.6" x14ac:dyDescent="0.3">
      <c r="A62" s="137" t="s">
        <v>379</v>
      </c>
      <c r="B62" s="137" t="s">
        <v>380</v>
      </c>
      <c r="C62" s="137" t="s">
        <v>381</v>
      </c>
      <c r="D62" s="137" t="s">
        <v>382</v>
      </c>
      <c r="E62" s="137">
        <v>41005</v>
      </c>
      <c r="F62" s="137" t="s">
        <v>36</v>
      </c>
      <c r="G62" s="137" t="s">
        <v>249</v>
      </c>
      <c r="H62" s="137" t="s">
        <v>183</v>
      </c>
      <c r="I62" s="137">
        <v>47.828478964401299</v>
      </c>
      <c r="J62" s="137">
        <v>9.7261146496815325</v>
      </c>
      <c r="K62" s="137">
        <v>15.414012738853508</v>
      </c>
      <c r="L62" s="137">
        <v>24.808917197452224</v>
      </c>
      <c r="M62" s="137">
        <v>30.496815286624209</v>
      </c>
      <c r="N62" s="137">
        <v>62.394904458598752</v>
      </c>
      <c r="O62" s="137">
        <v>16.254777070063703</v>
      </c>
      <c r="P62" s="137">
        <v>1.6751592356687899</v>
      </c>
      <c r="Q62" s="137">
        <v>0.12101910828025476</v>
      </c>
      <c r="R62" s="137">
        <v>19.872611464968152</v>
      </c>
      <c r="S62" s="137">
        <v>8.5859872611464976</v>
      </c>
      <c r="T62" s="137">
        <v>7.9745222929936332</v>
      </c>
      <c r="U62" s="137">
        <v>44.012738853503173</v>
      </c>
      <c r="V62" s="137">
        <v>58.617834394904477</v>
      </c>
      <c r="W62" s="137"/>
      <c r="X62" s="136" t="s">
        <v>184</v>
      </c>
      <c r="Y62" s="136" t="s">
        <v>287</v>
      </c>
      <c r="Z62" s="136" t="s">
        <v>301</v>
      </c>
      <c r="AA62" s="135" t="s">
        <v>736</v>
      </c>
      <c r="AB62" s="136" t="s">
        <v>184</v>
      </c>
      <c r="AC62" s="136" t="s">
        <v>287</v>
      </c>
      <c r="AD62" s="135">
        <v>43895</v>
      </c>
    </row>
    <row r="63" spans="1:30" ht="15.6" x14ac:dyDescent="0.3">
      <c r="A63" s="137" t="s">
        <v>25</v>
      </c>
      <c r="B63" s="137" t="s">
        <v>390</v>
      </c>
      <c r="C63" s="137" t="s">
        <v>37</v>
      </c>
      <c r="D63" s="137" t="s">
        <v>236</v>
      </c>
      <c r="E63" s="137">
        <v>87021</v>
      </c>
      <c r="F63" s="137" t="s">
        <v>237</v>
      </c>
      <c r="G63" s="137" t="s">
        <v>206</v>
      </c>
      <c r="H63" s="137" t="s">
        <v>5</v>
      </c>
      <c r="I63" s="137">
        <v>52.040609137055803</v>
      </c>
      <c r="J63" s="137">
        <v>74.210191082802552</v>
      </c>
      <c r="K63" s="137">
        <v>4.579617834394905</v>
      </c>
      <c r="L63" s="137">
        <v>0.7579617834394905</v>
      </c>
      <c r="M63" s="137">
        <v>0</v>
      </c>
      <c r="N63" s="137">
        <v>4.6560509554140133</v>
      </c>
      <c r="O63" s="137">
        <v>74.891719745222929</v>
      </c>
      <c r="P63" s="137">
        <v>0</v>
      </c>
      <c r="Q63" s="137">
        <v>0</v>
      </c>
      <c r="R63" s="137">
        <v>0</v>
      </c>
      <c r="S63" s="137">
        <v>0</v>
      </c>
      <c r="T63" s="137">
        <v>3.5859872611464976</v>
      </c>
      <c r="U63" s="137">
        <v>75.961783439490446</v>
      </c>
      <c r="V63" s="137">
        <v>39.509554140127371</v>
      </c>
      <c r="W63" s="137"/>
      <c r="X63" s="136" t="s">
        <v>184</v>
      </c>
      <c r="Y63" s="136" t="s">
        <v>718</v>
      </c>
      <c r="Z63" s="136" t="s">
        <v>186</v>
      </c>
      <c r="AA63" s="135" t="s">
        <v>692</v>
      </c>
      <c r="AB63" s="136" t="s">
        <v>184</v>
      </c>
      <c r="AC63" s="136" t="s">
        <v>718</v>
      </c>
      <c r="AD63" s="135">
        <v>44168</v>
      </c>
    </row>
    <row r="64" spans="1:30" ht="15.6" x14ac:dyDescent="0.3">
      <c r="A64" s="137" t="s">
        <v>17</v>
      </c>
      <c r="B64" s="137" t="s">
        <v>299</v>
      </c>
      <c r="C64" s="137" t="s">
        <v>300</v>
      </c>
      <c r="D64" s="137" t="s">
        <v>278</v>
      </c>
      <c r="E64" s="137">
        <v>33471</v>
      </c>
      <c r="F64" s="137" t="s">
        <v>30</v>
      </c>
      <c r="G64" s="137" t="s">
        <v>206</v>
      </c>
      <c r="H64" s="137" t="s">
        <v>183</v>
      </c>
      <c r="I64" s="137">
        <v>91.6111111111111</v>
      </c>
      <c r="J64" s="137">
        <v>0</v>
      </c>
      <c r="K64" s="137">
        <v>0</v>
      </c>
      <c r="L64" s="137">
        <v>23.59872611464969</v>
      </c>
      <c r="M64" s="137">
        <v>53.216560509554164</v>
      </c>
      <c r="N64" s="137">
        <v>57.87898089171977</v>
      </c>
      <c r="O64" s="137">
        <v>7.7643312101910844</v>
      </c>
      <c r="P64" s="137">
        <v>8.8216560509554149</v>
      </c>
      <c r="Q64" s="137">
        <v>2.3503184713375798</v>
      </c>
      <c r="R64" s="137">
        <v>9.1019108280254777</v>
      </c>
      <c r="S64" s="137">
        <v>0.17834394904458598</v>
      </c>
      <c r="T64" s="137">
        <v>0</v>
      </c>
      <c r="U64" s="137">
        <v>67.535031847133808</v>
      </c>
      <c r="V64" s="137">
        <v>68.439490445859903</v>
      </c>
      <c r="W64" s="137">
        <v>300</v>
      </c>
      <c r="X64" s="136" t="s">
        <v>184</v>
      </c>
      <c r="Y64" s="136" t="s">
        <v>656</v>
      </c>
      <c r="Z64" s="136" t="s">
        <v>301</v>
      </c>
      <c r="AA64" s="135" t="s">
        <v>688</v>
      </c>
      <c r="AB64" s="136" t="s">
        <v>184</v>
      </c>
      <c r="AC64" s="136" t="s">
        <v>656</v>
      </c>
      <c r="AD64" s="135">
        <v>44251</v>
      </c>
    </row>
    <row r="65" spans="1:30" ht="15.6" x14ac:dyDescent="0.3">
      <c r="A65" s="137" t="s">
        <v>406</v>
      </c>
      <c r="B65" s="137" t="s">
        <v>407</v>
      </c>
      <c r="C65" s="137" t="s">
        <v>363</v>
      </c>
      <c r="D65" s="137" t="s">
        <v>357</v>
      </c>
      <c r="E65" s="137">
        <v>89060</v>
      </c>
      <c r="F65" s="137" t="s">
        <v>358</v>
      </c>
      <c r="G65" s="137" t="s">
        <v>206</v>
      </c>
      <c r="H65" s="137" t="s">
        <v>183</v>
      </c>
      <c r="I65" s="137">
        <v>33.705223880597003</v>
      </c>
      <c r="J65" s="137">
        <v>7.5414012738853522</v>
      </c>
      <c r="K65" s="137">
        <v>8.8025477707006399</v>
      </c>
      <c r="L65" s="137">
        <v>22.732484076433131</v>
      </c>
      <c r="M65" s="137">
        <v>33.777070063694296</v>
      </c>
      <c r="N65" s="137">
        <v>63.700636942675139</v>
      </c>
      <c r="O65" s="137">
        <v>9.1528662420382165</v>
      </c>
      <c r="P65" s="137">
        <v>0</v>
      </c>
      <c r="Q65" s="137">
        <v>0</v>
      </c>
      <c r="R65" s="137">
        <v>35.509554140127406</v>
      </c>
      <c r="S65" s="137">
        <v>4.3057324840764331</v>
      </c>
      <c r="T65" s="137">
        <v>1.4649681528662419</v>
      </c>
      <c r="U65" s="137">
        <v>31.573248407643323</v>
      </c>
      <c r="V65" s="137">
        <v>65.84076433121011</v>
      </c>
      <c r="W65" s="137"/>
      <c r="X65" s="136" t="s">
        <v>184</v>
      </c>
      <c r="Y65" s="136" t="s">
        <v>656</v>
      </c>
      <c r="Z65" s="136" t="s">
        <v>301</v>
      </c>
      <c r="AA65" s="135" t="s">
        <v>743</v>
      </c>
      <c r="AB65" s="136" t="s">
        <v>184</v>
      </c>
      <c r="AC65" s="136" t="s">
        <v>656</v>
      </c>
      <c r="AD65" s="135">
        <v>44139</v>
      </c>
    </row>
    <row r="66" spans="1:30" ht="15.6" x14ac:dyDescent="0.3">
      <c r="A66" s="137" t="s">
        <v>391</v>
      </c>
      <c r="B66" s="137" t="s">
        <v>392</v>
      </c>
      <c r="C66" s="137" t="s">
        <v>393</v>
      </c>
      <c r="D66" s="137" t="s">
        <v>394</v>
      </c>
      <c r="E66" s="137">
        <v>2863</v>
      </c>
      <c r="F66" s="137" t="s">
        <v>321</v>
      </c>
      <c r="G66" s="137" t="s">
        <v>249</v>
      </c>
      <c r="H66" s="137" t="s">
        <v>5</v>
      </c>
      <c r="I66" s="137">
        <v>38.637254901960802</v>
      </c>
      <c r="J66" s="137">
        <v>59.37579617834399</v>
      </c>
      <c r="K66" s="137">
        <v>12.898089171974524</v>
      </c>
      <c r="L66" s="137">
        <v>0</v>
      </c>
      <c r="M66" s="137">
        <v>1.2738853503184714E-2</v>
      </c>
      <c r="N66" s="137">
        <v>12.324840764331213</v>
      </c>
      <c r="O66" s="137">
        <v>59.961783439490496</v>
      </c>
      <c r="P66" s="137">
        <v>0</v>
      </c>
      <c r="Q66" s="137">
        <v>0</v>
      </c>
      <c r="R66" s="137">
        <v>4.1656050955414017</v>
      </c>
      <c r="S66" s="137">
        <v>2.9617834394904459</v>
      </c>
      <c r="T66" s="137">
        <v>1.9363057324840762</v>
      </c>
      <c r="U66" s="137">
        <v>63.22292993630581</v>
      </c>
      <c r="V66" s="137">
        <v>27.06369426751592</v>
      </c>
      <c r="W66" s="137"/>
      <c r="X66" s="136" t="s">
        <v>184</v>
      </c>
      <c r="Y66" s="136" t="s">
        <v>656</v>
      </c>
      <c r="Z66" s="136" t="s">
        <v>301</v>
      </c>
      <c r="AA66" s="135" t="s">
        <v>742</v>
      </c>
      <c r="AB66" s="136" t="s">
        <v>184</v>
      </c>
      <c r="AC66" s="136" t="s">
        <v>656</v>
      </c>
      <c r="AD66" s="135">
        <v>44155</v>
      </c>
    </row>
    <row r="67" spans="1:30" ht="15.6" x14ac:dyDescent="0.3">
      <c r="A67" s="137" t="s">
        <v>396</v>
      </c>
      <c r="B67" s="137" t="s">
        <v>397</v>
      </c>
      <c r="C67" s="137" t="s">
        <v>398</v>
      </c>
      <c r="D67" s="137" t="s">
        <v>351</v>
      </c>
      <c r="E67" s="137">
        <v>74647</v>
      </c>
      <c r="F67" s="137" t="s">
        <v>36</v>
      </c>
      <c r="G67" s="137" t="s">
        <v>206</v>
      </c>
      <c r="H67" s="137" t="s">
        <v>183</v>
      </c>
      <c r="I67" s="137">
        <v>34.173076923076898</v>
      </c>
      <c r="J67" s="137">
        <v>40.414012738853522</v>
      </c>
      <c r="K67" s="137">
        <v>6.3821656050955413</v>
      </c>
      <c r="L67" s="137">
        <v>14.707006369426756</v>
      </c>
      <c r="M67" s="137">
        <v>5.1210191082802563</v>
      </c>
      <c r="N67" s="137">
        <v>21.242038216560509</v>
      </c>
      <c r="O67" s="137">
        <v>39.719745222929959</v>
      </c>
      <c r="P67" s="137">
        <v>0.56050955414012738</v>
      </c>
      <c r="Q67" s="137">
        <v>5.1019108280254795</v>
      </c>
      <c r="R67" s="137">
        <v>12.216560509554146</v>
      </c>
      <c r="S67" s="137">
        <v>2.6178343949044587</v>
      </c>
      <c r="T67" s="137">
        <v>2.9171974522293</v>
      </c>
      <c r="U67" s="137">
        <v>48.872611464968202</v>
      </c>
      <c r="V67" s="137">
        <v>41.936305732484122</v>
      </c>
      <c r="W67" s="137"/>
      <c r="X67" s="136" t="s">
        <v>184</v>
      </c>
      <c r="Y67" s="136" t="s">
        <v>718</v>
      </c>
      <c r="Z67" s="136" t="s">
        <v>186</v>
      </c>
      <c r="AA67" s="135" t="s">
        <v>741</v>
      </c>
      <c r="AB67" s="136" t="s">
        <v>184</v>
      </c>
      <c r="AC67" s="136" t="s">
        <v>185</v>
      </c>
      <c r="AD67" s="135">
        <v>44119</v>
      </c>
    </row>
    <row r="68" spans="1:30" ht="15.6" x14ac:dyDescent="0.3">
      <c r="A68" s="137" t="s">
        <v>353</v>
      </c>
      <c r="B68" s="137" t="s">
        <v>354</v>
      </c>
      <c r="C68" s="137" t="s">
        <v>42</v>
      </c>
      <c r="D68" s="137" t="s">
        <v>281</v>
      </c>
      <c r="E68" s="137">
        <v>80010</v>
      </c>
      <c r="F68" s="137" t="s">
        <v>282</v>
      </c>
      <c r="G68" s="137" t="s">
        <v>196</v>
      </c>
      <c r="H68" s="137" t="s">
        <v>183</v>
      </c>
      <c r="I68" s="137">
        <v>37.509977827051003</v>
      </c>
      <c r="J68" s="137">
        <v>55.808917197452061</v>
      </c>
      <c r="K68" s="137">
        <v>4.0573248407643305</v>
      </c>
      <c r="L68" s="137">
        <v>2.8853503184713376</v>
      </c>
      <c r="M68" s="137">
        <v>3.2038216560509549</v>
      </c>
      <c r="N68" s="137">
        <v>5.3694267515923588</v>
      </c>
      <c r="O68" s="137">
        <v>49.178343949044518</v>
      </c>
      <c r="P68" s="137">
        <v>3.4012738853503186</v>
      </c>
      <c r="Q68" s="137">
        <v>8.0063694267516059</v>
      </c>
      <c r="R68" s="137">
        <v>0.73248407643312097</v>
      </c>
      <c r="S68" s="137">
        <v>0.35031847133757965</v>
      </c>
      <c r="T68" s="137">
        <v>0.50955414012738853</v>
      </c>
      <c r="U68" s="137">
        <v>64.363057324840682</v>
      </c>
      <c r="V68" s="137">
        <v>32.28025477707007</v>
      </c>
      <c r="W68" s="137"/>
      <c r="X68" s="136" t="s">
        <v>184</v>
      </c>
      <c r="Y68" s="136" t="s">
        <v>718</v>
      </c>
      <c r="Z68" s="136"/>
      <c r="AA68" s="135" t="s">
        <v>740</v>
      </c>
      <c r="AB68" s="136" t="s">
        <v>184</v>
      </c>
      <c r="AC68" s="136" t="s">
        <v>718</v>
      </c>
      <c r="AD68" s="135">
        <v>44225</v>
      </c>
    </row>
    <row r="69" spans="1:30" ht="15.6" x14ac:dyDescent="0.3">
      <c r="A69" s="137" t="s">
        <v>739</v>
      </c>
      <c r="B69" s="137" t="s">
        <v>178</v>
      </c>
      <c r="C69" s="137" t="s">
        <v>179</v>
      </c>
      <c r="D69" s="137" t="s">
        <v>180</v>
      </c>
      <c r="E69" s="137">
        <v>92301</v>
      </c>
      <c r="F69" s="137" t="s">
        <v>181</v>
      </c>
      <c r="G69" s="137" t="s">
        <v>196</v>
      </c>
      <c r="H69" s="137" t="s">
        <v>183</v>
      </c>
      <c r="I69" s="137">
        <v>671.61818181818205</v>
      </c>
      <c r="J69" s="137">
        <v>4.4076433121019107</v>
      </c>
      <c r="K69" s="137">
        <v>2.4777070063694269</v>
      </c>
      <c r="L69" s="137">
        <v>12.917197452229301</v>
      </c>
      <c r="M69" s="137">
        <v>43.401273885350314</v>
      </c>
      <c r="N69" s="137">
        <v>52.210191082802545</v>
      </c>
      <c r="O69" s="137">
        <v>3.6242038216560508</v>
      </c>
      <c r="P69" s="137">
        <v>6.5859872611464967</v>
      </c>
      <c r="Q69" s="137">
        <v>0.78343949044585992</v>
      </c>
      <c r="R69" s="137">
        <v>45.961783439490446</v>
      </c>
      <c r="S69" s="137">
        <v>8.1337579617834415</v>
      </c>
      <c r="T69" s="137">
        <v>1.3821656050955413</v>
      </c>
      <c r="U69" s="137">
        <v>7.7261146496815289</v>
      </c>
      <c r="V69" s="137">
        <v>56.114649681528668</v>
      </c>
      <c r="W69" s="137">
        <v>1455</v>
      </c>
      <c r="X69" s="136" t="s">
        <v>184</v>
      </c>
      <c r="Y69" s="136" t="s">
        <v>718</v>
      </c>
      <c r="Z69" s="136" t="s">
        <v>186</v>
      </c>
      <c r="AA69" s="135" t="s">
        <v>738</v>
      </c>
      <c r="AB69" s="136" t="s">
        <v>184</v>
      </c>
      <c r="AC69" s="136" t="s">
        <v>718</v>
      </c>
      <c r="AD69" s="135">
        <v>44155</v>
      </c>
    </row>
    <row r="70" spans="1:30" ht="15.6" x14ac:dyDescent="0.3">
      <c r="A70" s="137" t="s">
        <v>414</v>
      </c>
      <c r="B70" s="137" t="s">
        <v>415</v>
      </c>
      <c r="C70" s="137" t="s">
        <v>416</v>
      </c>
      <c r="D70" s="137" t="s">
        <v>417</v>
      </c>
      <c r="E70" s="137">
        <v>66845</v>
      </c>
      <c r="F70" s="137" t="s">
        <v>36</v>
      </c>
      <c r="G70" s="137" t="s">
        <v>206</v>
      </c>
      <c r="H70" s="137" t="s">
        <v>183</v>
      </c>
      <c r="I70" s="137">
        <v>34.135036496350402</v>
      </c>
      <c r="J70" s="137">
        <v>5.0063694267515952</v>
      </c>
      <c r="K70" s="137">
        <v>14.732484076433122</v>
      </c>
      <c r="L70" s="137">
        <v>22.101910828025485</v>
      </c>
      <c r="M70" s="137">
        <v>16.617834394904463</v>
      </c>
      <c r="N70" s="137">
        <v>42.19108280254779</v>
      </c>
      <c r="O70" s="137">
        <v>11.942675159235669</v>
      </c>
      <c r="P70" s="137">
        <v>2.1528662420382165</v>
      </c>
      <c r="Q70" s="137">
        <v>2.1719745222929938</v>
      </c>
      <c r="R70" s="137">
        <v>14.312101910828027</v>
      </c>
      <c r="S70" s="137">
        <v>6.1783439490445904</v>
      </c>
      <c r="T70" s="137">
        <v>5.7452229299363076</v>
      </c>
      <c r="U70" s="137">
        <v>32.222929936305739</v>
      </c>
      <c r="V70" s="137">
        <v>50.312101910828019</v>
      </c>
      <c r="W70" s="137"/>
      <c r="X70" s="136" t="s">
        <v>184</v>
      </c>
      <c r="Y70" s="136" t="s">
        <v>656</v>
      </c>
      <c r="Z70" s="136" t="s">
        <v>301</v>
      </c>
      <c r="AA70" s="135" t="s">
        <v>721</v>
      </c>
      <c r="AB70" s="136" t="s">
        <v>184</v>
      </c>
      <c r="AC70" s="136" t="s">
        <v>656</v>
      </c>
      <c r="AD70" s="135">
        <v>44223</v>
      </c>
    </row>
    <row r="71" spans="1:30" ht="15.6" x14ac:dyDescent="0.3">
      <c r="A71" s="137" t="s">
        <v>48</v>
      </c>
      <c r="B71" s="137" t="s">
        <v>315</v>
      </c>
      <c r="C71" s="137" t="s">
        <v>316</v>
      </c>
      <c r="D71" s="137" t="s">
        <v>180</v>
      </c>
      <c r="E71" s="137">
        <v>93301</v>
      </c>
      <c r="F71" s="137" t="s">
        <v>317</v>
      </c>
      <c r="G71" s="137" t="s">
        <v>196</v>
      </c>
      <c r="H71" s="137" t="s">
        <v>183</v>
      </c>
      <c r="I71" s="137">
        <v>186.96296296296299</v>
      </c>
      <c r="J71" s="137">
        <v>0</v>
      </c>
      <c r="K71" s="137">
        <v>0</v>
      </c>
      <c r="L71" s="137">
        <v>19.057324840764327</v>
      </c>
      <c r="M71" s="137">
        <v>34.764331210191081</v>
      </c>
      <c r="N71" s="137">
        <v>53.089171974522273</v>
      </c>
      <c r="O71" s="137">
        <v>0.73248407643312108</v>
      </c>
      <c r="P71" s="137">
        <v>0</v>
      </c>
      <c r="Q71" s="137">
        <v>0</v>
      </c>
      <c r="R71" s="137">
        <v>33.904458598726116</v>
      </c>
      <c r="S71" s="137">
        <v>4.063694267515924</v>
      </c>
      <c r="T71" s="137">
        <v>0</v>
      </c>
      <c r="U71" s="137">
        <v>15.853503184713379</v>
      </c>
      <c r="V71" s="137">
        <v>44.802547770700635</v>
      </c>
      <c r="W71" s="137">
        <v>320</v>
      </c>
      <c r="X71" s="136" t="s">
        <v>184</v>
      </c>
      <c r="Y71" s="136" t="s">
        <v>718</v>
      </c>
      <c r="Z71" s="136" t="s">
        <v>186</v>
      </c>
      <c r="AA71" s="135" t="s">
        <v>737</v>
      </c>
      <c r="AB71" s="136" t="s">
        <v>184</v>
      </c>
      <c r="AC71" s="136" t="s">
        <v>185</v>
      </c>
      <c r="AD71" s="135">
        <v>44118</v>
      </c>
    </row>
    <row r="72" spans="1:30" ht="15.6" x14ac:dyDescent="0.3">
      <c r="A72" s="137" t="s">
        <v>32</v>
      </c>
      <c r="B72" s="137" t="s">
        <v>362</v>
      </c>
      <c r="C72" s="137" t="s">
        <v>363</v>
      </c>
      <c r="D72" s="137" t="s">
        <v>357</v>
      </c>
      <c r="E72" s="137">
        <v>89060</v>
      </c>
      <c r="F72" s="137" t="s">
        <v>358</v>
      </c>
      <c r="G72" s="137" t="s">
        <v>249</v>
      </c>
      <c r="H72" s="137" t="s">
        <v>183</v>
      </c>
      <c r="I72" s="137">
        <v>52.724409448818903</v>
      </c>
      <c r="J72" s="137">
        <v>46.031847133757971</v>
      </c>
      <c r="K72" s="137">
        <v>4.3757961783439487</v>
      </c>
      <c r="L72" s="137">
        <v>2.7452229299363058</v>
      </c>
      <c r="M72" s="137">
        <v>1.9108280254777069E-2</v>
      </c>
      <c r="N72" s="137">
        <v>6.4331210191082802</v>
      </c>
      <c r="O72" s="137">
        <v>29.089171974522301</v>
      </c>
      <c r="P72" s="137">
        <v>1.0573248407643312</v>
      </c>
      <c r="Q72" s="137">
        <v>16.592356687898093</v>
      </c>
      <c r="R72" s="137">
        <v>2.2802547770700636</v>
      </c>
      <c r="S72" s="137">
        <v>1.2484076433121019</v>
      </c>
      <c r="T72" s="137">
        <v>7.6433121019108277E-2</v>
      </c>
      <c r="U72" s="137">
        <v>49.566878980891751</v>
      </c>
      <c r="V72" s="137">
        <v>20.27388535031848</v>
      </c>
      <c r="W72" s="137"/>
      <c r="X72" s="136" t="s">
        <v>184</v>
      </c>
      <c r="Y72" s="136" t="s">
        <v>250</v>
      </c>
      <c r="Z72" s="136" t="s">
        <v>186</v>
      </c>
      <c r="AA72" s="135" t="s">
        <v>731</v>
      </c>
      <c r="AB72" s="136" t="s">
        <v>184</v>
      </c>
      <c r="AC72" s="136" t="s">
        <v>250</v>
      </c>
      <c r="AD72" s="135">
        <v>44154</v>
      </c>
    </row>
    <row r="73" spans="1:30" ht="15.6" x14ac:dyDescent="0.3">
      <c r="A73" s="137" t="s">
        <v>371</v>
      </c>
      <c r="B73" s="137" t="s">
        <v>372</v>
      </c>
      <c r="C73" s="137" t="s">
        <v>373</v>
      </c>
      <c r="D73" s="137" t="s">
        <v>374</v>
      </c>
      <c r="E73" s="137">
        <v>49014</v>
      </c>
      <c r="F73" s="137" t="s">
        <v>369</v>
      </c>
      <c r="G73" s="137" t="s">
        <v>206</v>
      </c>
      <c r="H73" s="137" t="s">
        <v>183</v>
      </c>
      <c r="I73" s="137">
        <v>35.090000000000003</v>
      </c>
      <c r="J73" s="137">
        <v>7.8471337579617879</v>
      </c>
      <c r="K73" s="137">
        <v>12.216560509554144</v>
      </c>
      <c r="L73" s="137">
        <v>17.936305732484083</v>
      </c>
      <c r="M73" s="137">
        <v>14.292993630573248</v>
      </c>
      <c r="N73" s="137">
        <v>43.318471337579645</v>
      </c>
      <c r="O73" s="137">
        <v>7.764331210191088</v>
      </c>
      <c r="P73" s="137">
        <v>0.77070063694267521</v>
      </c>
      <c r="Q73" s="137">
        <v>0.43949044585987262</v>
      </c>
      <c r="R73" s="137">
        <v>23.471337579617852</v>
      </c>
      <c r="S73" s="137">
        <v>10.974522292993633</v>
      </c>
      <c r="T73" s="137">
        <v>3.573248407643312</v>
      </c>
      <c r="U73" s="137">
        <v>14.273885350318475</v>
      </c>
      <c r="V73" s="137">
        <v>47.420382165605112</v>
      </c>
      <c r="W73" s="137">
        <v>75</v>
      </c>
      <c r="X73" s="136" t="s">
        <v>184</v>
      </c>
      <c r="Y73" s="136" t="s">
        <v>656</v>
      </c>
      <c r="Z73" s="136" t="s">
        <v>301</v>
      </c>
      <c r="AA73" s="135" t="s">
        <v>736</v>
      </c>
      <c r="AB73" s="136" t="s">
        <v>184</v>
      </c>
      <c r="AC73" s="136" t="s">
        <v>287</v>
      </c>
      <c r="AD73" s="135">
        <v>43895</v>
      </c>
    </row>
    <row r="74" spans="1:30" ht="15.6" x14ac:dyDescent="0.3">
      <c r="A74" s="137" t="s">
        <v>441</v>
      </c>
      <c r="B74" s="137" t="s">
        <v>442</v>
      </c>
      <c r="C74" s="137" t="s">
        <v>11</v>
      </c>
      <c r="D74" s="137" t="s">
        <v>443</v>
      </c>
      <c r="E74" s="137">
        <v>47834</v>
      </c>
      <c r="F74" s="137" t="s">
        <v>36</v>
      </c>
      <c r="G74" s="137" t="s">
        <v>249</v>
      </c>
      <c r="H74" s="137" t="s">
        <v>183</v>
      </c>
      <c r="I74" s="137">
        <v>15.7617260787992</v>
      </c>
      <c r="J74" s="137">
        <v>8.923566878980898</v>
      </c>
      <c r="K74" s="137">
        <v>8.6815286624203889</v>
      </c>
      <c r="L74" s="137">
        <v>18.242038216560509</v>
      </c>
      <c r="M74" s="137">
        <v>16.171974522292995</v>
      </c>
      <c r="N74" s="137">
        <v>33.707006369426786</v>
      </c>
      <c r="O74" s="137">
        <v>17.019108280254788</v>
      </c>
      <c r="P74" s="137">
        <v>0.49044585987261147</v>
      </c>
      <c r="Q74" s="137">
        <v>0.80254777070063699</v>
      </c>
      <c r="R74" s="137">
        <v>6.3566878980891728</v>
      </c>
      <c r="S74" s="137">
        <v>2.2038216560509554</v>
      </c>
      <c r="T74" s="137">
        <v>3.9617834394904472</v>
      </c>
      <c r="U74" s="137">
        <v>39.496815286624248</v>
      </c>
      <c r="V74" s="137">
        <v>34.292993630573328</v>
      </c>
      <c r="W74" s="137"/>
      <c r="X74" s="136" t="s">
        <v>184</v>
      </c>
      <c r="Y74" s="136" t="s">
        <v>250</v>
      </c>
      <c r="Z74" s="136" t="s">
        <v>186</v>
      </c>
      <c r="AA74" s="135" t="s">
        <v>729</v>
      </c>
      <c r="AB74" s="136" t="s">
        <v>184</v>
      </c>
      <c r="AC74" s="136" t="s">
        <v>250</v>
      </c>
      <c r="AD74" s="135">
        <v>44441</v>
      </c>
    </row>
    <row r="75" spans="1:30" ht="15.6" x14ac:dyDescent="0.3">
      <c r="A75" s="137" t="s">
        <v>434</v>
      </c>
      <c r="B75" s="137" t="s">
        <v>435</v>
      </c>
      <c r="C75" s="137" t="s">
        <v>436</v>
      </c>
      <c r="D75" s="137" t="s">
        <v>324</v>
      </c>
      <c r="E75" s="137">
        <v>56201</v>
      </c>
      <c r="F75" s="137" t="s">
        <v>325</v>
      </c>
      <c r="G75" s="137" t="s">
        <v>206</v>
      </c>
      <c r="H75" s="137" t="s">
        <v>183</v>
      </c>
      <c r="I75" s="137">
        <v>76.6875</v>
      </c>
      <c r="J75" s="137">
        <v>4.8726114649681529</v>
      </c>
      <c r="K75" s="137">
        <v>4.0191082802547777</v>
      </c>
      <c r="L75" s="137">
        <v>27.356687898089181</v>
      </c>
      <c r="M75" s="137">
        <v>13.719745222929935</v>
      </c>
      <c r="N75" s="137">
        <v>35.363057324840767</v>
      </c>
      <c r="O75" s="137">
        <v>8.6751592356687919</v>
      </c>
      <c r="P75" s="137">
        <v>4.7898089171974529</v>
      </c>
      <c r="Q75" s="137">
        <v>1.1401273885350318</v>
      </c>
      <c r="R75" s="137">
        <v>24.152866242038218</v>
      </c>
      <c r="S75" s="137">
        <v>3.9872611464968153</v>
      </c>
      <c r="T75" s="137">
        <v>0.6560509554140127</v>
      </c>
      <c r="U75" s="137">
        <v>21.171974522293002</v>
      </c>
      <c r="V75" s="137">
        <v>43.133757961783438</v>
      </c>
      <c r="W75" s="137"/>
      <c r="X75" s="136" t="s">
        <v>184</v>
      </c>
      <c r="Y75" s="136" t="s">
        <v>287</v>
      </c>
      <c r="Z75" s="136"/>
      <c r="AA75" s="135" t="s">
        <v>735</v>
      </c>
      <c r="AB75" s="136" t="s">
        <v>184</v>
      </c>
      <c r="AC75" s="136" t="s">
        <v>287</v>
      </c>
      <c r="AD75" s="135">
        <v>43657</v>
      </c>
    </row>
    <row r="76" spans="1:30" ht="15.6" x14ac:dyDescent="0.3">
      <c r="A76" s="137" t="s">
        <v>418</v>
      </c>
      <c r="B76" s="137" t="s">
        <v>419</v>
      </c>
      <c r="C76" s="137" t="s">
        <v>420</v>
      </c>
      <c r="D76" s="137" t="s">
        <v>289</v>
      </c>
      <c r="E76" s="137">
        <v>17745</v>
      </c>
      <c r="F76" s="137" t="s">
        <v>290</v>
      </c>
      <c r="G76" s="137" t="s">
        <v>249</v>
      </c>
      <c r="H76" s="137" t="s">
        <v>5</v>
      </c>
      <c r="I76" s="137">
        <v>53.593220338983102</v>
      </c>
      <c r="J76" s="137">
        <v>2.2675159235668789</v>
      </c>
      <c r="K76" s="137">
        <v>7.3503184713375802</v>
      </c>
      <c r="L76" s="137">
        <v>17.96815286624204</v>
      </c>
      <c r="M76" s="137">
        <v>20.076433121019118</v>
      </c>
      <c r="N76" s="137">
        <v>45.140127388535035</v>
      </c>
      <c r="O76" s="137">
        <v>2.3248407643312103</v>
      </c>
      <c r="P76" s="137">
        <v>0.19745222929936304</v>
      </c>
      <c r="Q76" s="137">
        <v>0</v>
      </c>
      <c r="R76" s="137">
        <v>28.222929936305725</v>
      </c>
      <c r="S76" s="137">
        <v>6.031847133757962</v>
      </c>
      <c r="T76" s="137">
        <v>2.7070063694267517</v>
      </c>
      <c r="U76" s="137">
        <v>10.70063694267516</v>
      </c>
      <c r="V76" s="137">
        <v>40.235668789808912</v>
      </c>
      <c r="W76" s="137"/>
      <c r="X76" s="136" t="s">
        <v>184</v>
      </c>
      <c r="Y76" s="136" t="s">
        <v>656</v>
      </c>
      <c r="Z76" s="136" t="s">
        <v>301</v>
      </c>
      <c r="AA76" s="135" t="s">
        <v>734</v>
      </c>
      <c r="AB76" s="136" t="s">
        <v>184</v>
      </c>
      <c r="AC76" s="136" t="s">
        <v>656</v>
      </c>
      <c r="AD76" s="135">
        <v>44160</v>
      </c>
    </row>
    <row r="77" spans="1:30" ht="15.6" x14ac:dyDescent="0.3">
      <c r="A77" s="137" t="s">
        <v>359</v>
      </c>
      <c r="B77" s="137" t="s">
        <v>360</v>
      </c>
      <c r="C77" s="137" t="s">
        <v>361</v>
      </c>
      <c r="D77" s="137" t="s">
        <v>289</v>
      </c>
      <c r="E77" s="137">
        <v>18428</v>
      </c>
      <c r="F77" s="137" t="s">
        <v>290</v>
      </c>
      <c r="G77" s="137" t="s">
        <v>206</v>
      </c>
      <c r="H77" s="137" t="s">
        <v>5</v>
      </c>
      <c r="I77" s="137">
        <v>59.182926829268297</v>
      </c>
      <c r="J77" s="137">
        <v>7.127388535031848</v>
      </c>
      <c r="K77" s="137">
        <v>4.0191082802547777</v>
      </c>
      <c r="L77" s="137">
        <v>11.757961783439494</v>
      </c>
      <c r="M77" s="137">
        <v>18.547770700636946</v>
      </c>
      <c r="N77" s="137">
        <v>31.152866242038225</v>
      </c>
      <c r="O77" s="137">
        <v>10.299363057324845</v>
      </c>
      <c r="P77" s="137">
        <v>0</v>
      </c>
      <c r="Q77" s="137">
        <v>0</v>
      </c>
      <c r="R77" s="137">
        <v>15.248407643312101</v>
      </c>
      <c r="S77" s="137">
        <v>6.1146496815286628</v>
      </c>
      <c r="T77" s="137">
        <v>3.9936305732484074</v>
      </c>
      <c r="U77" s="137">
        <v>16.095541401273884</v>
      </c>
      <c r="V77" s="137">
        <v>26.159235668789815</v>
      </c>
      <c r="W77" s="137">
        <v>100</v>
      </c>
      <c r="X77" s="136" t="s">
        <v>184</v>
      </c>
      <c r="Y77" s="136" t="s">
        <v>250</v>
      </c>
      <c r="Z77" s="136" t="s">
        <v>186</v>
      </c>
      <c r="AA77" s="135" t="s">
        <v>733</v>
      </c>
      <c r="AB77" s="136" t="s">
        <v>184</v>
      </c>
      <c r="AC77" s="136" t="s">
        <v>250</v>
      </c>
      <c r="AD77" s="135">
        <v>44132</v>
      </c>
    </row>
    <row r="78" spans="1:30" ht="15.6" x14ac:dyDescent="0.3">
      <c r="A78" s="137" t="s">
        <v>12</v>
      </c>
      <c r="B78" s="137" t="s">
        <v>313</v>
      </c>
      <c r="C78" s="137" t="s">
        <v>314</v>
      </c>
      <c r="D78" s="137" t="s">
        <v>209</v>
      </c>
      <c r="E78" s="137">
        <v>85232</v>
      </c>
      <c r="F78" s="137" t="s">
        <v>210</v>
      </c>
      <c r="G78" s="137" t="s">
        <v>334</v>
      </c>
      <c r="H78" s="137" t="s">
        <v>5</v>
      </c>
      <c r="I78" s="137">
        <v>1.36209068010076</v>
      </c>
      <c r="J78" s="137">
        <v>24.350318471337683</v>
      </c>
      <c r="K78" s="137">
        <v>6.3439490445860791</v>
      </c>
      <c r="L78" s="137">
        <v>6.121019108280322</v>
      </c>
      <c r="M78" s="137">
        <v>4.624203821656077</v>
      </c>
      <c r="N78" s="137">
        <v>14.095541401273836</v>
      </c>
      <c r="O78" s="137">
        <v>23.044585987261176</v>
      </c>
      <c r="P78" s="137">
        <v>0.62420382165605093</v>
      </c>
      <c r="Q78" s="137">
        <v>3.675159235668827</v>
      </c>
      <c r="R78" s="137">
        <v>3.3375796178344235</v>
      </c>
      <c r="S78" s="137">
        <v>0.99363057324840753</v>
      </c>
      <c r="T78" s="137">
        <v>1.0254777070063694</v>
      </c>
      <c r="U78" s="137">
        <v>36.082802547771045</v>
      </c>
      <c r="V78" s="137">
        <v>27.700636942675345</v>
      </c>
      <c r="W78" s="137"/>
      <c r="X78" s="136" t="s">
        <v>207</v>
      </c>
      <c r="Y78" s="136"/>
      <c r="Z78" s="136"/>
      <c r="AA78" s="135"/>
      <c r="AB78" s="136" t="s">
        <v>207</v>
      </c>
      <c r="AC78" s="136"/>
      <c r="AD78" s="135"/>
    </row>
    <row r="79" spans="1:30" ht="15.6" x14ac:dyDescent="0.3">
      <c r="A79" s="137" t="s">
        <v>383</v>
      </c>
      <c r="B79" s="137" t="s">
        <v>384</v>
      </c>
      <c r="C79" s="137" t="s">
        <v>385</v>
      </c>
      <c r="D79" s="137" t="s">
        <v>370</v>
      </c>
      <c r="E79" s="137">
        <v>53039</v>
      </c>
      <c r="F79" s="137" t="s">
        <v>36</v>
      </c>
      <c r="G79" s="137" t="s">
        <v>249</v>
      </c>
      <c r="H79" s="137" t="s">
        <v>183</v>
      </c>
      <c r="I79" s="137">
        <v>74.7826086956522</v>
      </c>
      <c r="J79" s="137">
        <v>6.1910828025477702</v>
      </c>
      <c r="K79" s="137">
        <v>2.2547770700636942</v>
      </c>
      <c r="L79" s="137">
        <v>9.9363057324840778</v>
      </c>
      <c r="M79" s="137">
        <v>21.082802547770697</v>
      </c>
      <c r="N79" s="137">
        <v>32.579617834394909</v>
      </c>
      <c r="O79" s="137">
        <v>6.6178343949044596</v>
      </c>
      <c r="P79" s="137">
        <v>0.17197452229299362</v>
      </c>
      <c r="Q79" s="137">
        <v>9.5541401273885357E-2</v>
      </c>
      <c r="R79" s="137">
        <v>9.2165605095541423</v>
      </c>
      <c r="S79" s="137">
        <v>4.4713375796178347</v>
      </c>
      <c r="T79" s="137">
        <v>3</v>
      </c>
      <c r="U79" s="137">
        <v>22.777070063694268</v>
      </c>
      <c r="V79" s="137">
        <v>32.29299363057325</v>
      </c>
      <c r="W79" s="137"/>
      <c r="X79" s="136" t="s">
        <v>184</v>
      </c>
      <c r="Y79" s="136" t="s">
        <v>656</v>
      </c>
      <c r="Z79" s="136" t="s">
        <v>301</v>
      </c>
      <c r="AA79" s="135" t="s">
        <v>730</v>
      </c>
      <c r="AB79" s="136" t="s">
        <v>184</v>
      </c>
      <c r="AC79" s="136" t="s">
        <v>287</v>
      </c>
      <c r="AD79" s="135">
        <v>44133</v>
      </c>
    </row>
    <row r="80" spans="1:30" ht="15.6" x14ac:dyDescent="0.3">
      <c r="A80" s="137" t="s">
        <v>13</v>
      </c>
      <c r="B80" s="137" t="s">
        <v>429</v>
      </c>
      <c r="C80" s="137" t="s">
        <v>430</v>
      </c>
      <c r="D80" s="137" t="s">
        <v>368</v>
      </c>
      <c r="E80" s="137">
        <v>44883</v>
      </c>
      <c r="F80" s="137" t="s">
        <v>369</v>
      </c>
      <c r="G80" s="137" t="s">
        <v>206</v>
      </c>
      <c r="H80" s="137" t="s">
        <v>183</v>
      </c>
      <c r="I80" s="137">
        <v>91.607843137254903</v>
      </c>
      <c r="J80" s="137">
        <v>1.4394904458598725</v>
      </c>
      <c r="K80" s="137">
        <v>3.5987261146496818</v>
      </c>
      <c r="L80" s="137">
        <v>15.968152866242042</v>
      </c>
      <c r="M80" s="137">
        <v>15.235668789808917</v>
      </c>
      <c r="N80" s="137">
        <v>29.254777070063696</v>
      </c>
      <c r="O80" s="137">
        <v>3.2165605095541405</v>
      </c>
      <c r="P80" s="137">
        <v>3</v>
      </c>
      <c r="Q80" s="137">
        <v>0.7707006369426751</v>
      </c>
      <c r="R80" s="137">
        <v>20.904458598726116</v>
      </c>
      <c r="S80" s="137">
        <v>4.7452229299363058</v>
      </c>
      <c r="T80" s="137">
        <v>2.0573248407643314</v>
      </c>
      <c r="U80" s="137">
        <v>8.5350318471337587</v>
      </c>
      <c r="V80" s="137">
        <v>32.426751592356695</v>
      </c>
      <c r="W80" s="137"/>
      <c r="X80" s="136" t="s">
        <v>184</v>
      </c>
      <c r="Y80" s="136" t="s">
        <v>287</v>
      </c>
      <c r="Z80" s="136" t="s">
        <v>301</v>
      </c>
      <c r="AA80" s="135" t="s">
        <v>732</v>
      </c>
      <c r="AB80" s="136" t="s">
        <v>184</v>
      </c>
      <c r="AC80" s="136" t="s">
        <v>287</v>
      </c>
      <c r="AD80" s="135">
        <v>44209</v>
      </c>
    </row>
    <row r="81" spans="1:30" ht="15.6" x14ac:dyDescent="0.3">
      <c r="A81" s="137" t="s">
        <v>355</v>
      </c>
      <c r="B81" s="137" t="s">
        <v>356</v>
      </c>
      <c r="C81" s="137" t="s">
        <v>46</v>
      </c>
      <c r="D81" s="137" t="s">
        <v>357</v>
      </c>
      <c r="E81" s="137">
        <v>89015</v>
      </c>
      <c r="F81" s="137" t="s">
        <v>358</v>
      </c>
      <c r="G81" s="137" t="s">
        <v>249</v>
      </c>
      <c r="H81" s="137" t="s">
        <v>183</v>
      </c>
      <c r="I81" s="137">
        <v>32.321266968325801</v>
      </c>
      <c r="J81" s="137">
        <v>17.420382165605101</v>
      </c>
      <c r="K81" s="137">
        <v>5.5859872611465038</v>
      </c>
      <c r="L81" s="137">
        <v>5.656050955414015</v>
      </c>
      <c r="M81" s="137">
        <v>6.7133757961783438</v>
      </c>
      <c r="N81" s="137">
        <v>15.745222929936308</v>
      </c>
      <c r="O81" s="137">
        <v>16.898089171974533</v>
      </c>
      <c r="P81" s="137">
        <v>2.2165605095541401</v>
      </c>
      <c r="Q81" s="137">
        <v>0.51592356687898089</v>
      </c>
      <c r="R81" s="137">
        <v>6.6815286624203836</v>
      </c>
      <c r="S81" s="137">
        <v>1.0573248407643312</v>
      </c>
      <c r="T81" s="137">
        <v>1.1783439490445859</v>
      </c>
      <c r="U81" s="137">
        <v>26.458598726114598</v>
      </c>
      <c r="V81" s="137">
        <v>20.363057324840828</v>
      </c>
      <c r="W81" s="137"/>
      <c r="X81" s="136" t="s">
        <v>184</v>
      </c>
      <c r="Y81" s="136" t="s">
        <v>287</v>
      </c>
      <c r="Z81" s="136" t="s">
        <v>301</v>
      </c>
      <c r="AA81" s="135" t="s">
        <v>731</v>
      </c>
      <c r="AB81" s="136" t="s">
        <v>184</v>
      </c>
      <c r="AC81" s="136" t="s">
        <v>287</v>
      </c>
      <c r="AD81" s="135">
        <v>44155</v>
      </c>
    </row>
    <row r="82" spans="1:30" ht="15.6" x14ac:dyDescent="0.3">
      <c r="A82" s="137" t="s">
        <v>438</v>
      </c>
      <c r="B82" s="137" t="s">
        <v>439</v>
      </c>
      <c r="C82" s="137" t="s">
        <v>440</v>
      </c>
      <c r="D82" s="137" t="s">
        <v>324</v>
      </c>
      <c r="E82" s="137">
        <v>56007</v>
      </c>
      <c r="F82" s="137" t="s">
        <v>325</v>
      </c>
      <c r="G82" s="137" t="s">
        <v>206</v>
      </c>
      <c r="H82" s="137" t="s">
        <v>5</v>
      </c>
      <c r="I82" s="137">
        <v>52.788235294117598</v>
      </c>
      <c r="J82" s="137">
        <v>12.649681528662427</v>
      </c>
      <c r="K82" s="137">
        <v>1.0636942675159236</v>
      </c>
      <c r="L82" s="137">
        <v>10.47770700636943</v>
      </c>
      <c r="M82" s="137">
        <v>1.4713375796178343</v>
      </c>
      <c r="N82" s="137">
        <v>10.757961783439493</v>
      </c>
      <c r="O82" s="137">
        <v>14.904458598726125</v>
      </c>
      <c r="P82" s="137">
        <v>0</v>
      </c>
      <c r="Q82" s="137">
        <v>0</v>
      </c>
      <c r="R82" s="137">
        <v>5.3121019108280256</v>
      </c>
      <c r="S82" s="137">
        <v>2.7197452229299364</v>
      </c>
      <c r="T82" s="137">
        <v>0.13375796178343949</v>
      </c>
      <c r="U82" s="137">
        <v>17.496815286624212</v>
      </c>
      <c r="V82" s="137">
        <v>18.847133757961785</v>
      </c>
      <c r="W82" s="137"/>
      <c r="X82" s="136" t="s">
        <v>184</v>
      </c>
      <c r="Y82" s="136" t="s">
        <v>656</v>
      </c>
      <c r="Z82" s="136"/>
      <c r="AA82" s="135" t="s">
        <v>730</v>
      </c>
      <c r="AB82" s="136" t="s">
        <v>184</v>
      </c>
      <c r="AC82" s="136" t="s">
        <v>287</v>
      </c>
      <c r="AD82" s="135">
        <v>44084</v>
      </c>
    </row>
    <row r="83" spans="1:30" ht="15.6" x14ac:dyDescent="0.3">
      <c r="A83" s="137" t="s">
        <v>402</v>
      </c>
      <c r="B83" s="137" t="s">
        <v>403</v>
      </c>
      <c r="C83" s="137" t="s">
        <v>404</v>
      </c>
      <c r="D83" s="137" t="s">
        <v>405</v>
      </c>
      <c r="E83" s="137">
        <v>3820</v>
      </c>
      <c r="F83" s="137" t="s">
        <v>321</v>
      </c>
      <c r="G83" s="137" t="s">
        <v>206</v>
      </c>
      <c r="H83" s="137" t="s">
        <v>183</v>
      </c>
      <c r="I83" s="137">
        <v>116.805555555556</v>
      </c>
      <c r="J83" s="137">
        <v>0.15286624203821655</v>
      </c>
      <c r="K83" s="137">
        <v>2.3821656050955413</v>
      </c>
      <c r="L83" s="137">
        <v>6.9999999999999991</v>
      </c>
      <c r="M83" s="137">
        <v>15.076433121019107</v>
      </c>
      <c r="N83" s="137">
        <v>18.267515923566879</v>
      </c>
      <c r="O83" s="137">
        <v>4.6878980891719753</v>
      </c>
      <c r="P83" s="137">
        <v>1.6560509554140126</v>
      </c>
      <c r="Q83" s="137">
        <v>0</v>
      </c>
      <c r="R83" s="137">
        <v>12.509554140127388</v>
      </c>
      <c r="S83" s="137">
        <v>2.1082802547770698</v>
      </c>
      <c r="T83" s="137">
        <v>0.12101910828025478</v>
      </c>
      <c r="U83" s="137">
        <v>9.8726114649681556</v>
      </c>
      <c r="V83" s="137">
        <v>17.369426751592357</v>
      </c>
      <c r="W83" s="137"/>
      <c r="X83" s="136" t="s">
        <v>184</v>
      </c>
      <c r="Y83" s="136" t="s">
        <v>250</v>
      </c>
      <c r="Z83" s="136" t="s">
        <v>186</v>
      </c>
      <c r="AA83" s="135" t="s">
        <v>729</v>
      </c>
      <c r="AB83" s="136" t="s">
        <v>184</v>
      </c>
      <c r="AC83" s="136" t="s">
        <v>250</v>
      </c>
      <c r="AD83" s="135">
        <v>44175</v>
      </c>
    </row>
    <row r="84" spans="1:30" ht="15.6" x14ac:dyDescent="0.3">
      <c r="A84" s="137" t="s">
        <v>21</v>
      </c>
      <c r="B84" s="137" t="s">
        <v>412</v>
      </c>
      <c r="C84" s="137" t="s">
        <v>413</v>
      </c>
      <c r="D84" s="137" t="s">
        <v>374</v>
      </c>
      <c r="E84" s="137">
        <v>48161</v>
      </c>
      <c r="F84" s="137" t="s">
        <v>369</v>
      </c>
      <c r="G84" s="137" t="s">
        <v>206</v>
      </c>
      <c r="H84" s="137" t="s">
        <v>5</v>
      </c>
      <c r="I84" s="137">
        <v>27.2830188679245</v>
      </c>
      <c r="J84" s="137">
        <v>6.949044585987262</v>
      </c>
      <c r="K84" s="137">
        <v>6.2292993630573257</v>
      </c>
      <c r="L84" s="137">
        <v>4.5796178343949059</v>
      </c>
      <c r="M84" s="137">
        <v>4.8598726114649686</v>
      </c>
      <c r="N84" s="137">
        <v>16.050955414012748</v>
      </c>
      <c r="O84" s="137">
        <v>6.5668789808917207</v>
      </c>
      <c r="P84" s="137">
        <v>0</v>
      </c>
      <c r="Q84" s="137">
        <v>0</v>
      </c>
      <c r="R84" s="137">
        <v>8.7133757961783438</v>
      </c>
      <c r="S84" s="137">
        <v>2.057324840764331</v>
      </c>
      <c r="T84" s="137">
        <v>6.3694267515923567E-2</v>
      </c>
      <c r="U84" s="137">
        <v>11.783439490445856</v>
      </c>
      <c r="V84" s="137">
        <v>22.356687898089195</v>
      </c>
      <c r="W84" s="137"/>
      <c r="X84" s="136" t="s">
        <v>184</v>
      </c>
      <c r="Y84" s="136" t="s">
        <v>656</v>
      </c>
      <c r="Z84" s="136" t="s">
        <v>301</v>
      </c>
      <c r="AA84" s="135" t="s">
        <v>728</v>
      </c>
      <c r="AB84" s="136" t="s">
        <v>184</v>
      </c>
      <c r="AC84" s="136" t="s">
        <v>656</v>
      </c>
      <c r="AD84" s="135">
        <v>44195</v>
      </c>
    </row>
    <row r="85" spans="1:30" ht="15.6" x14ac:dyDescent="0.3">
      <c r="A85" s="137" t="s">
        <v>33</v>
      </c>
      <c r="B85" s="137" t="s">
        <v>349</v>
      </c>
      <c r="C85" s="137" t="s">
        <v>350</v>
      </c>
      <c r="D85" s="137" t="s">
        <v>351</v>
      </c>
      <c r="E85" s="137">
        <v>74447</v>
      </c>
      <c r="F85" s="137" t="s">
        <v>267</v>
      </c>
      <c r="G85" s="137" t="s">
        <v>206</v>
      </c>
      <c r="H85" s="137" t="s">
        <v>5</v>
      </c>
      <c r="I85" s="137">
        <v>44.061728395061699</v>
      </c>
      <c r="J85" s="137">
        <v>1.0828025477707006</v>
      </c>
      <c r="K85" s="137">
        <v>3.433121019108281</v>
      </c>
      <c r="L85" s="137">
        <v>5.598726114649681</v>
      </c>
      <c r="M85" s="137">
        <v>10.719745222929946</v>
      </c>
      <c r="N85" s="137">
        <v>17.2611464968153</v>
      </c>
      <c r="O85" s="137">
        <v>3.5732484076433129</v>
      </c>
      <c r="P85" s="137">
        <v>0</v>
      </c>
      <c r="Q85" s="137">
        <v>0</v>
      </c>
      <c r="R85" s="137">
        <v>7.7388535031847132</v>
      </c>
      <c r="S85" s="137">
        <v>0.22292993630573246</v>
      </c>
      <c r="T85" s="137">
        <v>1.0955414012738853</v>
      </c>
      <c r="U85" s="137">
        <v>11.777070063694278</v>
      </c>
      <c r="V85" s="137">
        <v>16.885350318471342</v>
      </c>
      <c r="W85" s="137"/>
      <c r="X85" s="136" t="s">
        <v>184</v>
      </c>
      <c r="Y85" s="136" t="s">
        <v>718</v>
      </c>
      <c r="Z85" s="136"/>
      <c r="AA85" s="135" t="s">
        <v>727</v>
      </c>
      <c r="AB85" s="136" t="s">
        <v>184</v>
      </c>
      <c r="AC85" s="136" t="s">
        <v>718</v>
      </c>
      <c r="AD85" s="135">
        <v>44497</v>
      </c>
    </row>
    <row r="86" spans="1:30" ht="15.6" x14ac:dyDescent="0.3">
      <c r="A86" s="137" t="s">
        <v>726</v>
      </c>
      <c r="B86" s="137" t="s">
        <v>725</v>
      </c>
      <c r="C86" s="137" t="s">
        <v>724</v>
      </c>
      <c r="D86" s="137" t="s">
        <v>39</v>
      </c>
      <c r="E86" s="137">
        <v>21613</v>
      </c>
      <c r="F86" s="137" t="s">
        <v>375</v>
      </c>
      <c r="G86" s="137" t="s">
        <v>206</v>
      </c>
      <c r="H86" s="137" t="s">
        <v>183</v>
      </c>
      <c r="I86" s="137">
        <v>132.833333333333</v>
      </c>
      <c r="J86" s="137">
        <v>0</v>
      </c>
      <c r="K86" s="137">
        <v>0.11464968152866242</v>
      </c>
      <c r="L86" s="137">
        <v>7.4203821656050959</v>
      </c>
      <c r="M86" s="137">
        <v>11.85987261146497</v>
      </c>
      <c r="N86" s="137">
        <v>17.509554140127392</v>
      </c>
      <c r="O86" s="137">
        <v>1.8853503184713374</v>
      </c>
      <c r="P86" s="137">
        <v>0</v>
      </c>
      <c r="Q86" s="137">
        <v>0</v>
      </c>
      <c r="R86" s="137">
        <v>7.0191082802547777</v>
      </c>
      <c r="S86" s="137">
        <v>0.79617834394904452</v>
      </c>
      <c r="T86" s="137">
        <v>0.73248407643312097</v>
      </c>
      <c r="U86" s="137">
        <v>10.847133757961782</v>
      </c>
      <c r="V86" s="137">
        <v>14.8343949044586</v>
      </c>
      <c r="W86" s="137"/>
      <c r="X86" s="136" t="s">
        <v>184</v>
      </c>
      <c r="Y86" s="136" t="s">
        <v>656</v>
      </c>
      <c r="Z86" s="136" t="s">
        <v>301</v>
      </c>
      <c r="AA86" s="135" t="s">
        <v>703</v>
      </c>
      <c r="AB86" s="136" t="s">
        <v>184</v>
      </c>
      <c r="AC86" s="136" t="s">
        <v>287</v>
      </c>
      <c r="AD86" s="135">
        <v>43908</v>
      </c>
    </row>
    <row r="87" spans="1:30" ht="15.6" x14ac:dyDescent="0.3">
      <c r="A87" s="137" t="s">
        <v>408</v>
      </c>
      <c r="B87" s="137" t="s">
        <v>409</v>
      </c>
      <c r="C87" s="137" t="s">
        <v>410</v>
      </c>
      <c r="D87" s="137" t="s">
        <v>411</v>
      </c>
      <c r="E87" s="137">
        <v>68801</v>
      </c>
      <c r="F87" s="137" t="s">
        <v>325</v>
      </c>
      <c r="G87" s="137" t="s">
        <v>206</v>
      </c>
      <c r="H87" s="137" t="s">
        <v>183</v>
      </c>
      <c r="I87" s="137">
        <v>37.269230769230802</v>
      </c>
      <c r="J87" s="137">
        <v>0.84076433121019112</v>
      </c>
      <c r="K87" s="137">
        <v>2.3057324840764335</v>
      </c>
      <c r="L87" s="137">
        <v>6.8407643312101927</v>
      </c>
      <c r="M87" s="137">
        <v>7.7006369426751586</v>
      </c>
      <c r="N87" s="137">
        <v>16.191082802547772</v>
      </c>
      <c r="O87" s="137">
        <v>0</v>
      </c>
      <c r="P87" s="137">
        <v>1.4140127388535033</v>
      </c>
      <c r="Q87" s="137">
        <v>8.2802547770700632E-2</v>
      </c>
      <c r="R87" s="137">
        <v>6.9617834394904454</v>
      </c>
      <c r="S87" s="137">
        <v>0.93630573248407645</v>
      </c>
      <c r="T87" s="137">
        <v>2.9299363057324843</v>
      </c>
      <c r="U87" s="137">
        <v>6.8598726114649695</v>
      </c>
      <c r="V87" s="137">
        <v>14.522292993630575</v>
      </c>
      <c r="W87" s="137"/>
      <c r="X87" s="136" t="s">
        <v>184</v>
      </c>
      <c r="Y87" s="136" t="s">
        <v>656</v>
      </c>
      <c r="Z87" s="136"/>
      <c r="AA87" s="135" t="s">
        <v>723</v>
      </c>
      <c r="AB87" s="136" t="s">
        <v>184</v>
      </c>
      <c r="AC87" s="136" t="s">
        <v>287</v>
      </c>
      <c r="AD87" s="135">
        <v>44091</v>
      </c>
    </row>
    <row r="88" spans="1:30" ht="15.6" x14ac:dyDescent="0.3">
      <c r="A88" s="137" t="s">
        <v>44</v>
      </c>
      <c r="B88" s="137" t="s">
        <v>444</v>
      </c>
      <c r="C88" s="137" t="s">
        <v>445</v>
      </c>
      <c r="D88" s="137" t="s">
        <v>368</v>
      </c>
      <c r="E88" s="137">
        <v>44024</v>
      </c>
      <c r="F88" s="137" t="s">
        <v>369</v>
      </c>
      <c r="G88" s="137" t="s">
        <v>249</v>
      </c>
      <c r="H88" s="137" t="s">
        <v>183</v>
      </c>
      <c r="I88" s="137">
        <v>60.964285714285701</v>
      </c>
      <c r="J88" s="137">
        <v>2.6878980891719744</v>
      </c>
      <c r="K88" s="137">
        <v>1.6178343949044585</v>
      </c>
      <c r="L88" s="137">
        <v>6.5414012738853495</v>
      </c>
      <c r="M88" s="137">
        <v>6.3821656050955413</v>
      </c>
      <c r="N88" s="137">
        <v>13.114649681528663</v>
      </c>
      <c r="O88" s="137">
        <v>1.7452229299363058</v>
      </c>
      <c r="P88" s="137">
        <v>1.3248407643312103</v>
      </c>
      <c r="Q88" s="137">
        <v>1.0445859872611465</v>
      </c>
      <c r="R88" s="137">
        <v>8.3312101910828016</v>
      </c>
      <c r="S88" s="137">
        <v>3.2611464968152868</v>
      </c>
      <c r="T88" s="137">
        <v>1.1273885350318471</v>
      </c>
      <c r="U88" s="137">
        <v>4.5095541401273884</v>
      </c>
      <c r="V88" s="137">
        <v>12.69426751592357</v>
      </c>
      <c r="W88" s="137"/>
      <c r="X88" s="136" t="s">
        <v>184</v>
      </c>
      <c r="Y88" s="136" t="s">
        <v>287</v>
      </c>
      <c r="Z88" s="136" t="s">
        <v>301</v>
      </c>
      <c r="AA88" s="135" t="s">
        <v>722</v>
      </c>
      <c r="AB88" s="136" t="s">
        <v>184</v>
      </c>
      <c r="AC88" s="136" t="s">
        <v>287</v>
      </c>
      <c r="AD88" s="135">
        <v>44175</v>
      </c>
    </row>
    <row r="89" spans="1:30" ht="15.6" x14ac:dyDescent="0.3">
      <c r="A89" s="137" t="s">
        <v>399</v>
      </c>
      <c r="B89" s="137" t="s">
        <v>400</v>
      </c>
      <c r="C89" s="137" t="s">
        <v>401</v>
      </c>
      <c r="D89" s="137" t="s">
        <v>194</v>
      </c>
      <c r="E89" s="137">
        <v>79521</v>
      </c>
      <c r="F89" s="137" t="s">
        <v>267</v>
      </c>
      <c r="G89" s="137" t="s">
        <v>249</v>
      </c>
      <c r="H89" s="137" t="s">
        <v>183</v>
      </c>
      <c r="I89" s="137">
        <v>15.773049645390101</v>
      </c>
      <c r="J89" s="137">
        <v>11.968152866242049</v>
      </c>
      <c r="K89" s="137">
        <v>2.6815286624203818</v>
      </c>
      <c r="L89" s="137">
        <v>0</v>
      </c>
      <c r="M89" s="137">
        <v>0</v>
      </c>
      <c r="N89" s="137">
        <v>0</v>
      </c>
      <c r="O89" s="137">
        <v>8.2802547770700632E-2</v>
      </c>
      <c r="P89" s="137">
        <v>8.2802547770700632E-2</v>
      </c>
      <c r="Q89" s="137">
        <v>14.484076433121031</v>
      </c>
      <c r="R89" s="137">
        <v>0</v>
      </c>
      <c r="S89" s="137">
        <v>0</v>
      </c>
      <c r="T89" s="137">
        <v>8.2802547770700632E-2</v>
      </c>
      <c r="U89" s="137">
        <v>14.566878980891731</v>
      </c>
      <c r="V89" s="137">
        <v>8.2866242038216598</v>
      </c>
      <c r="W89" s="137"/>
      <c r="X89" s="136" t="s">
        <v>184</v>
      </c>
      <c r="Y89" s="136" t="s">
        <v>656</v>
      </c>
      <c r="Z89" s="136" t="s">
        <v>301</v>
      </c>
      <c r="AA89" s="135" t="s">
        <v>721</v>
      </c>
      <c r="AB89" s="136" t="s">
        <v>184</v>
      </c>
      <c r="AC89" s="136" t="s">
        <v>656</v>
      </c>
      <c r="AD89" s="135">
        <v>44125</v>
      </c>
    </row>
    <row r="90" spans="1:30" ht="15.6" x14ac:dyDescent="0.3">
      <c r="A90" s="137" t="s">
        <v>425</v>
      </c>
      <c r="B90" s="137" t="s">
        <v>426</v>
      </c>
      <c r="C90" s="137" t="s">
        <v>427</v>
      </c>
      <c r="D90" s="137" t="s">
        <v>374</v>
      </c>
      <c r="E90" s="137">
        <v>48060</v>
      </c>
      <c r="F90" s="137" t="s">
        <v>369</v>
      </c>
      <c r="G90" s="137" t="s">
        <v>206</v>
      </c>
      <c r="H90" s="137" t="s">
        <v>5</v>
      </c>
      <c r="I90" s="137">
        <v>82.1111111111111</v>
      </c>
      <c r="J90" s="137">
        <v>2.8471337579617839</v>
      </c>
      <c r="K90" s="137">
        <v>2.0700636942675157</v>
      </c>
      <c r="L90" s="137">
        <v>5.4076433121019116</v>
      </c>
      <c r="M90" s="137">
        <v>2.7070063694267517</v>
      </c>
      <c r="N90" s="137">
        <v>10.796178343949046</v>
      </c>
      <c r="O90" s="137">
        <v>2.2356687898089169</v>
      </c>
      <c r="P90" s="137">
        <v>0</v>
      </c>
      <c r="Q90" s="137">
        <v>0</v>
      </c>
      <c r="R90" s="137">
        <v>7.7452229299363058</v>
      </c>
      <c r="S90" s="137">
        <v>0.22292993630573249</v>
      </c>
      <c r="T90" s="137">
        <v>0.78980891719745216</v>
      </c>
      <c r="U90" s="137">
        <v>4.2738853503184728</v>
      </c>
      <c r="V90" s="137">
        <v>11.834394904458604</v>
      </c>
      <c r="W90" s="137"/>
      <c r="X90" s="136" t="s">
        <v>184</v>
      </c>
      <c r="Y90" s="136" t="s">
        <v>250</v>
      </c>
      <c r="Z90" s="136" t="s">
        <v>186</v>
      </c>
      <c r="AA90" s="135" t="s">
        <v>720</v>
      </c>
      <c r="AB90" s="136" t="s">
        <v>184</v>
      </c>
      <c r="AC90" s="136" t="s">
        <v>250</v>
      </c>
      <c r="AD90" s="135">
        <v>43769</v>
      </c>
    </row>
    <row r="91" spans="1:30" ht="15.6" x14ac:dyDescent="0.3">
      <c r="A91" s="137" t="s">
        <v>270</v>
      </c>
      <c r="B91" s="137" t="s">
        <v>271</v>
      </c>
      <c r="C91" s="137" t="s">
        <v>272</v>
      </c>
      <c r="D91" s="137" t="s">
        <v>273</v>
      </c>
      <c r="E91" s="137">
        <v>23901</v>
      </c>
      <c r="F91" s="137" t="s">
        <v>274</v>
      </c>
      <c r="G91" s="137" t="s">
        <v>182</v>
      </c>
      <c r="H91" s="137" t="s">
        <v>5</v>
      </c>
      <c r="I91" s="137">
        <v>704.75</v>
      </c>
      <c r="J91" s="137">
        <v>0</v>
      </c>
      <c r="K91" s="137">
        <v>0</v>
      </c>
      <c r="L91" s="137">
        <v>4.5859872611464967</v>
      </c>
      <c r="M91" s="137">
        <v>7.3121019108280256</v>
      </c>
      <c r="N91" s="137">
        <v>11.898089171974522</v>
      </c>
      <c r="O91" s="137">
        <v>0</v>
      </c>
      <c r="P91" s="137">
        <v>0</v>
      </c>
      <c r="Q91" s="137">
        <v>0</v>
      </c>
      <c r="R91" s="137">
        <v>6.9808917197452232</v>
      </c>
      <c r="S91" s="137">
        <v>3</v>
      </c>
      <c r="T91" s="137">
        <v>0</v>
      </c>
      <c r="U91" s="137">
        <v>1.9171974522292992</v>
      </c>
      <c r="V91" s="137">
        <v>8.8980891719745223</v>
      </c>
      <c r="W91" s="137">
        <v>500</v>
      </c>
      <c r="X91" s="136" t="s">
        <v>184</v>
      </c>
      <c r="Y91" s="136" t="s">
        <v>718</v>
      </c>
      <c r="Z91" s="136"/>
      <c r="AA91" s="135" t="s">
        <v>719</v>
      </c>
      <c r="AB91" s="136" t="s">
        <v>184</v>
      </c>
      <c r="AC91" s="136" t="s">
        <v>718</v>
      </c>
      <c r="AD91" s="135">
        <v>44251</v>
      </c>
    </row>
    <row r="92" spans="1:30" ht="15.6" x14ac:dyDescent="0.3">
      <c r="A92" s="137" t="s">
        <v>19</v>
      </c>
      <c r="B92" s="137" t="s">
        <v>322</v>
      </c>
      <c r="C92" s="137" t="s">
        <v>323</v>
      </c>
      <c r="D92" s="137" t="s">
        <v>324</v>
      </c>
      <c r="E92" s="137">
        <v>55330</v>
      </c>
      <c r="F92" s="137" t="s">
        <v>325</v>
      </c>
      <c r="G92" s="137" t="s">
        <v>206</v>
      </c>
      <c r="H92" s="137" t="s">
        <v>183</v>
      </c>
      <c r="I92" s="137">
        <v>139.42424242424201</v>
      </c>
      <c r="J92" s="137">
        <v>1.9108280254777069E-2</v>
      </c>
      <c r="K92" s="137">
        <v>0.95541401273885351</v>
      </c>
      <c r="L92" s="137">
        <v>5.7834394904458613</v>
      </c>
      <c r="M92" s="137">
        <v>4.5159235668789819</v>
      </c>
      <c r="N92" s="137">
        <v>10.407643312101911</v>
      </c>
      <c r="O92" s="137">
        <v>0.61783439490445857</v>
      </c>
      <c r="P92" s="137">
        <v>0.24840764331210191</v>
      </c>
      <c r="Q92" s="137">
        <v>0</v>
      </c>
      <c r="R92" s="137">
        <v>6.452229299363057</v>
      </c>
      <c r="S92" s="137">
        <v>0.71974522292993637</v>
      </c>
      <c r="T92" s="137">
        <v>0</v>
      </c>
      <c r="U92" s="137">
        <v>4.1019108280254795</v>
      </c>
      <c r="V92" s="137">
        <v>9.3757961783439505</v>
      </c>
      <c r="W92" s="137"/>
      <c r="X92" s="136" t="s">
        <v>184</v>
      </c>
      <c r="Y92" s="136" t="s">
        <v>656</v>
      </c>
      <c r="Z92" s="136"/>
      <c r="AA92" s="135" t="s">
        <v>717</v>
      </c>
      <c r="AB92" s="136" t="s">
        <v>184</v>
      </c>
      <c r="AC92" s="136" t="s">
        <v>656</v>
      </c>
      <c r="AD92" s="135">
        <v>44217</v>
      </c>
    </row>
    <row r="93" spans="1:30" ht="15.6" x14ac:dyDescent="0.3">
      <c r="A93" s="137" t="s">
        <v>455</v>
      </c>
      <c r="B93" s="137" t="s">
        <v>456</v>
      </c>
      <c r="C93" s="137" t="s">
        <v>457</v>
      </c>
      <c r="D93" s="137" t="s">
        <v>424</v>
      </c>
      <c r="E93" s="137">
        <v>50313</v>
      </c>
      <c r="F93" s="137" t="s">
        <v>325</v>
      </c>
      <c r="G93" s="137" t="s">
        <v>249</v>
      </c>
      <c r="H93" s="137" t="s">
        <v>183</v>
      </c>
      <c r="I93" s="137">
        <v>73.5</v>
      </c>
      <c r="J93" s="137">
        <v>0.78343949044585992</v>
      </c>
      <c r="K93" s="137">
        <v>2.0573248407643314</v>
      </c>
      <c r="L93" s="137">
        <v>3.2101910828025479</v>
      </c>
      <c r="M93" s="137">
        <v>4.8471337579617835</v>
      </c>
      <c r="N93" s="137">
        <v>10.050955414012739</v>
      </c>
      <c r="O93" s="137">
        <v>0.84713375796178347</v>
      </c>
      <c r="P93" s="137">
        <v>0</v>
      </c>
      <c r="Q93" s="137">
        <v>0</v>
      </c>
      <c r="R93" s="137">
        <v>7.0191082802547777</v>
      </c>
      <c r="S93" s="137">
        <v>1.6878980891719744</v>
      </c>
      <c r="T93" s="137">
        <v>0</v>
      </c>
      <c r="U93" s="137">
        <v>2.1910828025477707</v>
      </c>
      <c r="V93" s="137">
        <v>10.471337579617837</v>
      </c>
      <c r="W93" s="137"/>
      <c r="X93" s="136" t="s">
        <v>184</v>
      </c>
      <c r="Y93" s="136" t="s">
        <v>287</v>
      </c>
      <c r="Z93" s="136" t="s">
        <v>301</v>
      </c>
      <c r="AA93" s="135" t="s">
        <v>716</v>
      </c>
      <c r="AB93" s="136" t="s">
        <v>184</v>
      </c>
      <c r="AC93" s="136" t="s">
        <v>287</v>
      </c>
      <c r="AD93" s="135">
        <v>43678</v>
      </c>
    </row>
    <row r="94" spans="1:30" ht="15.6" x14ac:dyDescent="0.3">
      <c r="A94" s="137" t="s">
        <v>450</v>
      </c>
      <c r="B94" s="137" t="s">
        <v>451</v>
      </c>
      <c r="C94" s="137" t="s">
        <v>452</v>
      </c>
      <c r="D94" s="137" t="s">
        <v>453</v>
      </c>
      <c r="E94" s="137">
        <v>96819</v>
      </c>
      <c r="F94" s="137" t="s">
        <v>317</v>
      </c>
      <c r="G94" s="137" t="s">
        <v>454</v>
      </c>
      <c r="H94" s="137" t="s">
        <v>183</v>
      </c>
      <c r="I94" s="137">
        <v>251.444444444444</v>
      </c>
      <c r="J94" s="137">
        <v>8.2802547770700632E-2</v>
      </c>
      <c r="K94" s="137">
        <v>4.3057324840764331</v>
      </c>
      <c r="L94" s="137">
        <v>0.33121019108280253</v>
      </c>
      <c r="M94" s="137">
        <v>5.0509554140127388</v>
      </c>
      <c r="N94" s="137">
        <v>7.2929936305732488</v>
      </c>
      <c r="O94" s="137">
        <v>0.41401273885350315</v>
      </c>
      <c r="P94" s="137">
        <v>1.6369426751592357</v>
      </c>
      <c r="Q94" s="137">
        <v>0.42675159235668791</v>
      </c>
      <c r="R94" s="137">
        <v>8.0127388535031852</v>
      </c>
      <c r="S94" s="137">
        <v>0.10828025477707007</v>
      </c>
      <c r="T94" s="137">
        <v>0</v>
      </c>
      <c r="U94" s="137">
        <v>1.6496815286624205</v>
      </c>
      <c r="V94" s="137">
        <v>9.7643312101910844</v>
      </c>
      <c r="W94" s="137"/>
      <c r="X94" s="136" t="s">
        <v>207</v>
      </c>
      <c r="Y94" s="136"/>
      <c r="Z94" s="136"/>
      <c r="AA94" s="135"/>
      <c r="AB94" s="136" t="s">
        <v>207</v>
      </c>
      <c r="AC94" s="136"/>
      <c r="AD94" s="135"/>
    </row>
    <row r="95" spans="1:30" ht="15.6" x14ac:dyDescent="0.3">
      <c r="A95" s="137" t="s">
        <v>446</v>
      </c>
      <c r="B95" s="137" t="s">
        <v>447</v>
      </c>
      <c r="C95" s="137" t="s">
        <v>448</v>
      </c>
      <c r="D95" s="137" t="s">
        <v>449</v>
      </c>
      <c r="E95" s="137">
        <v>27253</v>
      </c>
      <c r="F95" s="137" t="s">
        <v>191</v>
      </c>
      <c r="G95" s="137" t="s">
        <v>206</v>
      </c>
      <c r="H95" s="137" t="s">
        <v>183</v>
      </c>
      <c r="I95" s="137">
        <v>4.2448979591836702</v>
      </c>
      <c r="J95" s="137">
        <v>0.28025477707006369</v>
      </c>
      <c r="K95" s="137">
        <v>0.63057324840764328</v>
      </c>
      <c r="L95" s="137">
        <v>3.8917197452229342</v>
      </c>
      <c r="M95" s="137">
        <v>4.5541401273885462</v>
      </c>
      <c r="N95" s="137">
        <v>8.4649681528662715</v>
      </c>
      <c r="O95" s="137">
        <v>0.86624203821656043</v>
      </c>
      <c r="P95" s="137">
        <v>0</v>
      </c>
      <c r="Q95" s="137">
        <v>2.5477707006369428E-2</v>
      </c>
      <c r="R95" s="137">
        <v>0.61146496815286622</v>
      </c>
      <c r="S95" s="137">
        <v>0.10191082802547771</v>
      </c>
      <c r="T95" s="137">
        <v>3.1847133757961783E-2</v>
      </c>
      <c r="U95" s="137">
        <v>8.6114649681528963</v>
      </c>
      <c r="V95" s="137">
        <v>7.5668789808917492</v>
      </c>
      <c r="W95" s="137">
        <v>50</v>
      </c>
      <c r="X95" s="136" t="s">
        <v>184</v>
      </c>
      <c r="Y95" s="136" t="s">
        <v>287</v>
      </c>
      <c r="Z95" s="136" t="s">
        <v>301</v>
      </c>
      <c r="AA95" s="135" t="s">
        <v>715</v>
      </c>
      <c r="AB95" s="136" t="s">
        <v>184</v>
      </c>
      <c r="AC95" s="136" t="s">
        <v>287</v>
      </c>
      <c r="AD95" s="135">
        <v>44364</v>
      </c>
    </row>
    <row r="96" spans="1:30" ht="15.6" x14ac:dyDescent="0.3">
      <c r="A96" s="137" t="s">
        <v>461</v>
      </c>
      <c r="B96" s="137" t="s">
        <v>462</v>
      </c>
      <c r="C96" s="137" t="s">
        <v>463</v>
      </c>
      <c r="D96" s="137" t="s">
        <v>194</v>
      </c>
      <c r="E96" s="137">
        <v>78380</v>
      </c>
      <c r="F96" s="137" t="s">
        <v>674</v>
      </c>
      <c r="G96" s="137" t="s">
        <v>249</v>
      </c>
      <c r="H96" s="137" t="s">
        <v>5</v>
      </c>
      <c r="I96" s="137">
        <v>3.5983379501385002</v>
      </c>
      <c r="J96" s="137">
        <v>2.4458598726114675</v>
      </c>
      <c r="K96" s="137">
        <v>4.6878980891719859</v>
      </c>
      <c r="L96" s="137">
        <v>1.1464968152866242</v>
      </c>
      <c r="M96" s="137">
        <v>7.0063694267515922E-2</v>
      </c>
      <c r="N96" s="137">
        <v>2.8917197452229333</v>
      </c>
      <c r="O96" s="137">
        <v>3.6878980891719841</v>
      </c>
      <c r="P96" s="137">
        <v>6.3694267515923567E-2</v>
      </c>
      <c r="Q96" s="137">
        <v>1.7070063694267514</v>
      </c>
      <c r="R96" s="137">
        <v>0.52229299363057324</v>
      </c>
      <c r="S96" s="137">
        <v>0.3503184713375796</v>
      </c>
      <c r="T96" s="137">
        <v>0.12738853503184713</v>
      </c>
      <c r="U96" s="137">
        <v>7.3503184713376095</v>
      </c>
      <c r="V96" s="137">
        <v>6.6815286624204084</v>
      </c>
      <c r="W96" s="137"/>
      <c r="X96" s="136" t="s">
        <v>184</v>
      </c>
      <c r="Y96" s="136" t="s">
        <v>656</v>
      </c>
      <c r="Z96" s="136"/>
      <c r="AA96" s="135" t="s">
        <v>673</v>
      </c>
      <c r="AB96" s="136" t="s">
        <v>184</v>
      </c>
      <c r="AC96" s="136" t="s">
        <v>250</v>
      </c>
      <c r="AD96" s="135">
        <v>43839</v>
      </c>
    </row>
    <row r="97" spans="1:30" ht="15.6" x14ac:dyDescent="0.3">
      <c r="A97" s="137" t="s">
        <v>526</v>
      </c>
      <c r="B97" s="137" t="s">
        <v>527</v>
      </c>
      <c r="C97" s="137" t="s">
        <v>528</v>
      </c>
      <c r="D97" s="137" t="s">
        <v>424</v>
      </c>
      <c r="E97" s="137">
        <v>51501</v>
      </c>
      <c r="F97" s="137" t="s">
        <v>325</v>
      </c>
      <c r="G97" s="137" t="s">
        <v>249</v>
      </c>
      <c r="H97" s="137" t="s">
        <v>183</v>
      </c>
      <c r="I97" s="137">
        <v>24.648148148148099</v>
      </c>
      <c r="J97" s="137">
        <v>0.12738853503184713</v>
      </c>
      <c r="K97" s="137">
        <v>0.49681528662420377</v>
      </c>
      <c r="L97" s="137">
        <v>2.8598726114649682</v>
      </c>
      <c r="M97" s="137">
        <v>3.7452229299363058</v>
      </c>
      <c r="N97" s="137">
        <v>6.63694267515924</v>
      </c>
      <c r="O97" s="137">
        <v>0.59235668789808915</v>
      </c>
      <c r="P97" s="137">
        <v>0</v>
      </c>
      <c r="Q97" s="137">
        <v>0</v>
      </c>
      <c r="R97" s="137">
        <v>0.54140127388535031</v>
      </c>
      <c r="S97" s="137">
        <v>0.78980891719745228</v>
      </c>
      <c r="T97" s="137">
        <v>0.52229299363057324</v>
      </c>
      <c r="U97" s="137">
        <v>5.3757961783439514</v>
      </c>
      <c r="V97" s="137">
        <v>6.4649681528662466</v>
      </c>
      <c r="W97" s="137"/>
      <c r="X97" s="136" t="s">
        <v>184</v>
      </c>
      <c r="Y97" s="136" t="s">
        <v>656</v>
      </c>
      <c r="Z97" s="136"/>
      <c r="AA97" s="135" t="s">
        <v>714</v>
      </c>
      <c r="AB97" s="136" t="s">
        <v>184</v>
      </c>
      <c r="AC97" s="136" t="s">
        <v>287</v>
      </c>
      <c r="AD97" s="135">
        <v>43202</v>
      </c>
    </row>
    <row r="98" spans="1:30" ht="15.6" x14ac:dyDescent="0.3">
      <c r="A98" s="137" t="s">
        <v>476</v>
      </c>
      <c r="B98" s="137" t="s">
        <v>477</v>
      </c>
      <c r="C98" s="137" t="s">
        <v>478</v>
      </c>
      <c r="D98" s="137" t="s">
        <v>357</v>
      </c>
      <c r="E98" s="137">
        <v>89512</v>
      </c>
      <c r="F98" s="137" t="s">
        <v>358</v>
      </c>
      <c r="G98" s="137" t="s">
        <v>249</v>
      </c>
      <c r="H98" s="137" t="s">
        <v>183</v>
      </c>
      <c r="I98" s="137">
        <v>11.6395348837209</v>
      </c>
      <c r="J98" s="137">
        <v>0.42038216560509556</v>
      </c>
      <c r="K98" s="137">
        <v>0.8280254777070063</v>
      </c>
      <c r="L98" s="137">
        <v>1.375796178343949</v>
      </c>
      <c r="M98" s="137">
        <v>4.286624203821658</v>
      </c>
      <c r="N98" s="137">
        <v>6.4904458598726196</v>
      </c>
      <c r="O98" s="137">
        <v>0.42038216560509556</v>
      </c>
      <c r="P98" s="137">
        <v>0</v>
      </c>
      <c r="Q98" s="137">
        <v>0</v>
      </c>
      <c r="R98" s="137">
        <v>1.7261146496815287</v>
      </c>
      <c r="S98" s="137">
        <v>7.6433121019108277E-2</v>
      </c>
      <c r="T98" s="137">
        <v>0</v>
      </c>
      <c r="U98" s="137">
        <v>5.1082802547770738</v>
      </c>
      <c r="V98" s="137">
        <v>6.5605095541401353</v>
      </c>
      <c r="W98" s="137"/>
      <c r="X98" s="136" t="s">
        <v>184</v>
      </c>
      <c r="Y98" s="136" t="s">
        <v>287</v>
      </c>
      <c r="Z98" s="136" t="s">
        <v>301</v>
      </c>
      <c r="AA98" s="135" t="s">
        <v>713</v>
      </c>
      <c r="AB98" s="136" t="s">
        <v>184</v>
      </c>
      <c r="AC98" s="136" t="s">
        <v>287</v>
      </c>
      <c r="AD98" s="135">
        <v>43342</v>
      </c>
    </row>
    <row r="99" spans="1:30" ht="15.6" x14ac:dyDescent="0.3">
      <c r="A99" s="137" t="s">
        <v>499</v>
      </c>
      <c r="B99" s="137" t="s">
        <v>500</v>
      </c>
      <c r="C99" s="137" t="s">
        <v>501</v>
      </c>
      <c r="D99" s="137" t="s">
        <v>502</v>
      </c>
      <c r="E99" s="137">
        <v>96950</v>
      </c>
      <c r="F99" s="137" t="s">
        <v>317</v>
      </c>
      <c r="G99" s="137" t="s">
        <v>249</v>
      </c>
      <c r="H99" s="137" t="s">
        <v>183</v>
      </c>
      <c r="I99" s="137">
        <v>133.5</v>
      </c>
      <c r="J99" s="137">
        <v>0.49681528662420382</v>
      </c>
      <c r="K99" s="137">
        <v>4.8662420382165612</v>
      </c>
      <c r="L99" s="137">
        <v>0</v>
      </c>
      <c r="M99" s="137">
        <v>0.43949044585987262</v>
      </c>
      <c r="N99" s="137">
        <v>4.5987261146496818</v>
      </c>
      <c r="O99" s="137">
        <v>0.49681528662420382</v>
      </c>
      <c r="P99" s="137">
        <v>0.70700636942675155</v>
      </c>
      <c r="Q99" s="137">
        <v>0</v>
      </c>
      <c r="R99" s="137">
        <v>3.7707006369426757</v>
      </c>
      <c r="S99" s="137">
        <v>7.0063694267515922E-2</v>
      </c>
      <c r="T99" s="137">
        <v>0</v>
      </c>
      <c r="U99" s="137">
        <v>1.9617834394904459</v>
      </c>
      <c r="V99" s="137">
        <v>5.8025477707006372</v>
      </c>
      <c r="W99" s="137"/>
      <c r="X99" s="136" t="s">
        <v>207</v>
      </c>
      <c r="Y99" s="136"/>
      <c r="Z99" s="136"/>
      <c r="AA99" s="135"/>
      <c r="AB99" s="136" t="s">
        <v>207</v>
      </c>
      <c r="AC99" s="136"/>
      <c r="AD99" s="135"/>
    </row>
    <row r="100" spans="1:30" ht="15.6" x14ac:dyDescent="0.3">
      <c r="A100" s="137" t="s">
        <v>507</v>
      </c>
      <c r="B100" s="137" t="s">
        <v>508</v>
      </c>
      <c r="C100" s="137" t="s">
        <v>509</v>
      </c>
      <c r="D100" s="137" t="s">
        <v>510</v>
      </c>
      <c r="E100" s="137">
        <v>96910</v>
      </c>
      <c r="F100" s="137" t="s">
        <v>317</v>
      </c>
      <c r="G100" s="137" t="s">
        <v>249</v>
      </c>
      <c r="H100" s="137" t="s">
        <v>183</v>
      </c>
      <c r="I100" s="137">
        <v>253.375</v>
      </c>
      <c r="J100" s="137">
        <v>0</v>
      </c>
      <c r="K100" s="137">
        <v>3.1847133757961783E-2</v>
      </c>
      <c r="L100" s="137">
        <v>5.063694267515924</v>
      </c>
      <c r="M100" s="137">
        <v>0.70063694267515919</v>
      </c>
      <c r="N100" s="137">
        <v>5.7961783439490455</v>
      </c>
      <c r="O100" s="137">
        <v>0</v>
      </c>
      <c r="P100" s="137">
        <v>0</v>
      </c>
      <c r="Q100" s="137">
        <v>0</v>
      </c>
      <c r="R100" s="137">
        <v>4.9363057324840769</v>
      </c>
      <c r="S100" s="137">
        <v>0.85987261146496818</v>
      </c>
      <c r="T100" s="137">
        <v>0</v>
      </c>
      <c r="U100" s="137">
        <v>0</v>
      </c>
      <c r="V100" s="137">
        <v>5.7961783439490455</v>
      </c>
      <c r="W100" s="137"/>
      <c r="X100" s="136" t="s">
        <v>207</v>
      </c>
      <c r="Y100" s="136"/>
      <c r="Z100" s="136"/>
      <c r="AA100" s="135"/>
      <c r="AB100" s="136" t="s">
        <v>207</v>
      </c>
      <c r="AC100" s="136"/>
      <c r="AD100" s="135"/>
    </row>
    <row r="101" spans="1:30" ht="15.6" x14ac:dyDescent="0.3">
      <c r="A101" s="137" t="s">
        <v>712</v>
      </c>
      <c r="B101" s="137" t="s">
        <v>711</v>
      </c>
      <c r="C101" s="137" t="s">
        <v>428</v>
      </c>
      <c r="D101" s="137" t="s">
        <v>289</v>
      </c>
      <c r="E101" s="137">
        <v>19533</v>
      </c>
      <c r="F101" s="137" t="s">
        <v>290</v>
      </c>
      <c r="G101" s="137" t="s">
        <v>206</v>
      </c>
      <c r="H101" s="137" t="s">
        <v>9</v>
      </c>
      <c r="I101" s="137">
        <v>18.4054054054054</v>
      </c>
      <c r="J101" s="137">
        <v>5.7770700636942687</v>
      </c>
      <c r="K101" s="137">
        <v>0</v>
      </c>
      <c r="L101" s="137">
        <v>0</v>
      </c>
      <c r="M101" s="137">
        <v>0</v>
      </c>
      <c r="N101" s="137">
        <v>0</v>
      </c>
      <c r="O101" s="137">
        <v>0</v>
      </c>
      <c r="P101" s="137">
        <v>9.5541401273885357E-2</v>
      </c>
      <c r="Q101" s="137">
        <v>5.6815286624203836</v>
      </c>
      <c r="R101" s="137">
        <v>0</v>
      </c>
      <c r="S101" s="137">
        <v>0</v>
      </c>
      <c r="T101" s="137">
        <v>9.5541401273885357E-2</v>
      </c>
      <c r="U101" s="137">
        <v>5.6815286624203836</v>
      </c>
      <c r="V101" s="137">
        <v>4.1847133757961794</v>
      </c>
      <c r="W101" s="137">
        <v>78</v>
      </c>
      <c r="X101" s="136" t="s">
        <v>207</v>
      </c>
      <c r="Y101" s="136"/>
      <c r="Z101" s="136"/>
      <c r="AA101" s="135" t="s">
        <v>293</v>
      </c>
      <c r="AB101" s="136" t="s">
        <v>207</v>
      </c>
      <c r="AC101" s="136"/>
      <c r="AD101" s="135"/>
    </row>
    <row r="102" spans="1:30" ht="15.6" x14ac:dyDescent="0.3">
      <c r="A102" s="137" t="s">
        <v>511</v>
      </c>
      <c r="B102" s="137" t="s">
        <v>512</v>
      </c>
      <c r="C102" s="137" t="s">
        <v>513</v>
      </c>
      <c r="D102" s="137" t="s">
        <v>424</v>
      </c>
      <c r="E102" s="137">
        <v>52401</v>
      </c>
      <c r="F102" s="137" t="s">
        <v>325</v>
      </c>
      <c r="G102" s="137" t="s">
        <v>249</v>
      </c>
      <c r="H102" s="137" t="s">
        <v>183</v>
      </c>
      <c r="I102" s="137">
        <v>43.4444444444444</v>
      </c>
      <c r="J102" s="137">
        <v>0.43949044585987262</v>
      </c>
      <c r="K102" s="137">
        <v>2.4904458598726116</v>
      </c>
      <c r="L102" s="137">
        <v>1.286624203821656</v>
      </c>
      <c r="M102" s="137">
        <v>1.5286624203821657</v>
      </c>
      <c r="N102" s="137">
        <v>4.2738853503184719</v>
      </c>
      <c r="O102" s="137">
        <v>0.66878980891719753</v>
      </c>
      <c r="P102" s="137">
        <v>0.80254777070063699</v>
      </c>
      <c r="Q102" s="137">
        <v>0</v>
      </c>
      <c r="R102" s="137">
        <v>1.9171974522292992</v>
      </c>
      <c r="S102" s="137">
        <v>0</v>
      </c>
      <c r="T102" s="137">
        <v>1.9108280254777069E-2</v>
      </c>
      <c r="U102" s="137">
        <v>3.8089171974522302</v>
      </c>
      <c r="V102" s="137">
        <v>5.1528662420382183</v>
      </c>
      <c r="W102" s="137"/>
      <c r="X102" s="136" t="s">
        <v>184</v>
      </c>
      <c r="Y102" s="136" t="s">
        <v>656</v>
      </c>
      <c r="Z102" s="136"/>
      <c r="AA102" s="135" t="s">
        <v>710</v>
      </c>
      <c r="AB102" s="136" t="s">
        <v>184</v>
      </c>
      <c r="AC102" s="136" t="s">
        <v>287</v>
      </c>
      <c r="AD102" s="135">
        <v>43636</v>
      </c>
    </row>
    <row r="103" spans="1:30" ht="15.6" x14ac:dyDescent="0.3">
      <c r="A103" s="137" t="s">
        <v>709</v>
      </c>
      <c r="B103" s="137" t="s">
        <v>708</v>
      </c>
      <c r="C103" s="137" t="s">
        <v>707</v>
      </c>
      <c r="D103" s="137" t="s">
        <v>218</v>
      </c>
      <c r="E103" s="137">
        <v>39520</v>
      </c>
      <c r="F103" s="137" t="s">
        <v>205</v>
      </c>
      <c r="G103" s="137" t="s">
        <v>206</v>
      </c>
      <c r="H103" s="137" t="s">
        <v>183</v>
      </c>
      <c r="I103" s="137">
        <v>3.9693877551020398</v>
      </c>
      <c r="J103" s="137">
        <v>3.7261146496815343</v>
      </c>
      <c r="K103" s="137">
        <v>1.0764331210191083</v>
      </c>
      <c r="L103" s="137">
        <v>7.6433121019108277E-2</v>
      </c>
      <c r="M103" s="137">
        <v>8.9171974522292988E-2</v>
      </c>
      <c r="N103" s="137">
        <v>0.24840764331210188</v>
      </c>
      <c r="O103" s="137">
        <v>4.7197452229299444</v>
      </c>
      <c r="P103" s="137">
        <v>0</v>
      </c>
      <c r="Q103" s="137">
        <v>0</v>
      </c>
      <c r="R103" s="137">
        <v>0</v>
      </c>
      <c r="S103" s="137">
        <v>0</v>
      </c>
      <c r="T103" s="137">
        <v>1.9108280254777069E-2</v>
      </c>
      <c r="U103" s="137">
        <v>4.9490445859872727</v>
      </c>
      <c r="V103" s="137">
        <v>4.2420382165605153</v>
      </c>
      <c r="W103" s="137"/>
      <c r="X103" s="136" t="s">
        <v>207</v>
      </c>
      <c r="Y103" s="136"/>
      <c r="Z103" s="136"/>
      <c r="AA103" s="135"/>
      <c r="AB103" s="136" t="s">
        <v>207</v>
      </c>
      <c r="AC103" s="136"/>
      <c r="AD103" s="135"/>
    </row>
    <row r="104" spans="1:30" ht="15.6" x14ac:dyDescent="0.3">
      <c r="A104" s="137" t="s">
        <v>706</v>
      </c>
      <c r="B104" s="137" t="s">
        <v>705</v>
      </c>
      <c r="C104" s="137" t="s">
        <v>704</v>
      </c>
      <c r="D104" s="137" t="s">
        <v>497</v>
      </c>
      <c r="E104" s="137">
        <v>965</v>
      </c>
      <c r="F104" s="137" t="s">
        <v>30</v>
      </c>
      <c r="G104" s="137" t="s">
        <v>334</v>
      </c>
      <c r="H104" s="137" t="s">
        <v>183</v>
      </c>
      <c r="I104" s="137">
        <v>2.03899721448468</v>
      </c>
      <c r="J104" s="137">
        <v>4.8089171974522538</v>
      </c>
      <c r="K104" s="137">
        <v>5.7324840764331211E-2</v>
      </c>
      <c r="L104" s="137">
        <v>1.2738853503184714E-2</v>
      </c>
      <c r="M104" s="137">
        <v>0</v>
      </c>
      <c r="N104" s="137">
        <v>8.2802547770700632E-2</v>
      </c>
      <c r="O104" s="137">
        <v>4.6496815286624384</v>
      </c>
      <c r="P104" s="137">
        <v>0</v>
      </c>
      <c r="Q104" s="137">
        <v>0.1464968152866242</v>
      </c>
      <c r="R104" s="137">
        <v>0</v>
      </c>
      <c r="S104" s="137">
        <v>6.369426751592357E-3</v>
      </c>
      <c r="T104" s="137">
        <v>0</v>
      </c>
      <c r="U104" s="137">
        <v>4.8726114649681778</v>
      </c>
      <c r="V104" s="137">
        <v>3.4585987261146611</v>
      </c>
      <c r="W104" s="137"/>
      <c r="X104" s="136" t="s">
        <v>207</v>
      </c>
      <c r="Y104" s="136"/>
      <c r="Z104" s="136"/>
      <c r="AA104" s="135"/>
      <c r="AB104" s="136" t="s">
        <v>207</v>
      </c>
      <c r="AC104" s="136"/>
      <c r="AD104" s="135"/>
    </row>
    <row r="105" spans="1:30" ht="15.6" x14ac:dyDescent="0.3">
      <c r="A105" s="137" t="s">
        <v>458</v>
      </c>
      <c r="B105" s="137" t="s">
        <v>459</v>
      </c>
      <c r="C105" s="137" t="s">
        <v>460</v>
      </c>
      <c r="D105" s="137" t="s">
        <v>374</v>
      </c>
      <c r="E105" s="137">
        <v>49783</v>
      </c>
      <c r="F105" s="137" t="s">
        <v>369</v>
      </c>
      <c r="G105" s="137" t="s">
        <v>206</v>
      </c>
      <c r="H105" s="137" t="s">
        <v>183</v>
      </c>
      <c r="I105" s="137">
        <v>36.799999999999997</v>
      </c>
      <c r="J105" s="137">
        <v>1.1146496815286624</v>
      </c>
      <c r="K105" s="137">
        <v>0.47770700636942676</v>
      </c>
      <c r="L105" s="137">
        <v>1.515923566878981</v>
      </c>
      <c r="M105" s="137">
        <v>1</v>
      </c>
      <c r="N105" s="137">
        <v>2.9936305732484079</v>
      </c>
      <c r="O105" s="137">
        <v>1.1146496815286624</v>
      </c>
      <c r="P105" s="137">
        <v>0</v>
      </c>
      <c r="Q105" s="137">
        <v>0</v>
      </c>
      <c r="R105" s="137">
        <v>2</v>
      </c>
      <c r="S105" s="137">
        <v>0.10191082802547771</v>
      </c>
      <c r="T105" s="137">
        <v>0.21656050955414013</v>
      </c>
      <c r="U105" s="137">
        <v>1.7898089171974521</v>
      </c>
      <c r="V105" s="137">
        <v>3.0573248407643319</v>
      </c>
      <c r="W105" s="137"/>
      <c r="X105" s="136" t="s">
        <v>184</v>
      </c>
      <c r="Y105" s="136" t="s">
        <v>656</v>
      </c>
      <c r="Z105" s="136" t="s">
        <v>301</v>
      </c>
      <c r="AA105" s="135" t="s">
        <v>703</v>
      </c>
      <c r="AB105" s="136" t="s">
        <v>184</v>
      </c>
      <c r="AC105" s="136" t="s">
        <v>287</v>
      </c>
      <c r="AD105" s="135">
        <v>43552</v>
      </c>
    </row>
    <row r="106" spans="1:30" ht="15.6" x14ac:dyDescent="0.3">
      <c r="A106" s="137" t="s">
        <v>702</v>
      </c>
      <c r="B106" s="137" t="s">
        <v>701</v>
      </c>
      <c r="C106" s="137" t="s">
        <v>700</v>
      </c>
      <c r="D106" s="137" t="s">
        <v>45</v>
      </c>
      <c r="E106" s="137">
        <v>35447</v>
      </c>
      <c r="F106" s="137" t="s">
        <v>205</v>
      </c>
      <c r="G106" s="137" t="s">
        <v>206</v>
      </c>
      <c r="H106" s="137" t="s">
        <v>183</v>
      </c>
      <c r="I106" s="137">
        <v>5.8421052631578902</v>
      </c>
      <c r="J106" s="137">
        <v>0.10828025477707007</v>
      </c>
      <c r="K106" s="137">
        <v>0.68789808917197448</v>
      </c>
      <c r="L106" s="137">
        <v>2.4203821656050963</v>
      </c>
      <c r="M106" s="137">
        <v>0.32484076433121017</v>
      </c>
      <c r="N106" s="137">
        <v>0.4140127388535032</v>
      </c>
      <c r="O106" s="137">
        <v>0.7707006369426751</v>
      </c>
      <c r="P106" s="137">
        <v>2.3566878980891728</v>
      </c>
      <c r="Q106" s="137">
        <v>0</v>
      </c>
      <c r="R106" s="137">
        <v>2.5477707006369428E-2</v>
      </c>
      <c r="S106" s="137">
        <v>1.9108280254777069E-2</v>
      </c>
      <c r="T106" s="137">
        <v>7.0063694267515922E-2</v>
      </c>
      <c r="U106" s="137">
        <v>3.4267515923566916</v>
      </c>
      <c r="V106" s="137">
        <v>3.0382165605095568</v>
      </c>
      <c r="W106" s="137"/>
      <c r="X106" s="136" t="s">
        <v>184</v>
      </c>
      <c r="Y106" s="136" t="s">
        <v>656</v>
      </c>
      <c r="Z106" s="136"/>
      <c r="AA106" s="135" t="s">
        <v>699</v>
      </c>
      <c r="AB106" s="136" t="s">
        <v>207</v>
      </c>
      <c r="AC106" s="136"/>
      <c r="AD106" s="135"/>
    </row>
    <row r="107" spans="1:30" ht="15.6" x14ac:dyDescent="0.3">
      <c r="A107" s="137" t="s">
        <v>698</v>
      </c>
      <c r="B107" s="137" t="s">
        <v>697</v>
      </c>
      <c r="C107" s="137" t="s">
        <v>696</v>
      </c>
      <c r="D107" s="137" t="s">
        <v>297</v>
      </c>
      <c r="E107" s="137">
        <v>12901</v>
      </c>
      <c r="F107" s="137" t="s">
        <v>298</v>
      </c>
      <c r="G107" s="137" t="s">
        <v>249</v>
      </c>
      <c r="H107" s="137" t="s">
        <v>183</v>
      </c>
      <c r="I107" s="137">
        <v>14.8780487804878</v>
      </c>
      <c r="J107" s="137">
        <v>1.1656050955414012</v>
      </c>
      <c r="K107" s="137">
        <v>0.82165605095541394</v>
      </c>
      <c r="L107" s="137">
        <v>0.16560509554140126</v>
      </c>
      <c r="M107" s="137">
        <v>1.1528662420382165</v>
      </c>
      <c r="N107" s="137">
        <v>0.91719745222929938</v>
      </c>
      <c r="O107" s="137">
        <v>1.3566878980891719</v>
      </c>
      <c r="P107" s="137">
        <v>0.8152866242038217</v>
      </c>
      <c r="Q107" s="137">
        <v>0.21656050955414013</v>
      </c>
      <c r="R107" s="137">
        <v>0.72611464968152872</v>
      </c>
      <c r="S107" s="137">
        <v>4.4585987261146494E-2</v>
      </c>
      <c r="T107" s="137">
        <v>0.30573248407643311</v>
      </c>
      <c r="U107" s="137">
        <v>2.2292993630573252</v>
      </c>
      <c r="V107" s="137">
        <v>1.9554140127388533</v>
      </c>
      <c r="W107" s="137"/>
      <c r="X107" s="136" t="s">
        <v>184</v>
      </c>
      <c r="Y107" s="136" t="s">
        <v>656</v>
      </c>
      <c r="Z107" s="136"/>
      <c r="AA107" s="135" t="s">
        <v>695</v>
      </c>
      <c r="AB107" s="136" t="s">
        <v>184</v>
      </c>
      <c r="AC107" s="136" t="s">
        <v>287</v>
      </c>
      <c r="AD107" s="135">
        <v>43398</v>
      </c>
    </row>
    <row r="108" spans="1:30" ht="15.6" x14ac:dyDescent="0.3">
      <c r="A108" s="137" t="s">
        <v>464</v>
      </c>
      <c r="B108" s="137" t="s">
        <v>465</v>
      </c>
      <c r="C108" s="137" t="s">
        <v>466</v>
      </c>
      <c r="D108" s="137" t="s">
        <v>190</v>
      </c>
      <c r="E108" s="137">
        <v>30250</v>
      </c>
      <c r="F108" s="137" t="s">
        <v>191</v>
      </c>
      <c r="G108" s="137" t="s">
        <v>223</v>
      </c>
      <c r="H108" s="137" t="s">
        <v>183</v>
      </c>
      <c r="I108" s="137">
        <v>3.83478260869565</v>
      </c>
      <c r="J108" s="137">
        <v>0.31847133757961782</v>
      </c>
      <c r="K108" s="137">
        <v>0.83439490445859865</v>
      </c>
      <c r="L108" s="137">
        <v>1.2420382165605095</v>
      </c>
      <c r="M108" s="137">
        <v>0.5286624203821656</v>
      </c>
      <c r="N108" s="137">
        <v>2.1656050955414017</v>
      </c>
      <c r="O108" s="137">
        <v>0.75796178343949039</v>
      </c>
      <c r="P108" s="137">
        <v>0</v>
      </c>
      <c r="Q108" s="137">
        <v>0</v>
      </c>
      <c r="R108" s="137">
        <v>0.40127388535031844</v>
      </c>
      <c r="S108" s="137">
        <v>0</v>
      </c>
      <c r="T108" s="137">
        <v>6.369426751592357E-3</v>
      </c>
      <c r="U108" s="137">
        <v>2.515923566878985</v>
      </c>
      <c r="V108" s="137">
        <v>2.6942675159235714</v>
      </c>
      <c r="W108" s="137"/>
      <c r="X108" s="136" t="s">
        <v>184</v>
      </c>
      <c r="Y108" s="136" t="s">
        <v>656</v>
      </c>
      <c r="Z108" s="136" t="s">
        <v>301</v>
      </c>
      <c r="AA108" s="135" t="s">
        <v>694</v>
      </c>
      <c r="AB108" s="136" t="s">
        <v>184</v>
      </c>
      <c r="AC108" s="136" t="s">
        <v>287</v>
      </c>
      <c r="AD108" s="135">
        <v>43804</v>
      </c>
    </row>
    <row r="109" spans="1:30" ht="15.6" x14ac:dyDescent="0.3">
      <c r="A109" s="137" t="s">
        <v>483</v>
      </c>
      <c r="B109" s="137" t="s">
        <v>484</v>
      </c>
      <c r="C109" s="137" t="s">
        <v>485</v>
      </c>
      <c r="D109" s="137" t="s">
        <v>278</v>
      </c>
      <c r="E109" s="137">
        <v>34112</v>
      </c>
      <c r="F109" s="137" t="s">
        <v>30</v>
      </c>
      <c r="G109" s="137" t="s">
        <v>206</v>
      </c>
      <c r="H109" s="137" t="s">
        <v>183</v>
      </c>
      <c r="I109" s="137">
        <v>2.45303867403315</v>
      </c>
      <c r="J109" s="137">
        <v>0.98089171974522282</v>
      </c>
      <c r="K109" s="137">
        <v>0.36305732484076431</v>
      </c>
      <c r="L109" s="137">
        <v>0.94904458598726105</v>
      </c>
      <c r="M109" s="137">
        <v>0.56687898089171973</v>
      </c>
      <c r="N109" s="137">
        <v>1.859872611464968</v>
      </c>
      <c r="O109" s="137">
        <v>0.84713375796178336</v>
      </c>
      <c r="P109" s="137">
        <v>5.7324840764331211E-2</v>
      </c>
      <c r="Q109" s="137">
        <v>9.5541401273885343E-2</v>
      </c>
      <c r="R109" s="137">
        <v>0.11464968152866242</v>
      </c>
      <c r="S109" s="137">
        <v>3.1847133757961783E-2</v>
      </c>
      <c r="T109" s="137">
        <v>3.1847133757961783E-2</v>
      </c>
      <c r="U109" s="137">
        <v>2.6815286624203867</v>
      </c>
      <c r="V109" s="137">
        <v>1.3821656050955413</v>
      </c>
      <c r="W109" s="137"/>
      <c r="X109" s="136" t="s">
        <v>184</v>
      </c>
      <c r="Y109" s="136" t="s">
        <v>656</v>
      </c>
      <c r="Z109" s="136"/>
      <c r="AA109" s="135" t="s">
        <v>693</v>
      </c>
      <c r="AB109" s="136" t="s">
        <v>184</v>
      </c>
      <c r="AC109" s="136" t="s">
        <v>287</v>
      </c>
      <c r="AD109" s="135">
        <v>43503</v>
      </c>
    </row>
    <row r="110" spans="1:30" ht="15.6" x14ac:dyDescent="0.3">
      <c r="A110" s="137" t="s">
        <v>326</v>
      </c>
      <c r="B110" s="137" t="s">
        <v>327</v>
      </c>
      <c r="C110" s="137" t="s">
        <v>328</v>
      </c>
      <c r="D110" s="137" t="s">
        <v>268</v>
      </c>
      <c r="E110" s="137">
        <v>7032</v>
      </c>
      <c r="F110" s="137" t="s">
        <v>329</v>
      </c>
      <c r="G110" s="137" t="s">
        <v>206</v>
      </c>
      <c r="H110" s="137" t="s">
        <v>183</v>
      </c>
      <c r="I110" s="137">
        <v>113.771428571429</v>
      </c>
      <c r="J110" s="137">
        <v>1.9108280254777069E-2</v>
      </c>
      <c r="K110" s="137">
        <v>3.8216560509554139E-2</v>
      </c>
      <c r="L110" s="137">
        <v>1.9745222929936304</v>
      </c>
      <c r="M110" s="137">
        <v>0.70700636942675155</v>
      </c>
      <c r="N110" s="137">
        <v>1.9808917197452227</v>
      </c>
      <c r="O110" s="137">
        <v>0.75796178343949039</v>
      </c>
      <c r="P110" s="137">
        <v>0</v>
      </c>
      <c r="Q110" s="137">
        <v>0</v>
      </c>
      <c r="R110" s="137">
        <v>0</v>
      </c>
      <c r="S110" s="137">
        <v>0</v>
      </c>
      <c r="T110" s="137">
        <v>8.9171974522292988E-2</v>
      </c>
      <c r="U110" s="137">
        <v>2.6496815286624202</v>
      </c>
      <c r="V110" s="137">
        <v>1.9108280254777068</v>
      </c>
      <c r="W110" s="137"/>
      <c r="X110" s="136" t="s">
        <v>184</v>
      </c>
      <c r="Y110" s="136" t="s">
        <v>250</v>
      </c>
      <c r="Z110" s="136" t="s">
        <v>186</v>
      </c>
      <c r="AA110" s="135" t="s">
        <v>692</v>
      </c>
      <c r="AB110" s="136" t="s">
        <v>184</v>
      </c>
      <c r="AC110" s="136" t="s">
        <v>250</v>
      </c>
      <c r="AD110" s="135">
        <v>44111</v>
      </c>
    </row>
    <row r="111" spans="1:30" ht="15.6" x14ac:dyDescent="0.3">
      <c r="A111" s="137" t="s">
        <v>514</v>
      </c>
      <c r="B111" s="137" t="s">
        <v>515</v>
      </c>
      <c r="C111" s="137" t="s">
        <v>516</v>
      </c>
      <c r="D111" s="137" t="s">
        <v>517</v>
      </c>
      <c r="E111" s="137">
        <v>25309</v>
      </c>
      <c r="F111" s="137" t="s">
        <v>290</v>
      </c>
      <c r="G111" s="137" t="s">
        <v>249</v>
      </c>
      <c r="H111" s="137" t="s">
        <v>183</v>
      </c>
      <c r="I111" s="137">
        <v>7.7959183673469399</v>
      </c>
      <c r="J111" s="137">
        <v>2.5477707006369428E-2</v>
      </c>
      <c r="K111" s="137">
        <v>0.59872611464968151</v>
      </c>
      <c r="L111" s="137">
        <v>1.286624203821656</v>
      </c>
      <c r="M111" s="137">
        <v>0.62420382165605093</v>
      </c>
      <c r="N111" s="137">
        <v>2.4904458598726129</v>
      </c>
      <c r="O111" s="137">
        <v>4.4585987261146494E-2</v>
      </c>
      <c r="P111" s="137">
        <v>0</v>
      </c>
      <c r="Q111" s="137">
        <v>0</v>
      </c>
      <c r="R111" s="137">
        <v>0.36942675159235666</v>
      </c>
      <c r="S111" s="137">
        <v>0.26114649681528662</v>
      </c>
      <c r="T111" s="137">
        <v>0</v>
      </c>
      <c r="U111" s="137">
        <v>1.9044585987261144</v>
      </c>
      <c r="V111" s="137">
        <v>2.3821656050955422</v>
      </c>
      <c r="W111" s="137"/>
      <c r="X111" s="136" t="s">
        <v>470</v>
      </c>
      <c r="Y111" s="136" t="s">
        <v>287</v>
      </c>
      <c r="Z111" s="136" t="s">
        <v>301</v>
      </c>
      <c r="AA111" s="135" t="s">
        <v>518</v>
      </c>
      <c r="AB111" s="136" t="s">
        <v>470</v>
      </c>
      <c r="AC111" s="136" t="s">
        <v>287</v>
      </c>
      <c r="AD111" s="135">
        <v>42996</v>
      </c>
    </row>
    <row r="112" spans="1:30" ht="15.6" x14ac:dyDescent="0.3">
      <c r="A112" s="137" t="s">
        <v>471</v>
      </c>
      <c r="B112" s="137" t="s">
        <v>472</v>
      </c>
      <c r="C112" s="137" t="s">
        <v>473</v>
      </c>
      <c r="D112" s="137" t="s">
        <v>474</v>
      </c>
      <c r="E112" s="137">
        <v>84321</v>
      </c>
      <c r="F112" s="137" t="s">
        <v>358</v>
      </c>
      <c r="G112" s="137" t="s">
        <v>249</v>
      </c>
      <c r="H112" s="137" t="s">
        <v>183</v>
      </c>
      <c r="I112" s="137">
        <v>3.21929824561404</v>
      </c>
      <c r="J112" s="137">
        <v>5.0955414012738856E-2</v>
      </c>
      <c r="K112" s="137">
        <v>0.68789808917197448</v>
      </c>
      <c r="L112" s="137">
        <v>0.63057324840764328</v>
      </c>
      <c r="M112" s="137">
        <v>1.0191082802547771</v>
      </c>
      <c r="N112" s="137">
        <v>2.2038216560509563</v>
      </c>
      <c r="O112" s="137">
        <v>0.18471337579617833</v>
      </c>
      <c r="P112" s="137">
        <v>0</v>
      </c>
      <c r="Q112" s="137">
        <v>0</v>
      </c>
      <c r="R112" s="137">
        <v>0.59872611464968151</v>
      </c>
      <c r="S112" s="137">
        <v>3.8216560509554139E-2</v>
      </c>
      <c r="T112" s="137">
        <v>3.1847133757961783E-2</v>
      </c>
      <c r="U112" s="137">
        <v>1.7197452229299361</v>
      </c>
      <c r="V112" s="137">
        <v>2.1337579617834406</v>
      </c>
      <c r="W112" s="137"/>
      <c r="X112" s="136" t="s">
        <v>184</v>
      </c>
      <c r="Y112" s="136" t="s">
        <v>287</v>
      </c>
      <c r="Z112" s="136" t="s">
        <v>301</v>
      </c>
      <c r="AA112" s="135" t="s">
        <v>475</v>
      </c>
      <c r="AB112" s="136" t="s">
        <v>184</v>
      </c>
      <c r="AC112" s="136" t="s">
        <v>287</v>
      </c>
      <c r="AD112" s="135">
        <v>42810</v>
      </c>
    </row>
    <row r="113" spans="1:30" ht="15.6" x14ac:dyDescent="0.3">
      <c r="A113" s="137" t="s">
        <v>538</v>
      </c>
      <c r="B113" s="137" t="s">
        <v>539</v>
      </c>
      <c r="C113" s="137" t="s">
        <v>536</v>
      </c>
      <c r="D113" s="137" t="s">
        <v>479</v>
      </c>
      <c r="E113" s="137">
        <v>29072</v>
      </c>
      <c r="F113" s="137" t="s">
        <v>191</v>
      </c>
      <c r="G113" s="137" t="s">
        <v>249</v>
      </c>
      <c r="H113" s="137" t="s">
        <v>183</v>
      </c>
      <c r="I113" s="137">
        <v>1.8128078817733999</v>
      </c>
      <c r="J113" s="137">
        <v>0.17834394904458598</v>
      </c>
      <c r="K113" s="137">
        <v>1.1592356687898089</v>
      </c>
      <c r="L113" s="137">
        <v>0.54777070063694266</v>
      </c>
      <c r="M113" s="137">
        <v>0.43312101910828021</v>
      </c>
      <c r="N113" s="137">
        <v>1.8343949044585985</v>
      </c>
      <c r="O113" s="137">
        <v>0.4777070063694267</v>
      </c>
      <c r="P113" s="137">
        <v>6.369426751592357E-3</v>
      </c>
      <c r="Q113" s="137">
        <v>0</v>
      </c>
      <c r="R113" s="137">
        <v>0</v>
      </c>
      <c r="S113" s="137">
        <v>1.9108280254777069E-2</v>
      </c>
      <c r="T113" s="137">
        <v>2.5477707006369428E-2</v>
      </c>
      <c r="U113" s="137">
        <v>2.2738853503184746</v>
      </c>
      <c r="V113" s="137">
        <v>1.7197452229299361</v>
      </c>
      <c r="W113" s="137"/>
      <c r="X113" s="136" t="s">
        <v>470</v>
      </c>
      <c r="Y113" s="136" t="s">
        <v>287</v>
      </c>
      <c r="Z113" s="136" t="s">
        <v>301</v>
      </c>
      <c r="AA113" s="135" t="s">
        <v>540</v>
      </c>
      <c r="AB113" s="136" t="s">
        <v>470</v>
      </c>
      <c r="AC113" s="136" t="s">
        <v>287</v>
      </c>
      <c r="AD113" s="135">
        <v>42629</v>
      </c>
    </row>
    <row r="114" spans="1:30" ht="15.6" x14ac:dyDescent="0.3">
      <c r="A114" s="137" t="s">
        <v>529</v>
      </c>
      <c r="B114" s="137" t="s">
        <v>530</v>
      </c>
      <c r="C114" s="137" t="s">
        <v>505</v>
      </c>
      <c r="D114" s="137" t="s">
        <v>297</v>
      </c>
      <c r="E114" s="137">
        <v>12180</v>
      </c>
      <c r="F114" s="137" t="s">
        <v>298</v>
      </c>
      <c r="G114" s="137" t="s">
        <v>249</v>
      </c>
      <c r="H114" s="137" t="s">
        <v>183</v>
      </c>
      <c r="I114" s="137">
        <v>37.928571428571402</v>
      </c>
      <c r="J114" s="137">
        <v>1.4458598726114651</v>
      </c>
      <c r="K114" s="137">
        <v>0.49044585987261147</v>
      </c>
      <c r="L114" s="137">
        <v>0.15923566878980891</v>
      </c>
      <c r="M114" s="137">
        <v>5.7324840764331211E-2</v>
      </c>
      <c r="N114" s="137">
        <v>0.17834394904458598</v>
      </c>
      <c r="O114" s="137">
        <v>7.6433121019108277E-2</v>
      </c>
      <c r="P114" s="137">
        <v>1.8980891719745223</v>
      </c>
      <c r="Q114" s="137">
        <v>0</v>
      </c>
      <c r="R114" s="137">
        <v>0.87898089171974525</v>
      </c>
      <c r="S114" s="137">
        <v>0</v>
      </c>
      <c r="T114" s="137">
        <v>1</v>
      </c>
      <c r="U114" s="137">
        <v>0.27388535031847133</v>
      </c>
      <c r="V114" s="137">
        <v>1.1019108280254777</v>
      </c>
      <c r="W114" s="137"/>
      <c r="X114" s="136" t="s">
        <v>184</v>
      </c>
      <c r="Y114" s="136" t="s">
        <v>656</v>
      </c>
      <c r="Z114" s="136"/>
      <c r="AA114" s="135" t="s">
        <v>691</v>
      </c>
      <c r="AB114" s="136" t="s">
        <v>207</v>
      </c>
      <c r="AC114" s="136"/>
      <c r="AD114" s="135"/>
    </row>
    <row r="115" spans="1:30" ht="15.6" x14ac:dyDescent="0.3">
      <c r="A115" s="137" t="s">
        <v>467</v>
      </c>
      <c r="B115" s="137" t="s">
        <v>468</v>
      </c>
      <c r="C115" s="137" t="s">
        <v>469</v>
      </c>
      <c r="D115" s="137" t="s">
        <v>281</v>
      </c>
      <c r="E115" s="137">
        <v>80814</v>
      </c>
      <c r="F115" s="137" t="s">
        <v>282</v>
      </c>
      <c r="G115" s="137" t="s">
        <v>206</v>
      </c>
      <c r="H115" s="137" t="s">
        <v>183</v>
      </c>
      <c r="I115" s="137">
        <v>60.7777777777778</v>
      </c>
      <c r="J115" s="137">
        <v>0.42675159235668791</v>
      </c>
      <c r="K115" s="137">
        <v>2.5477707006369428E-2</v>
      </c>
      <c r="L115" s="137">
        <v>1.4076433121019107</v>
      </c>
      <c r="M115" s="137">
        <v>6.3694267515923567E-2</v>
      </c>
      <c r="N115" s="137">
        <v>1.4968152866242037</v>
      </c>
      <c r="O115" s="137">
        <v>0.42675159235668791</v>
      </c>
      <c r="P115" s="137">
        <v>0</v>
      </c>
      <c r="Q115" s="137">
        <v>0</v>
      </c>
      <c r="R115" s="137">
        <v>0.79617834394904463</v>
      </c>
      <c r="S115" s="137">
        <v>0</v>
      </c>
      <c r="T115" s="137">
        <v>0</v>
      </c>
      <c r="U115" s="137">
        <v>1.1273885350318471</v>
      </c>
      <c r="V115" s="137">
        <v>1.6942675159235669</v>
      </c>
      <c r="W115" s="137"/>
      <c r="X115" s="136" t="s">
        <v>184</v>
      </c>
      <c r="Y115" s="136" t="s">
        <v>656</v>
      </c>
      <c r="Z115" s="136" t="s">
        <v>301</v>
      </c>
      <c r="AA115" s="135" t="s">
        <v>690</v>
      </c>
      <c r="AB115" s="136" t="s">
        <v>184</v>
      </c>
      <c r="AC115" s="136" t="s">
        <v>656</v>
      </c>
      <c r="AD115" s="135">
        <v>44286</v>
      </c>
    </row>
    <row r="116" spans="1:30" ht="15.6" x14ac:dyDescent="0.3">
      <c r="A116" s="137" t="s">
        <v>47</v>
      </c>
      <c r="B116" s="137" t="s">
        <v>495</v>
      </c>
      <c r="C116" s="137" t="s">
        <v>496</v>
      </c>
      <c r="D116" s="137" t="s">
        <v>497</v>
      </c>
      <c r="E116" s="137">
        <v>939</v>
      </c>
      <c r="F116" s="137" t="s">
        <v>30</v>
      </c>
      <c r="G116" s="137" t="s">
        <v>454</v>
      </c>
      <c r="H116" s="137" t="s">
        <v>183</v>
      </c>
      <c r="I116" s="137">
        <v>12.2727272727273</v>
      </c>
      <c r="J116" s="137">
        <v>0</v>
      </c>
      <c r="K116" s="137">
        <v>3.8216560509554139E-2</v>
      </c>
      <c r="L116" s="137">
        <v>0.75159235668789803</v>
      </c>
      <c r="M116" s="137">
        <v>0.94267515923566869</v>
      </c>
      <c r="N116" s="137">
        <v>1.5859872611464967</v>
      </c>
      <c r="O116" s="137">
        <v>0.1464968152866242</v>
      </c>
      <c r="P116" s="137">
        <v>0</v>
      </c>
      <c r="Q116" s="137">
        <v>0</v>
      </c>
      <c r="R116" s="137">
        <v>0.17197452229299362</v>
      </c>
      <c r="S116" s="137">
        <v>0</v>
      </c>
      <c r="T116" s="137">
        <v>0</v>
      </c>
      <c r="U116" s="137">
        <v>1.5605095541401273</v>
      </c>
      <c r="V116" s="137">
        <v>1.6305732484076432</v>
      </c>
      <c r="W116" s="137"/>
      <c r="X116" s="136" t="s">
        <v>184</v>
      </c>
      <c r="Y116" s="136" t="s">
        <v>287</v>
      </c>
      <c r="Z116" s="136" t="s">
        <v>288</v>
      </c>
      <c r="AA116" s="135" t="s">
        <v>498</v>
      </c>
      <c r="AB116" s="136" t="s">
        <v>184</v>
      </c>
      <c r="AC116" s="136" t="s">
        <v>287</v>
      </c>
      <c r="AD116" s="135">
        <v>39241</v>
      </c>
    </row>
    <row r="117" spans="1:30" ht="15.6" x14ac:dyDescent="0.3">
      <c r="A117" s="137" t="s">
        <v>486</v>
      </c>
      <c r="B117" s="137" t="s">
        <v>487</v>
      </c>
      <c r="C117" s="137" t="s">
        <v>488</v>
      </c>
      <c r="D117" s="137" t="s">
        <v>194</v>
      </c>
      <c r="E117" s="137">
        <v>75202</v>
      </c>
      <c r="F117" s="137" t="s">
        <v>267</v>
      </c>
      <c r="G117" s="137" t="s">
        <v>249</v>
      </c>
      <c r="H117" s="137" t="s">
        <v>183</v>
      </c>
      <c r="I117" s="137">
        <v>1.6380368098159499</v>
      </c>
      <c r="J117" s="137">
        <v>1.6878980891719744</v>
      </c>
      <c r="K117" s="137">
        <v>0</v>
      </c>
      <c r="L117" s="137">
        <v>1.9108280254777073E-2</v>
      </c>
      <c r="M117" s="137">
        <v>1.9108280254777073E-2</v>
      </c>
      <c r="N117" s="137">
        <v>1.0828025477707006</v>
      </c>
      <c r="O117" s="137">
        <v>0.60509554140127386</v>
      </c>
      <c r="P117" s="137">
        <v>1.2738853503184714E-2</v>
      </c>
      <c r="Q117" s="137">
        <v>2.5477707006369428E-2</v>
      </c>
      <c r="R117" s="137">
        <v>0</v>
      </c>
      <c r="S117" s="137">
        <v>0</v>
      </c>
      <c r="T117" s="137">
        <v>0</v>
      </c>
      <c r="U117" s="137">
        <v>1.7261146496815285</v>
      </c>
      <c r="V117" s="137">
        <v>0.98089171974522282</v>
      </c>
      <c r="W117" s="137"/>
      <c r="X117" s="136" t="s">
        <v>470</v>
      </c>
      <c r="Y117" s="136" t="s">
        <v>287</v>
      </c>
      <c r="Z117" s="136" t="s">
        <v>301</v>
      </c>
      <c r="AA117" s="135" t="s">
        <v>489</v>
      </c>
      <c r="AB117" s="136" t="s">
        <v>207</v>
      </c>
      <c r="AC117" s="136"/>
      <c r="AD117" s="135"/>
    </row>
    <row r="118" spans="1:30" ht="15.6" x14ac:dyDescent="0.3">
      <c r="A118" s="137" t="s">
        <v>493</v>
      </c>
      <c r="B118" s="137" t="s">
        <v>689</v>
      </c>
      <c r="C118" s="137" t="s">
        <v>494</v>
      </c>
      <c r="D118" s="137" t="s">
        <v>474</v>
      </c>
      <c r="E118" s="137">
        <v>84737</v>
      </c>
      <c r="F118" s="137" t="s">
        <v>358</v>
      </c>
      <c r="G118" s="137" t="s">
        <v>249</v>
      </c>
      <c r="H118" s="137" t="s">
        <v>183</v>
      </c>
      <c r="I118" s="137">
        <v>7.8214285714285703</v>
      </c>
      <c r="J118" s="137">
        <v>0.27388535031847133</v>
      </c>
      <c r="K118" s="137">
        <v>0.45222929936305728</v>
      </c>
      <c r="L118" s="137">
        <v>0.43312101910828021</v>
      </c>
      <c r="M118" s="137">
        <v>0.35668789808917201</v>
      </c>
      <c r="N118" s="137">
        <v>1.0318471337579618</v>
      </c>
      <c r="O118" s="137">
        <v>0.48407643312101906</v>
      </c>
      <c r="P118" s="137">
        <v>0</v>
      </c>
      <c r="Q118" s="137">
        <v>0</v>
      </c>
      <c r="R118" s="137">
        <v>0.14012738853503184</v>
      </c>
      <c r="S118" s="137">
        <v>0.43949044585987262</v>
      </c>
      <c r="T118" s="137">
        <v>0</v>
      </c>
      <c r="U118" s="137">
        <v>0.93630573248407634</v>
      </c>
      <c r="V118" s="137">
        <v>1.0636942675159236</v>
      </c>
      <c r="W118" s="137"/>
      <c r="X118" s="136" t="s">
        <v>184</v>
      </c>
      <c r="Y118" s="136" t="s">
        <v>656</v>
      </c>
      <c r="Z118" s="136"/>
      <c r="AA118" s="135" t="s">
        <v>688</v>
      </c>
      <c r="AB118" s="136" t="s">
        <v>470</v>
      </c>
      <c r="AC118" s="136" t="s">
        <v>287</v>
      </c>
      <c r="AD118" s="135">
        <v>43358</v>
      </c>
    </row>
    <row r="119" spans="1:30" ht="15.6" x14ac:dyDescent="0.3">
      <c r="A119" s="137" t="s">
        <v>365</v>
      </c>
      <c r="B119" s="137" t="s">
        <v>366</v>
      </c>
      <c r="C119" s="137" t="s">
        <v>367</v>
      </c>
      <c r="D119" s="137" t="s">
        <v>180</v>
      </c>
      <c r="E119" s="137">
        <v>95901</v>
      </c>
      <c r="F119" s="137" t="s">
        <v>317</v>
      </c>
      <c r="G119" s="137" t="s">
        <v>206</v>
      </c>
      <c r="H119" s="137" t="s">
        <v>183</v>
      </c>
      <c r="I119" s="137">
        <v>361.4</v>
      </c>
      <c r="J119" s="137">
        <v>0</v>
      </c>
      <c r="K119" s="137">
        <v>0</v>
      </c>
      <c r="L119" s="137">
        <v>0.26751592356687898</v>
      </c>
      <c r="M119" s="137">
        <v>1.0509554140127388</v>
      </c>
      <c r="N119" s="137">
        <v>1.3184713375796178</v>
      </c>
      <c r="O119" s="137">
        <v>0</v>
      </c>
      <c r="P119" s="137">
        <v>0</v>
      </c>
      <c r="Q119" s="137">
        <v>0</v>
      </c>
      <c r="R119" s="137">
        <v>0.71337579617834401</v>
      </c>
      <c r="S119" s="137">
        <v>0</v>
      </c>
      <c r="T119" s="137">
        <v>0</v>
      </c>
      <c r="U119" s="137">
        <v>0.60509554140127386</v>
      </c>
      <c r="V119" s="137">
        <v>1.0828025477707006</v>
      </c>
      <c r="W119" s="137">
        <v>150</v>
      </c>
      <c r="X119" s="136" t="s">
        <v>184</v>
      </c>
      <c r="Y119" s="136" t="s">
        <v>656</v>
      </c>
      <c r="Z119" s="136" t="s">
        <v>301</v>
      </c>
      <c r="AA119" s="135" t="s">
        <v>687</v>
      </c>
      <c r="AB119" s="136" t="s">
        <v>184</v>
      </c>
      <c r="AC119" s="136" t="s">
        <v>656</v>
      </c>
      <c r="AD119" s="135">
        <v>44195</v>
      </c>
    </row>
    <row r="120" spans="1:30" ht="15.6" x14ac:dyDescent="0.3">
      <c r="A120" s="137" t="s">
        <v>534</v>
      </c>
      <c r="B120" s="137" t="s">
        <v>535</v>
      </c>
      <c r="C120" s="137" t="s">
        <v>536</v>
      </c>
      <c r="D120" s="137" t="s">
        <v>382</v>
      </c>
      <c r="E120" s="137">
        <v>40510</v>
      </c>
      <c r="F120" s="137" t="s">
        <v>36</v>
      </c>
      <c r="G120" s="137" t="s">
        <v>249</v>
      </c>
      <c r="H120" s="137" t="s">
        <v>183</v>
      </c>
      <c r="I120" s="137">
        <v>1.5495495495495499</v>
      </c>
      <c r="J120" s="137">
        <v>7.6433121019108277E-2</v>
      </c>
      <c r="K120" s="137">
        <v>0.15286624203821655</v>
      </c>
      <c r="L120" s="137">
        <v>0.50318471337579618</v>
      </c>
      <c r="M120" s="137">
        <v>0.38216560509554137</v>
      </c>
      <c r="N120" s="137">
        <v>0.89171974522292985</v>
      </c>
      <c r="O120" s="137">
        <v>0.19108280254777069</v>
      </c>
      <c r="P120" s="137">
        <v>1.9108280254777069E-2</v>
      </c>
      <c r="Q120" s="137">
        <v>1.2738853503184714E-2</v>
      </c>
      <c r="R120" s="137">
        <v>2.5477707006369428E-2</v>
      </c>
      <c r="S120" s="137">
        <v>1.9108280254777073E-2</v>
      </c>
      <c r="T120" s="137">
        <v>6.369426751592357E-3</v>
      </c>
      <c r="U120" s="137">
        <v>1.0636942675159236</v>
      </c>
      <c r="V120" s="137">
        <v>0.71974522292993626</v>
      </c>
      <c r="W120" s="137"/>
      <c r="X120" s="136" t="s">
        <v>470</v>
      </c>
      <c r="Y120" s="136" t="s">
        <v>287</v>
      </c>
      <c r="Z120" s="136" t="s">
        <v>301</v>
      </c>
      <c r="AA120" s="135" t="s">
        <v>537</v>
      </c>
      <c r="AB120" s="136" t="s">
        <v>470</v>
      </c>
      <c r="AC120" s="136" t="s">
        <v>287</v>
      </c>
      <c r="AD120" s="135">
        <v>42983</v>
      </c>
    </row>
    <row r="121" spans="1:30" ht="15.6" x14ac:dyDescent="0.3">
      <c r="A121" s="137" t="s">
        <v>547</v>
      </c>
      <c r="B121" s="137" t="s">
        <v>548</v>
      </c>
      <c r="C121" s="137" t="s">
        <v>549</v>
      </c>
      <c r="D121" s="137" t="s">
        <v>194</v>
      </c>
      <c r="E121" s="137">
        <v>78840</v>
      </c>
      <c r="F121" s="137" t="s">
        <v>195</v>
      </c>
      <c r="G121" s="137" t="s">
        <v>249</v>
      </c>
      <c r="H121" s="137" t="s">
        <v>183</v>
      </c>
      <c r="I121" s="137">
        <v>1.6741573033707899</v>
      </c>
      <c r="J121" s="137">
        <v>0.1019108280254777</v>
      </c>
      <c r="K121" s="137">
        <v>0.54140127388535031</v>
      </c>
      <c r="L121" s="137">
        <v>0.2929936305732484</v>
      </c>
      <c r="M121" s="137">
        <v>2.5477707006369428E-2</v>
      </c>
      <c r="N121" s="137">
        <v>0.70700636942675155</v>
      </c>
      <c r="O121" s="137">
        <v>0.14012738853503184</v>
      </c>
      <c r="P121" s="137">
        <v>5.0955414012738856E-2</v>
      </c>
      <c r="Q121" s="137">
        <v>6.3694267515923567E-2</v>
      </c>
      <c r="R121" s="137">
        <v>7.0063694267515922E-2</v>
      </c>
      <c r="S121" s="137">
        <v>3.184713375796179E-2</v>
      </c>
      <c r="T121" s="137">
        <v>2.5477707006369428E-2</v>
      </c>
      <c r="U121" s="137">
        <v>0.83439490445859865</v>
      </c>
      <c r="V121" s="137">
        <v>0.81528662420382159</v>
      </c>
      <c r="W121" s="137"/>
      <c r="X121" s="136" t="s">
        <v>184</v>
      </c>
      <c r="Y121" s="136" t="s">
        <v>287</v>
      </c>
      <c r="Z121" s="136" t="s">
        <v>301</v>
      </c>
      <c r="AA121" s="135" t="s">
        <v>352</v>
      </c>
      <c r="AB121" s="136" t="s">
        <v>470</v>
      </c>
      <c r="AC121" s="136" t="s">
        <v>287</v>
      </c>
      <c r="AD121" s="135">
        <v>43374</v>
      </c>
    </row>
    <row r="122" spans="1:30" ht="15.6" x14ac:dyDescent="0.3">
      <c r="A122" s="137" t="s">
        <v>43</v>
      </c>
      <c r="B122" s="137" t="s">
        <v>490</v>
      </c>
      <c r="C122" s="137" t="s">
        <v>491</v>
      </c>
      <c r="D122" s="137" t="s">
        <v>278</v>
      </c>
      <c r="E122" s="137">
        <v>33762</v>
      </c>
      <c r="F122" s="137" t="s">
        <v>30</v>
      </c>
      <c r="G122" s="137" t="s">
        <v>249</v>
      </c>
      <c r="H122" s="137" t="s">
        <v>183</v>
      </c>
      <c r="I122" s="137">
        <v>1.6021505376344101</v>
      </c>
      <c r="J122" s="137">
        <v>6.3694267515923567E-2</v>
      </c>
      <c r="K122" s="137">
        <v>0.36305732484076431</v>
      </c>
      <c r="L122" s="137">
        <v>0.31847133757961782</v>
      </c>
      <c r="M122" s="137">
        <v>0.21019108280254775</v>
      </c>
      <c r="N122" s="137">
        <v>0.71974522292993626</v>
      </c>
      <c r="O122" s="137">
        <v>0.21019108280254775</v>
      </c>
      <c r="P122" s="137">
        <v>6.369426751592357E-3</v>
      </c>
      <c r="Q122" s="137">
        <v>1.9108280254777073E-2</v>
      </c>
      <c r="R122" s="137">
        <v>1.2738853503184714E-2</v>
      </c>
      <c r="S122" s="137">
        <v>0</v>
      </c>
      <c r="T122" s="137">
        <v>1.9108280254777069E-2</v>
      </c>
      <c r="U122" s="137">
        <v>0.92356687898089163</v>
      </c>
      <c r="V122" s="137">
        <v>0.61146496815286622</v>
      </c>
      <c r="W122" s="137"/>
      <c r="X122" s="136" t="s">
        <v>470</v>
      </c>
      <c r="Y122" s="136" t="s">
        <v>287</v>
      </c>
      <c r="Z122" s="136" t="s">
        <v>301</v>
      </c>
      <c r="AA122" s="135" t="s">
        <v>492</v>
      </c>
      <c r="AB122" s="136" t="s">
        <v>470</v>
      </c>
      <c r="AC122" s="136" t="s">
        <v>287</v>
      </c>
      <c r="AD122" s="135">
        <v>43019</v>
      </c>
    </row>
    <row r="123" spans="1:30" ht="15.6" x14ac:dyDescent="0.3">
      <c r="A123" s="137" t="s">
        <v>686</v>
      </c>
      <c r="B123" s="137" t="s">
        <v>685</v>
      </c>
      <c r="C123" s="137" t="s">
        <v>684</v>
      </c>
      <c r="D123" s="137" t="s">
        <v>180</v>
      </c>
      <c r="E123" s="137">
        <v>92225</v>
      </c>
      <c r="F123" s="137" t="s">
        <v>181</v>
      </c>
      <c r="G123" s="137" t="s">
        <v>206</v>
      </c>
      <c r="H123" s="137" t="s">
        <v>183</v>
      </c>
      <c r="I123" s="137"/>
      <c r="J123" s="137">
        <v>0</v>
      </c>
      <c r="K123" s="137">
        <v>0</v>
      </c>
      <c r="L123" s="137">
        <v>0</v>
      </c>
      <c r="M123" s="137">
        <v>0.91719745222929938</v>
      </c>
      <c r="N123" s="137">
        <v>0.91719745222929938</v>
      </c>
      <c r="O123" s="137">
        <v>0</v>
      </c>
      <c r="P123" s="137">
        <v>0</v>
      </c>
      <c r="Q123" s="137">
        <v>0</v>
      </c>
      <c r="R123" s="137">
        <v>0</v>
      </c>
      <c r="S123" s="137">
        <v>0</v>
      </c>
      <c r="T123" s="137">
        <v>0</v>
      </c>
      <c r="U123" s="137">
        <v>0.91719745222929938</v>
      </c>
      <c r="V123" s="137">
        <v>0</v>
      </c>
      <c r="W123" s="137"/>
      <c r="X123" s="136" t="s">
        <v>207</v>
      </c>
      <c r="Y123" s="136"/>
      <c r="Z123" s="136"/>
      <c r="AA123" s="135"/>
      <c r="AB123" s="136" t="s">
        <v>207</v>
      </c>
      <c r="AC123" s="136"/>
      <c r="AD123" s="135"/>
    </row>
    <row r="124" spans="1:30" ht="15.6" x14ac:dyDescent="0.3">
      <c r="A124" s="137" t="s">
        <v>683</v>
      </c>
      <c r="B124" s="137" t="s">
        <v>682</v>
      </c>
      <c r="C124" s="137" t="s">
        <v>681</v>
      </c>
      <c r="D124" s="137" t="s">
        <v>525</v>
      </c>
      <c r="E124" s="137">
        <v>83647</v>
      </c>
      <c r="F124" s="137" t="s">
        <v>358</v>
      </c>
      <c r="G124" s="137" t="s">
        <v>249</v>
      </c>
      <c r="H124" s="137" t="s">
        <v>183</v>
      </c>
      <c r="I124" s="137">
        <v>4.2307692307692299</v>
      </c>
      <c r="J124" s="137">
        <v>3.1847133757961783E-2</v>
      </c>
      <c r="K124" s="137">
        <v>6.3694267515923567E-2</v>
      </c>
      <c r="L124" s="137">
        <v>0.5286624203821656</v>
      </c>
      <c r="M124" s="137">
        <v>0.2038216560509554</v>
      </c>
      <c r="N124" s="137">
        <v>0.78980891719745216</v>
      </c>
      <c r="O124" s="137">
        <v>0</v>
      </c>
      <c r="P124" s="137">
        <v>3.8216560509554139E-2</v>
      </c>
      <c r="Q124" s="137">
        <v>0</v>
      </c>
      <c r="R124" s="137">
        <v>7.0063694267515922E-2</v>
      </c>
      <c r="S124" s="137">
        <v>3.8216560509554139E-2</v>
      </c>
      <c r="T124" s="137">
        <v>1.9108280254777069E-2</v>
      </c>
      <c r="U124" s="137">
        <v>0.70063694267515919</v>
      </c>
      <c r="V124" s="137">
        <v>0.70063694267515919</v>
      </c>
      <c r="W124" s="137"/>
      <c r="X124" s="136" t="s">
        <v>184</v>
      </c>
      <c r="Y124" s="136" t="s">
        <v>656</v>
      </c>
      <c r="Z124" s="136"/>
      <c r="AA124" s="135" t="s">
        <v>680</v>
      </c>
      <c r="AB124" s="136" t="s">
        <v>470</v>
      </c>
      <c r="AC124" s="136" t="s">
        <v>287</v>
      </c>
      <c r="AD124" s="135">
        <v>43360</v>
      </c>
    </row>
    <row r="125" spans="1:30" ht="15.6" x14ac:dyDescent="0.3">
      <c r="A125" s="137" t="s">
        <v>522</v>
      </c>
      <c r="B125" s="137" t="s">
        <v>523</v>
      </c>
      <c r="C125" s="137" t="s">
        <v>524</v>
      </c>
      <c r="D125" s="137" t="s">
        <v>525</v>
      </c>
      <c r="E125" s="137">
        <v>83318</v>
      </c>
      <c r="F125" s="137" t="s">
        <v>358</v>
      </c>
      <c r="G125" s="137" t="s">
        <v>206</v>
      </c>
      <c r="H125" s="137" t="s">
        <v>183</v>
      </c>
      <c r="I125" s="137">
        <v>4.6923076923076898</v>
      </c>
      <c r="J125" s="137">
        <v>9.5541401273885357E-2</v>
      </c>
      <c r="K125" s="137">
        <v>0.13375796178343949</v>
      </c>
      <c r="L125" s="137">
        <v>0.24203821656050953</v>
      </c>
      <c r="M125" s="137">
        <v>0.33121019108280259</v>
      </c>
      <c r="N125" s="137">
        <v>0.64968152866242035</v>
      </c>
      <c r="O125" s="137">
        <v>0.1464968152866242</v>
      </c>
      <c r="P125" s="137">
        <v>6.369426751592357E-3</v>
      </c>
      <c r="Q125" s="137">
        <v>0</v>
      </c>
      <c r="R125" s="137">
        <v>0.19108280254777071</v>
      </c>
      <c r="S125" s="137">
        <v>7.6433121019108277E-2</v>
      </c>
      <c r="T125" s="137">
        <v>0</v>
      </c>
      <c r="U125" s="137">
        <v>0.53503184713375795</v>
      </c>
      <c r="V125" s="137">
        <v>0.70700636942675155</v>
      </c>
      <c r="W125" s="137"/>
      <c r="X125" s="136" t="s">
        <v>184</v>
      </c>
      <c r="Y125" s="136" t="s">
        <v>656</v>
      </c>
      <c r="Z125" s="136"/>
      <c r="AA125" s="135" t="s">
        <v>679</v>
      </c>
      <c r="AB125" s="136" t="s">
        <v>470</v>
      </c>
      <c r="AC125" s="136" t="s">
        <v>287</v>
      </c>
      <c r="AD125" s="135">
        <v>43360</v>
      </c>
    </row>
    <row r="126" spans="1:30" ht="15.6" x14ac:dyDescent="0.3">
      <c r="A126" s="137" t="s">
        <v>421</v>
      </c>
      <c r="B126" s="137" t="s">
        <v>422</v>
      </c>
      <c r="C126" s="137" t="s">
        <v>423</v>
      </c>
      <c r="D126" s="137" t="s">
        <v>351</v>
      </c>
      <c r="E126" s="137">
        <v>74103</v>
      </c>
      <c r="F126" s="137" t="s">
        <v>267</v>
      </c>
      <c r="G126" s="137" t="s">
        <v>206</v>
      </c>
      <c r="H126" s="137" t="s">
        <v>183</v>
      </c>
      <c r="I126" s="137">
        <v>2.08928571428571</v>
      </c>
      <c r="J126" s="137">
        <v>0.15286624203821655</v>
      </c>
      <c r="K126" s="137">
        <v>0.28662420382165604</v>
      </c>
      <c r="L126" s="137">
        <v>0.10828025477707005</v>
      </c>
      <c r="M126" s="137">
        <v>0.21656050955414011</v>
      </c>
      <c r="N126" s="137">
        <v>0.6560509554140127</v>
      </c>
      <c r="O126" s="137">
        <v>8.2802547770700632E-2</v>
      </c>
      <c r="P126" s="137">
        <v>6.369426751592357E-3</v>
      </c>
      <c r="Q126" s="137">
        <v>1.9108280254777069E-2</v>
      </c>
      <c r="R126" s="137">
        <v>4.4585987261146501E-2</v>
      </c>
      <c r="S126" s="137">
        <v>1.9108280254777069E-2</v>
      </c>
      <c r="T126" s="137">
        <v>0</v>
      </c>
      <c r="U126" s="137">
        <v>0.70063694267515919</v>
      </c>
      <c r="V126" s="137">
        <v>0.66242038216560506</v>
      </c>
      <c r="W126" s="137"/>
      <c r="X126" s="136" t="s">
        <v>184</v>
      </c>
      <c r="Y126" s="136" t="s">
        <v>287</v>
      </c>
      <c r="Z126" s="136"/>
      <c r="AA126" s="135" t="s">
        <v>678</v>
      </c>
      <c r="AB126" s="136" t="s">
        <v>184</v>
      </c>
      <c r="AC126" s="136" t="s">
        <v>287</v>
      </c>
      <c r="AD126" s="135">
        <v>44187</v>
      </c>
    </row>
    <row r="127" spans="1:30" ht="15.6" x14ac:dyDescent="0.3">
      <c r="A127" s="137" t="s">
        <v>677</v>
      </c>
      <c r="B127" s="137" t="s">
        <v>676</v>
      </c>
      <c r="C127" s="137" t="s">
        <v>675</v>
      </c>
      <c r="D127" s="137" t="s">
        <v>190</v>
      </c>
      <c r="E127" s="137">
        <v>30060</v>
      </c>
      <c r="F127" s="137" t="s">
        <v>191</v>
      </c>
      <c r="G127" s="137" t="s">
        <v>206</v>
      </c>
      <c r="H127" s="137" t="s">
        <v>183</v>
      </c>
      <c r="I127" s="137">
        <v>3.4137931034482798</v>
      </c>
      <c r="J127" s="137">
        <v>0</v>
      </c>
      <c r="K127" s="137">
        <v>0.21019108280254775</v>
      </c>
      <c r="L127" s="137">
        <v>0.17834394904458598</v>
      </c>
      <c r="M127" s="137">
        <v>0.15923566878980891</v>
      </c>
      <c r="N127" s="137">
        <v>0.45859872611464964</v>
      </c>
      <c r="O127" s="137">
        <v>8.9171974522292988E-2</v>
      </c>
      <c r="P127" s="137">
        <v>0</v>
      </c>
      <c r="Q127" s="137">
        <v>0</v>
      </c>
      <c r="R127" s="137">
        <v>3.1847133757961783E-2</v>
      </c>
      <c r="S127" s="137">
        <v>0</v>
      </c>
      <c r="T127" s="137">
        <v>0</v>
      </c>
      <c r="U127" s="137">
        <v>0.51592356687898089</v>
      </c>
      <c r="V127" s="137">
        <v>0.2038216560509554</v>
      </c>
      <c r="W127" s="137"/>
      <c r="X127" s="136" t="s">
        <v>470</v>
      </c>
      <c r="Y127" s="136" t="s">
        <v>287</v>
      </c>
      <c r="Z127" s="136" t="s">
        <v>301</v>
      </c>
      <c r="AA127" s="135" t="s">
        <v>545</v>
      </c>
      <c r="AB127" s="136" t="s">
        <v>470</v>
      </c>
      <c r="AC127" s="136" t="s">
        <v>287</v>
      </c>
      <c r="AD127" s="135">
        <v>42993</v>
      </c>
    </row>
    <row r="128" spans="1:30" ht="15.6" x14ac:dyDescent="0.3">
      <c r="A128" s="137" t="s">
        <v>531</v>
      </c>
      <c r="B128" s="137" t="s">
        <v>532</v>
      </c>
      <c r="C128" s="137" t="s">
        <v>533</v>
      </c>
      <c r="D128" s="137" t="s">
        <v>194</v>
      </c>
      <c r="E128" s="137">
        <v>78562</v>
      </c>
      <c r="F128" s="137" t="s">
        <v>674</v>
      </c>
      <c r="G128" s="137" t="s">
        <v>249</v>
      </c>
      <c r="H128" s="137" t="s">
        <v>183</v>
      </c>
      <c r="I128" s="137">
        <v>1.3333333333333299</v>
      </c>
      <c r="J128" s="137">
        <v>0.30573248407643311</v>
      </c>
      <c r="K128" s="137">
        <v>6.3694267515923567E-2</v>
      </c>
      <c r="L128" s="137">
        <v>0.12738853503184713</v>
      </c>
      <c r="M128" s="137">
        <v>3.184713375796179E-2</v>
      </c>
      <c r="N128" s="137">
        <v>0.50318471337579618</v>
      </c>
      <c r="O128" s="137">
        <v>2.5477707006369428E-2</v>
      </c>
      <c r="P128" s="137">
        <v>0</v>
      </c>
      <c r="Q128" s="137">
        <v>0</v>
      </c>
      <c r="R128" s="137">
        <v>0.37579617834394902</v>
      </c>
      <c r="S128" s="137">
        <v>5.0955414012738856E-2</v>
      </c>
      <c r="T128" s="137">
        <v>0</v>
      </c>
      <c r="U128" s="137">
        <v>0.1019108280254777</v>
      </c>
      <c r="V128" s="137">
        <v>0.4777070063694267</v>
      </c>
      <c r="W128" s="137"/>
      <c r="X128" s="136" t="s">
        <v>184</v>
      </c>
      <c r="Y128" s="136" t="s">
        <v>656</v>
      </c>
      <c r="Z128" s="136"/>
      <c r="AA128" s="135" t="s">
        <v>673</v>
      </c>
      <c r="AB128" s="136" t="s">
        <v>184</v>
      </c>
      <c r="AC128" s="136" t="s">
        <v>287</v>
      </c>
      <c r="AD128" s="135">
        <v>44113</v>
      </c>
    </row>
    <row r="129" spans="1:30" ht="15.6" x14ac:dyDescent="0.3">
      <c r="A129" s="137" t="s">
        <v>672</v>
      </c>
      <c r="B129" s="137" t="s">
        <v>671</v>
      </c>
      <c r="C129" s="137" t="s">
        <v>670</v>
      </c>
      <c r="D129" s="137" t="s">
        <v>194</v>
      </c>
      <c r="E129" s="137">
        <v>78611</v>
      </c>
      <c r="F129" s="137" t="s">
        <v>195</v>
      </c>
      <c r="G129" s="137" t="s">
        <v>249</v>
      </c>
      <c r="H129" s="137" t="s">
        <v>5</v>
      </c>
      <c r="I129" s="137">
        <v>1.3658536585365899</v>
      </c>
      <c r="J129" s="137">
        <v>1.9108280254777069E-2</v>
      </c>
      <c r="K129" s="137">
        <v>0.1464968152866242</v>
      </c>
      <c r="L129" s="137">
        <v>0.16560509554140126</v>
      </c>
      <c r="M129" s="137">
        <v>4.4585987261146501E-2</v>
      </c>
      <c r="N129" s="137">
        <v>0.21019108280254775</v>
      </c>
      <c r="O129" s="137">
        <v>0.16560509554140126</v>
      </c>
      <c r="P129" s="137">
        <v>0</v>
      </c>
      <c r="Q129" s="137">
        <v>0</v>
      </c>
      <c r="R129" s="137">
        <v>0</v>
      </c>
      <c r="S129" s="137">
        <v>0</v>
      </c>
      <c r="T129" s="137">
        <v>0</v>
      </c>
      <c r="U129" s="137">
        <v>0.37579617834394902</v>
      </c>
      <c r="V129" s="137">
        <v>0.16560509554140126</v>
      </c>
      <c r="W129" s="137"/>
      <c r="X129" s="136" t="s">
        <v>470</v>
      </c>
      <c r="Y129" s="136" t="s">
        <v>287</v>
      </c>
      <c r="Z129" s="136" t="s">
        <v>301</v>
      </c>
      <c r="AA129" s="135" t="s">
        <v>546</v>
      </c>
      <c r="AB129" s="136" t="s">
        <v>470</v>
      </c>
      <c r="AC129" s="136" t="s">
        <v>287</v>
      </c>
      <c r="AD129" s="135">
        <v>42991</v>
      </c>
    </row>
    <row r="130" spans="1:30" ht="15.6" x14ac:dyDescent="0.3">
      <c r="A130" s="137" t="s">
        <v>519</v>
      </c>
      <c r="B130" s="137" t="s">
        <v>520</v>
      </c>
      <c r="C130" s="137" t="s">
        <v>521</v>
      </c>
      <c r="D130" s="137" t="s">
        <v>45</v>
      </c>
      <c r="E130" s="137">
        <v>36507</v>
      </c>
      <c r="F130" s="137" t="s">
        <v>205</v>
      </c>
      <c r="G130" s="137" t="s">
        <v>206</v>
      </c>
      <c r="H130" s="137" t="s">
        <v>183</v>
      </c>
      <c r="I130" s="137">
        <v>2.0769230769230802</v>
      </c>
      <c r="J130" s="137">
        <v>0</v>
      </c>
      <c r="K130" s="137">
        <v>0.10191082802547771</v>
      </c>
      <c r="L130" s="137">
        <v>0.19745222929936304</v>
      </c>
      <c r="M130" s="137">
        <v>4.4585987261146501E-2</v>
      </c>
      <c r="N130" s="137">
        <v>0.19745222929936304</v>
      </c>
      <c r="O130" s="137">
        <v>0.12738853503184713</v>
      </c>
      <c r="P130" s="137">
        <v>1.9108280254777069E-2</v>
      </c>
      <c r="Q130" s="137">
        <v>0</v>
      </c>
      <c r="R130" s="137">
        <v>1.9108280254777069E-2</v>
      </c>
      <c r="S130" s="137">
        <v>0</v>
      </c>
      <c r="T130" s="137">
        <v>0</v>
      </c>
      <c r="U130" s="137">
        <v>0.32484076433121017</v>
      </c>
      <c r="V130" s="137">
        <v>0.22929936305732482</v>
      </c>
      <c r="W130" s="137"/>
      <c r="X130" s="136" t="s">
        <v>184</v>
      </c>
      <c r="Y130" s="136" t="s">
        <v>656</v>
      </c>
      <c r="Z130" s="136"/>
      <c r="AA130" s="135" t="s">
        <v>669</v>
      </c>
      <c r="AB130" s="136" t="s">
        <v>470</v>
      </c>
      <c r="AC130" s="136" t="s">
        <v>287</v>
      </c>
      <c r="AD130" s="135">
        <v>43354</v>
      </c>
    </row>
    <row r="131" spans="1:30" ht="15.6" x14ac:dyDescent="0.3">
      <c r="A131" s="137" t="s">
        <v>503</v>
      </c>
      <c r="B131" s="137" t="s">
        <v>504</v>
      </c>
      <c r="C131" s="137" t="s">
        <v>505</v>
      </c>
      <c r="D131" s="137" t="s">
        <v>437</v>
      </c>
      <c r="E131" s="137">
        <v>63379</v>
      </c>
      <c r="F131" s="137" t="s">
        <v>36</v>
      </c>
      <c r="G131" s="137" t="s">
        <v>206</v>
      </c>
      <c r="H131" s="137" t="s">
        <v>183</v>
      </c>
      <c r="I131" s="137">
        <v>1.8571428571428601</v>
      </c>
      <c r="J131" s="137">
        <v>6.369426751592357E-3</v>
      </c>
      <c r="K131" s="137">
        <v>1.9108280254777069E-2</v>
      </c>
      <c r="L131" s="137">
        <v>0.16560509554140129</v>
      </c>
      <c r="M131" s="137">
        <v>2.5477707006369428E-2</v>
      </c>
      <c r="N131" s="137">
        <v>6.3694267515923567E-2</v>
      </c>
      <c r="O131" s="137">
        <v>0.11464968152866242</v>
      </c>
      <c r="P131" s="137">
        <v>0</v>
      </c>
      <c r="Q131" s="137">
        <v>3.8216560509554139E-2</v>
      </c>
      <c r="R131" s="137">
        <v>1.9108280254777069E-2</v>
      </c>
      <c r="S131" s="137">
        <v>0</v>
      </c>
      <c r="T131" s="137">
        <v>6.369426751592357E-3</v>
      </c>
      <c r="U131" s="137">
        <v>0.19108280254777071</v>
      </c>
      <c r="V131" s="137">
        <v>8.2802547770700632E-2</v>
      </c>
      <c r="W131" s="137"/>
      <c r="X131" s="136" t="s">
        <v>470</v>
      </c>
      <c r="Y131" s="136" t="s">
        <v>287</v>
      </c>
      <c r="Z131" s="136" t="s">
        <v>301</v>
      </c>
      <c r="AA131" s="135" t="s">
        <v>506</v>
      </c>
      <c r="AB131" s="136" t="s">
        <v>470</v>
      </c>
      <c r="AC131" s="136" t="s">
        <v>287</v>
      </c>
      <c r="AD131" s="135">
        <v>42983</v>
      </c>
    </row>
    <row r="132" spans="1:30" ht="15.6" x14ac:dyDescent="0.3">
      <c r="A132" s="137" t="s">
        <v>668</v>
      </c>
      <c r="B132" s="137" t="s">
        <v>667</v>
      </c>
      <c r="C132" s="137" t="s">
        <v>666</v>
      </c>
      <c r="D132" s="137" t="s">
        <v>194</v>
      </c>
      <c r="E132" s="137">
        <v>76903</v>
      </c>
      <c r="F132" s="137" t="s">
        <v>267</v>
      </c>
      <c r="G132" s="137" t="s">
        <v>249</v>
      </c>
      <c r="H132" s="137" t="s">
        <v>183</v>
      </c>
      <c r="I132" s="137"/>
      <c r="J132" s="137">
        <v>0</v>
      </c>
      <c r="K132" s="137">
        <v>0.17834394904458598</v>
      </c>
      <c r="L132" s="137">
        <v>0</v>
      </c>
      <c r="M132" s="137">
        <v>0</v>
      </c>
      <c r="N132" s="137">
        <v>0.17834394904458598</v>
      </c>
      <c r="O132" s="137">
        <v>0</v>
      </c>
      <c r="P132" s="137">
        <v>0</v>
      </c>
      <c r="Q132" s="137">
        <v>0</v>
      </c>
      <c r="R132" s="137">
        <v>0</v>
      </c>
      <c r="S132" s="137">
        <v>0.17834394904458598</v>
      </c>
      <c r="T132" s="137">
        <v>0</v>
      </c>
      <c r="U132" s="137">
        <v>0</v>
      </c>
      <c r="V132" s="137">
        <v>0</v>
      </c>
      <c r="W132" s="137"/>
      <c r="X132" s="136" t="s">
        <v>184</v>
      </c>
      <c r="Y132" s="136" t="s">
        <v>287</v>
      </c>
      <c r="Z132" s="136" t="s">
        <v>288</v>
      </c>
      <c r="AA132" s="135" t="s">
        <v>665</v>
      </c>
      <c r="AB132" s="136" t="s">
        <v>184</v>
      </c>
      <c r="AC132" s="136" t="s">
        <v>287</v>
      </c>
      <c r="AD132" s="135">
        <v>39290</v>
      </c>
    </row>
    <row r="133" spans="1:30" ht="15.6" x14ac:dyDescent="0.3">
      <c r="A133" s="137" t="s">
        <v>541</v>
      </c>
      <c r="B133" s="137" t="s">
        <v>542</v>
      </c>
      <c r="C133" s="137" t="s">
        <v>543</v>
      </c>
      <c r="D133" s="137" t="s">
        <v>411</v>
      </c>
      <c r="E133" s="137">
        <v>68731</v>
      </c>
      <c r="F133" s="137" t="s">
        <v>325</v>
      </c>
      <c r="G133" s="137" t="s">
        <v>249</v>
      </c>
      <c r="H133" s="137" t="s">
        <v>183</v>
      </c>
      <c r="I133" s="137">
        <v>3.8333333333333299</v>
      </c>
      <c r="J133" s="137">
        <v>0</v>
      </c>
      <c r="K133" s="137">
        <v>5.7324840764331211E-2</v>
      </c>
      <c r="L133" s="137">
        <v>5.0955414012738856E-2</v>
      </c>
      <c r="M133" s="137">
        <v>6.3694267515923567E-2</v>
      </c>
      <c r="N133" s="137">
        <v>0.14012738853503184</v>
      </c>
      <c r="O133" s="137">
        <v>3.1847133757961783E-2</v>
      </c>
      <c r="P133" s="137">
        <v>0</v>
      </c>
      <c r="Q133" s="137">
        <v>0</v>
      </c>
      <c r="R133" s="137">
        <v>2.5477707006369428E-2</v>
      </c>
      <c r="S133" s="137">
        <v>0</v>
      </c>
      <c r="T133" s="137">
        <v>0</v>
      </c>
      <c r="U133" s="137">
        <v>0.1464968152866242</v>
      </c>
      <c r="V133" s="137">
        <v>0.17197452229299362</v>
      </c>
      <c r="W133" s="137"/>
      <c r="X133" s="136" t="s">
        <v>470</v>
      </c>
      <c r="Y133" s="136" t="s">
        <v>287</v>
      </c>
      <c r="Z133" s="136" t="s">
        <v>301</v>
      </c>
      <c r="AA133" s="135" t="s">
        <v>544</v>
      </c>
      <c r="AB133" s="136" t="s">
        <v>470</v>
      </c>
      <c r="AC133" s="136" t="s">
        <v>287</v>
      </c>
      <c r="AD133" s="135">
        <v>42999</v>
      </c>
    </row>
    <row r="134" spans="1:30" ht="15.6" x14ac:dyDescent="0.3">
      <c r="A134" s="137" t="s">
        <v>664</v>
      </c>
      <c r="B134" s="137" t="s">
        <v>663</v>
      </c>
      <c r="C134" s="137" t="s">
        <v>662</v>
      </c>
      <c r="D134" s="137" t="s">
        <v>194</v>
      </c>
      <c r="E134" s="137">
        <v>76701</v>
      </c>
      <c r="F134" s="137" t="s">
        <v>241</v>
      </c>
      <c r="G134" s="137" t="s">
        <v>206</v>
      </c>
      <c r="H134" s="137" t="s">
        <v>183</v>
      </c>
      <c r="I134" s="138">
        <v>1.3076923076923099</v>
      </c>
      <c r="J134" s="137">
        <v>7.0063694267515922E-2</v>
      </c>
      <c r="K134" s="137">
        <v>1.9108280254777069E-2</v>
      </c>
      <c r="L134" s="137">
        <v>4.4585987261146501E-2</v>
      </c>
      <c r="M134" s="137">
        <v>2.5477707006369428E-2</v>
      </c>
      <c r="N134" s="137">
        <v>5.0955414012738856E-2</v>
      </c>
      <c r="O134" s="137">
        <v>7.0063694267515922E-2</v>
      </c>
      <c r="P134" s="137">
        <v>0</v>
      </c>
      <c r="Q134" s="137">
        <v>3.8216560509554139E-2</v>
      </c>
      <c r="R134" s="137">
        <v>1.2738853503184714E-2</v>
      </c>
      <c r="S134" s="137">
        <v>1.9108280254777069E-2</v>
      </c>
      <c r="T134" s="137">
        <v>0</v>
      </c>
      <c r="U134" s="137">
        <v>0.12738853503184713</v>
      </c>
      <c r="V134" s="137">
        <v>5.7324840764331211E-2</v>
      </c>
      <c r="W134" s="137"/>
      <c r="X134" s="136" t="s">
        <v>184</v>
      </c>
      <c r="Y134" s="136" t="s">
        <v>287</v>
      </c>
      <c r="Z134" s="136" t="s">
        <v>288</v>
      </c>
      <c r="AA134" s="135" t="s">
        <v>661</v>
      </c>
      <c r="AB134" s="136" t="s">
        <v>184</v>
      </c>
      <c r="AC134" s="136" t="s">
        <v>287</v>
      </c>
      <c r="AD134" s="135">
        <v>39105</v>
      </c>
    </row>
    <row r="135" spans="1:30" ht="15.6" x14ac:dyDescent="0.3">
      <c r="A135" s="137" t="s">
        <v>660</v>
      </c>
      <c r="B135" s="137" t="s">
        <v>659</v>
      </c>
      <c r="C135" s="137" t="s">
        <v>658</v>
      </c>
      <c r="D135" s="137" t="s">
        <v>382</v>
      </c>
      <c r="E135" s="137">
        <v>42754</v>
      </c>
      <c r="F135" s="137" t="s">
        <v>36</v>
      </c>
      <c r="G135" s="137" t="s">
        <v>249</v>
      </c>
      <c r="H135" s="137" t="s">
        <v>183</v>
      </c>
      <c r="I135" s="138">
        <v>1.75</v>
      </c>
      <c r="J135" s="137">
        <v>6.369426751592357E-3</v>
      </c>
      <c r="K135" s="137">
        <v>5.0955414012738856E-2</v>
      </c>
      <c r="L135" s="137">
        <v>6.3694267515923567E-2</v>
      </c>
      <c r="M135" s="137">
        <v>2.5477707006369428E-2</v>
      </c>
      <c r="N135" s="137">
        <v>0.11464968152866241</v>
      </c>
      <c r="O135" s="137">
        <v>3.1847133757961783E-2</v>
      </c>
      <c r="P135" s="137">
        <v>0</v>
      </c>
      <c r="Q135" s="137">
        <v>0</v>
      </c>
      <c r="R135" s="137">
        <v>0</v>
      </c>
      <c r="S135" s="137">
        <v>0</v>
      </c>
      <c r="T135" s="137">
        <v>1.9108280254777069E-2</v>
      </c>
      <c r="U135" s="137">
        <v>0.12738853503184713</v>
      </c>
      <c r="V135" s="137">
        <v>9.5541401273885343E-2</v>
      </c>
      <c r="W135" s="137"/>
      <c r="X135" s="136" t="s">
        <v>470</v>
      </c>
      <c r="Y135" s="136" t="s">
        <v>287</v>
      </c>
      <c r="Z135" s="136" t="s">
        <v>301</v>
      </c>
      <c r="AA135" s="135" t="s">
        <v>537</v>
      </c>
      <c r="AB135" s="136" t="s">
        <v>470</v>
      </c>
      <c r="AC135" s="136" t="s">
        <v>287</v>
      </c>
      <c r="AD135" s="135">
        <v>42983</v>
      </c>
    </row>
    <row r="136" spans="1:30" ht="15.6" x14ac:dyDescent="0.3">
      <c r="A136" s="10" t="s">
        <v>480</v>
      </c>
      <c r="B136" s="10" t="s">
        <v>481</v>
      </c>
      <c r="C136" s="10" t="s">
        <v>482</v>
      </c>
      <c r="D136" s="10" t="s">
        <v>437</v>
      </c>
      <c r="E136" s="10">
        <v>65721</v>
      </c>
      <c r="F136" s="10" t="s">
        <v>36</v>
      </c>
      <c r="G136" s="10" t="s">
        <v>206</v>
      </c>
      <c r="H136" s="10" t="s">
        <v>5</v>
      </c>
      <c r="I136" s="134">
        <v>1.7777777777777799</v>
      </c>
      <c r="J136" s="11">
        <v>0</v>
      </c>
      <c r="K136" s="11">
        <v>0</v>
      </c>
      <c r="L136" s="11">
        <v>8.2802547770700632E-2</v>
      </c>
      <c r="M136" s="11">
        <v>3.8216560509554146E-2</v>
      </c>
      <c r="N136" s="11">
        <v>0.10828025477707005</v>
      </c>
      <c r="O136" s="11">
        <v>6.369426751592357E-3</v>
      </c>
      <c r="P136" s="11">
        <v>6.369426751592357E-3</v>
      </c>
      <c r="Q136" s="11">
        <v>0</v>
      </c>
      <c r="R136" s="11">
        <v>0</v>
      </c>
      <c r="S136" s="11">
        <v>0</v>
      </c>
      <c r="T136" s="11">
        <v>1.9108280254777069E-2</v>
      </c>
      <c r="U136" s="11">
        <v>0.1019108280254777</v>
      </c>
      <c r="V136" s="133">
        <v>7.6433121019108277E-2</v>
      </c>
      <c r="W136" s="137"/>
      <c r="X136" s="10" t="s">
        <v>184</v>
      </c>
      <c r="Y136" s="12" t="s">
        <v>656</v>
      </c>
      <c r="Z136" s="10" t="s">
        <v>301</v>
      </c>
      <c r="AA136" s="132" t="s">
        <v>657</v>
      </c>
      <c r="AB136" s="10" t="s">
        <v>184</v>
      </c>
      <c r="AC136" s="12" t="s">
        <v>656</v>
      </c>
      <c r="AD136" s="132">
        <v>44209</v>
      </c>
    </row>
    <row r="137" spans="1:30" ht="15.6" x14ac:dyDescent="0.3">
      <c r="A137" s="10" t="s">
        <v>655</v>
      </c>
      <c r="B137" s="10" t="s">
        <v>654</v>
      </c>
      <c r="C137" s="10" t="s">
        <v>653</v>
      </c>
      <c r="D137" s="10" t="s">
        <v>517</v>
      </c>
      <c r="E137" s="10">
        <v>26041</v>
      </c>
      <c r="F137" s="10" t="s">
        <v>290</v>
      </c>
      <c r="G137" s="10" t="s">
        <v>249</v>
      </c>
      <c r="H137" s="10" t="s">
        <v>183</v>
      </c>
      <c r="I137" s="134"/>
      <c r="J137" s="11">
        <v>0</v>
      </c>
      <c r="K137" s="11">
        <v>0</v>
      </c>
      <c r="L137" s="11">
        <v>0</v>
      </c>
      <c r="M137" s="11">
        <v>0.11464968152866242</v>
      </c>
      <c r="N137" s="11">
        <v>0.11464968152866242</v>
      </c>
      <c r="O137" s="11">
        <v>0</v>
      </c>
      <c r="P137" s="11">
        <v>0</v>
      </c>
      <c r="Q137" s="11">
        <v>0</v>
      </c>
      <c r="R137" s="11">
        <v>0.11464968152866242</v>
      </c>
      <c r="S137" s="11">
        <v>0</v>
      </c>
      <c r="T137" s="11">
        <v>0</v>
      </c>
      <c r="U137" s="11">
        <v>0</v>
      </c>
      <c r="V137" s="133">
        <v>0.11464968152866242</v>
      </c>
      <c r="W137" s="137"/>
      <c r="X137" s="10" t="s">
        <v>470</v>
      </c>
      <c r="Y137" s="12" t="s">
        <v>287</v>
      </c>
      <c r="Z137" s="10" t="s">
        <v>301</v>
      </c>
      <c r="AA137" s="132" t="s">
        <v>652</v>
      </c>
      <c r="AB137" s="10" t="s">
        <v>470</v>
      </c>
      <c r="AC137" s="12" t="s">
        <v>287</v>
      </c>
      <c r="AD137" s="132">
        <v>42570</v>
      </c>
    </row>
    <row r="138" spans="1:30" ht="15.6" x14ac:dyDescent="0.3">
      <c r="A138" s="10" t="s">
        <v>651</v>
      </c>
      <c r="B138" s="10" t="s">
        <v>650</v>
      </c>
      <c r="C138" s="10" t="s">
        <v>286</v>
      </c>
      <c r="D138" s="10" t="s">
        <v>273</v>
      </c>
      <c r="E138" s="10">
        <v>22801</v>
      </c>
      <c r="F138" s="10" t="s">
        <v>274</v>
      </c>
      <c r="G138" s="10" t="s">
        <v>249</v>
      </c>
      <c r="H138" s="10" t="s">
        <v>183</v>
      </c>
      <c r="I138" s="134">
        <v>3</v>
      </c>
      <c r="J138" s="11">
        <v>0</v>
      </c>
      <c r="K138" s="11">
        <v>4.4585987261146501E-2</v>
      </c>
      <c r="L138" s="11">
        <v>3.8216560509554146E-2</v>
      </c>
      <c r="M138" s="11">
        <v>0</v>
      </c>
      <c r="N138" s="11">
        <v>5.7324840764331211E-2</v>
      </c>
      <c r="O138" s="11">
        <v>2.5477707006369428E-2</v>
      </c>
      <c r="P138" s="11">
        <v>0</v>
      </c>
      <c r="Q138" s="11">
        <v>0</v>
      </c>
      <c r="R138" s="11">
        <v>0</v>
      </c>
      <c r="S138" s="11">
        <v>0</v>
      </c>
      <c r="T138" s="11">
        <v>2.5477707006369428E-2</v>
      </c>
      <c r="U138" s="11">
        <v>5.7324840764331211E-2</v>
      </c>
      <c r="V138" s="133">
        <v>5.7324840764331211E-2</v>
      </c>
      <c r="W138" s="137"/>
      <c r="X138" s="10" t="s">
        <v>470</v>
      </c>
      <c r="Y138" s="12" t="s">
        <v>287</v>
      </c>
      <c r="Z138" s="10" t="s">
        <v>301</v>
      </c>
      <c r="AA138" s="132" t="s">
        <v>649</v>
      </c>
      <c r="AB138" s="10" t="s">
        <v>470</v>
      </c>
      <c r="AC138" s="12" t="s">
        <v>287</v>
      </c>
      <c r="AD138" s="132">
        <v>42615</v>
      </c>
    </row>
  </sheetData>
  <mergeCells count="15">
    <mergeCell ref="Q3:T3"/>
    <mergeCell ref="U3:X3"/>
    <mergeCell ref="Y3:AB3"/>
    <mergeCell ref="AC3:AD3"/>
    <mergeCell ref="A4:V4"/>
    <mergeCell ref="J5:M5"/>
    <mergeCell ref="N5:Q5"/>
    <mergeCell ref="R5:U5"/>
    <mergeCell ref="W5:AD5"/>
    <mergeCell ref="A1:D1"/>
    <mergeCell ref="A2:D2"/>
    <mergeCell ref="A3:D3"/>
    <mergeCell ref="E3:H3"/>
    <mergeCell ref="I3:L3"/>
    <mergeCell ref="M3:P3"/>
  </mergeCells>
  <conditionalFormatting sqref="AD7">
    <cfRule type="cellIs" dxfId="0" priority="1" stopIfTrue="1" operator="equal">
      <formula>0</formula>
    </cfRule>
  </conditionalFormatting>
  <pageMargins left="0.7" right="0.7" top="0.75" bottom="0.75" header="0.3" footer="0.3"/>
  <pageSetup orientation="portrait" horizontalDpi="1200" verticalDpi="12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AA511-1E53-4365-81A5-229EDBB091F9}">
  <dimension ref="A1:F20"/>
  <sheetViews>
    <sheetView workbookViewId="0">
      <selection activeCell="A17" sqref="A17:B20"/>
    </sheetView>
  </sheetViews>
  <sheetFormatPr defaultRowHeight="14.4" x14ac:dyDescent="0.3"/>
  <cols>
    <col min="1" max="1" width="45.5546875" customWidth="1"/>
    <col min="2" max="2" width="19" customWidth="1"/>
  </cols>
  <sheetData>
    <row r="1" spans="1:6" ht="25.8" x14ac:dyDescent="0.3">
      <c r="A1" s="272" t="s">
        <v>49</v>
      </c>
      <c r="B1" s="272"/>
      <c r="C1" s="272"/>
      <c r="D1" s="272"/>
      <c r="E1" s="272"/>
      <c r="F1" s="272"/>
    </row>
    <row r="3" spans="1:6" ht="15" customHeight="1" x14ac:dyDescent="0.3">
      <c r="A3" s="281" t="s">
        <v>648</v>
      </c>
      <c r="B3" s="282"/>
      <c r="C3" s="282"/>
      <c r="D3" s="282"/>
      <c r="E3" s="282"/>
    </row>
    <row r="4" spans="1:6" x14ac:dyDescent="0.3">
      <c r="A4" s="111" t="s">
        <v>647</v>
      </c>
      <c r="B4" s="111" t="s">
        <v>646</v>
      </c>
    </row>
    <row r="5" spans="1:6" ht="15" thickBot="1" x14ac:dyDescent="0.35">
      <c r="A5" s="129" t="s">
        <v>645</v>
      </c>
      <c r="B5" s="128">
        <v>55</v>
      </c>
    </row>
    <row r="6" spans="1:6" ht="15" thickTop="1" x14ac:dyDescent="0.3">
      <c r="A6" s="125" t="s">
        <v>644</v>
      </c>
      <c r="B6" s="127">
        <v>10</v>
      </c>
    </row>
    <row r="7" spans="1:6" x14ac:dyDescent="0.3">
      <c r="A7" s="126" t="s">
        <v>643</v>
      </c>
      <c r="B7" s="112">
        <v>3</v>
      </c>
    </row>
    <row r="8" spans="1:6" x14ac:dyDescent="0.3">
      <c r="A8" s="126" t="s">
        <v>642</v>
      </c>
      <c r="B8" s="112">
        <v>7</v>
      </c>
    </row>
    <row r="9" spans="1:6" x14ac:dyDescent="0.3">
      <c r="A9" s="125" t="s">
        <v>641</v>
      </c>
      <c r="B9" s="125">
        <v>10</v>
      </c>
    </row>
    <row r="10" spans="1:6" x14ac:dyDescent="0.3">
      <c r="A10" s="124" t="s">
        <v>640</v>
      </c>
      <c r="B10" s="123">
        <v>2</v>
      </c>
    </row>
    <row r="11" spans="1:6" x14ac:dyDescent="0.3">
      <c r="A11" s="124" t="s">
        <v>639</v>
      </c>
      <c r="B11" s="123">
        <v>2</v>
      </c>
    </row>
    <row r="12" spans="1:6" x14ac:dyDescent="0.3">
      <c r="A12" s="124" t="s">
        <v>638</v>
      </c>
      <c r="B12" s="123">
        <v>2</v>
      </c>
    </row>
    <row r="13" spans="1:6" x14ac:dyDescent="0.3">
      <c r="A13" s="124" t="s">
        <v>637</v>
      </c>
      <c r="B13" s="123">
        <v>2</v>
      </c>
    </row>
    <row r="14" spans="1:6" x14ac:dyDescent="0.3">
      <c r="A14" s="124" t="s">
        <v>636</v>
      </c>
      <c r="B14" s="123">
        <v>1</v>
      </c>
    </row>
    <row r="15" spans="1:6" x14ac:dyDescent="0.3">
      <c r="A15" s="124" t="s">
        <v>635</v>
      </c>
      <c r="B15" s="123">
        <v>1</v>
      </c>
    </row>
    <row r="17" spans="1:2" x14ac:dyDescent="0.3">
      <c r="A17" s="346" t="s">
        <v>634</v>
      </c>
      <c r="B17" s="346"/>
    </row>
    <row r="18" spans="1:2" x14ac:dyDescent="0.3">
      <c r="A18" s="346"/>
      <c r="B18" s="346"/>
    </row>
    <row r="19" spans="1:2" x14ac:dyDescent="0.3">
      <c r="A19" s="346"/>
      <c r="B19" s="346"/>
    </row>
    <row r="20" spans="1:2" x14ac:dyDescent="0.3">
      <c r="A20" s="346"/>
      <c r="B20" s="346"/>
    </row>
  </sheetData>
  <mergeCells count="3">
    <mergeCell ref="A1:F1"/>
    <mergeCell ref="A3:E3"/>
    <mergeCell ref="A17:B2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FC7B4-B80F-4121-AF4D-882542E5C42C}">
  <sheetPr>
    <pageSetUpPr fitToPage="1"/>
  </sheetPr>
  <dimension ref="A1:AE115"/>
  <sheetViews>
    <sheetView showGridLines="0" zoomScale="80" zoomScaleNormal="80" workbookViewId="0">
      <selection activeCell="B50" sqref="B50"/>
    </sheetView>
  </sheetViews>
  <sheetFormatPr defaultRowHeight="14.4" x14ac:dyDescent="0.3"/>
  <cols>
    <col min="1" max="1" width="26.5546875" style="5" customWidth="1"/>
    <col min="2" max="2" width="151.44140625" style="5" customWidth="1"/>
    <col min="3" max="5" width="8.5546875" customWidth="1"/>
    <col min="6" max="6" width="8.5546875" bestFit="1" customWidth="1"/>
    <col min="7" max="7" width="10.44140625" customWidth="1"/>
    <col min="8" max="8" width="9" bestFit="1" customWidth="1"/>
    <col min="9" max="9" width="7.5546875" bestFit="1" customWidth="1"/>
    <col min="11" max="11" width="7.5546875" bestFit="1" customWidth="1"/>
    <col min="12" max="12" width="9" bestFit="1" customWidth="1"/>
    <col min="13" max="13" width="7.5546875" customWidth="1"/>
    <col min="26" max="26" width="10.5546875" bestFit="1" customWidth="1"/>
  </cols>
  <sheetData>
    <row r="1" spans="1:31" s="8" customFormat="1" ht="25.8" x14ac:dyDescent="0.3">
      <c r="A1" s="272" t="s">
        <v>49</v>
      </c>
      <c r="B1" s="272"/>
      <c r="C1" s="272"/>
      <c r="D1" s="272"/>
      <c r="E1" s="13"/>
      <c r="F1" s="13"/>
      <c r="G1" s="13"/>
      <c r="H1" s="13"/>
      <c r="I1" s="13"/>
      <c r="J1" s="13"/>
      <c r="K1" s="13"/>
      <c r="L1" s="13"/>
      <c r="M1" s="13"/>
      <c r="N1" s="13"/>
      <c r="O1" s="13"/>
      <c r="P1" s="13"/>
      <c r="Q1" s="13"/>
      <c r="R1" s="13"/>
      <c r="S1" s="13"/>
      <c r="T1" s="13"/>
      <c r="U1" s="13"/>
      <c r="V1" s="13"/>
      <c r="W1" s="13"/>
      <c r="X1" s="13"/>
      <c r="Y1" s="13"/>
      <c r="Z1" s="13"/>
      <c r="AA1" s="13"/>
      <c r="AB1" s="13"/>
      <c r="AC1" s="13"/>
      <c r="AD1" s="13"/>
      <c r="AE1" s="13"/>
    </row>
    <row r="2" spans="1:31" s="8" customFormat="1" ht="74.25" customHeight="1" x14ac:dyDescent="0.3">
      <c r="A2" s="273" t="s">
        <v>50</v>
      </c>
      <c r="B2" s="273"/>
      <c r="C2" s="273"/>
      <c r="D2" s="273"/>
      <c r="E2" s="13"/>
      <c r="F2" s="13"/>
      <c r="G2" s="13"/>
      <c r="H2" s="13"/>
      <c r="I2" s="13"/>
      <c r="J2" s="13"/>
      <c r="K2" s="13"/>
      <c r="L2" s="13"/>
      <c r="M2" s="13"/>
      <c r="N2" s="13"/>
      <c r="O2" s="13"/>
      <c r="P2" s="13"/>
      <c r="Q2" s="13"/>
      <c r="R2" s="13"/>
      <c r="S2" s="13"/>
      <c r="T2" s="13"/>
      <c r="U2" s="13"/>
      <c r="V2" s="13"/>
      <c r="W2" s="13"/>
      <c r="X2" s="13"/>
      <c r="Y2" s="13"/>
      <c r="Z2" s="13"/>
      <c r="AA2" s="13"/>
      <c r="AB2" s="13"/>
      <c r="AC2" s="13"/>
      <c r="AD2" s="13"/>
      <c r="AE2" s="13"/>
    </row>
    <row r="3" spans="1:31" s="8" customFormat="1" ht="48.6" customHeight="1" thickBot="1" x14ac:dyDescent="0.35">
      <c r="A3" s="37" t="s">
        <v>583</v>
      </c>
      <c r="B3" s="37"/>
      <c r="C3" s="40"/>
      <c r="D3" s="40"/>
      <c r="E3" s="352"/>
      <c r="F3" s="352"/>
      <c r="G3" s="352"/>
      <c r="H3" s="352"/>
      <c r="I3" s="352"/>
      <c r="J3" s="352"/>
      <c r="K3" s="352"/>
      <c r="L3" s="352"/>
      <c r="M3" s="352"/>
      <c r="N3" s="352"/>
      <c r="O3" s="352"/>
      <c r="P3" s="352"/>
      <c r="Q3" s="352"/>
      <c r="R3" s="352"/>
      <c r="S3" s="352"/>
      <c r="T3" s="352"/>
      <c r="U3" s="352"/>
      <c r="V3" s="352"/>
      <c r="W3" s="352"/>
      <c r="X3" s="352"/>
      <c r="Y3" s="352"/>
      <c r="Z3" s="352"/>
      <c r="AA3" s="352"/>
      <c r="AB3" s="352"/>
      <c r="AC3" s="352"/>
      <c r="AD3" s="352"/>
      <c r="AE3" s="352"/>
    </row>
    <row r="4" spans="1:31" ht="18.600000000000001" thickBot="1" x14ac:dyDescent="0.35">
      <c r="A4" s="267" t="s">
        <v>119</v>
      </c>
      <c r="B4" s="266" t="s">
        <v>120</v>
      </c>
    </row>
    <row r="5" spans="1:31" ht="15.6" x14ac:dyDescent="0.3">
      <c r="A5" s="265" t="s">
        <v>51</v>
      </c>
      <c r="B5" s="264" t="s">
        <v>52</v>
      </c>
    </row>
    <row r="6" spans="1:31" ht="15.6" x14ac:dyDescent="0.3">
      <c r="A6" s="122" t="s">
        <v>53</v>
      </c>
      <c r="B6" s="101" t="s">
        <v>54</v>
      </c>
    </row>
    <row r="7" spans="1:31" ht="15.6" x14ac:dyDescent="0.3">
      <c r="A7" s="122" t="s">
        <v>55</v>
      </c>
      <c r="B7" s="101" t="s">
        <v>56</v>
      </c>
    </row>
    <row r="8" spans="1:31" ht="15.6" x14ac:dyDescent="0.3">
      <c r="A8" s="122" t="s">
        <v>57</v>
      </c>
      <c r="B8" s="101" t="s">
        <v>58</v>
      </c>
    </row>
    <row r="9" spans="1:31" ht="15.6" x14ac:dyDescent="0.3">
      <c r="A9" s="122" t="s">
        <v>4</v>
      </c>
      <c r="B9" s="101" t="s">
        <v>59</v>
      </c>
    </row>
    <row r="10" spans="1:31" ht="15.6" x14ac:dyDescent="0.3">
      <c r="A10" s="122" t="s">
        <v>60</v>
      </c>
      <c r="B10" s="101" t="s">
        <v>61</v>
      </c>
    </row>
    <row r="11" spans="1:31" ht="15.6" x14ac:dyDescent="0.3">
      <c r="A11" s="122" t="s">
        <v>62</v>
      </c>
      <c r="B11" s="101" t="s">
        <v>63</v>
      </c>
    </row>
    <row r="12" spans="1:31" ht="15.6" x14ac:dyDescent="0.3">
      <c r="A12" s="122" t="s">
        <v>64</v>
      </c>
      <c r="B12" s="101" t="s">
        <v>65</v>
      </c>
      <c r="Z12" s="39"/>
    </row>
    <row r="13" spans="1:31" ht="46.8" x14ac:dyDescent="0.3">
      <c r="A13" s="122" t="s">
        <v>66</v>
      </c>
      <c r="B13" s="101" t="s">
        <v>67</v>
      </c>
    </row>
    <row r="14" spans="1:31" ht="46.8" x14ac:dyDescent="0.3">
      <c r="A14" s="122" t="s">
        <v>69</v>
      </c>
      <c r="B14" s="101" t="s">
        <v>70</v>
      </c>
    </row>
    <row r="15" spans="1:31" ht="15.6" x14ac:dyDescent="0.3">
      <c r="A15" s="122" t="s">
        <v>71</v>
      </c>
      <c r="B15" s="101" t="s">
        <v>72</v>
      </c>
    </row>
    <row r="16" spans="1:31" ht="47.25" customHeight="1" x14ac:dyDescent="0.3">
      <c r="A16" s="351" t="s">
        <v>73</v>
      </c>
      <c r="B16" s="101" t="s">
        <v>74</v>
      </c>
    </row>
    <row r="17" spans="1:2" ht="46.8" x14ac:dyDescent="0.3">
      <c r="A17" s="351"/>
      <c r="B17" s="101" t="s">
        <v>75</v>
      </c>
    </row>
    <row r="18" spans="1:2" ht="47.1" customHeight="1" x14ac:dyDescent="0.3">
      <c r="A18" s="351" t="s">
        <v>590</v>
      </c>
      <c r="B18" s="101" t="s">
        <v>591</v>
      </c>
    </row>
    <row r="19" spans="1:2" ht="46.8" x14ac:dyDescent="0.3">
      <c r="A19" s="351"/>
      <c r="B19" s="101" t="s">
        <v>592</v>
      </c>
    </row>
    <row r="20" spans="1:2" ht="187.2" x14ac:dyDescent="0.3">
      <c r="A20" s="122" t="s">
        <v>76</v>
      </c>
      <c r="B20" s="101" t="s">
        <v>876</v>
      </c>
    </row>
    <row r="21" spans="1:2" ht="15.6" x14ac:dyDescent="0.3">
      <c r="A21" s="122" t="s">
        <v>77</v>
      </c>
      <c r="B21" s="101" t="s">
        <v>78</v>
      </c>
    </row>
    <row r="22" spans="1:2" ht="15.6" x14ac:dyDescent="0.3">
      <c r="A22" s="122" t="s">
        <v>79</v>
      </c>
      <c r="B22" s="101" t="s">
        <v>80</v>
      </c>
    </row>
    <row r="23" spans="1:2" ht="15.6" x14ac:dyDescent="0.3">
      <c r="A23" s="122" t="s">
        <v>81</v>
      </c>
      <c r="B23" s="101" t="s">
        <v>82</v>
      </c>
    </row>
    <row r="24" spans="1:2" ht="46.8" x14ac:dyDescent="0.3">
      <c r="A24" s="122" t="s">
        <v>83</v>
      </c>
      <c r="B24" s="101" t="s">
        <v>84</v>
      </c>
    </row>
    <row r="25" spans="1:2" ht="31.2" x14ac:dyDescent="0.3">
      <c r="A25" s="122" t="s">
        <v>85</v>
      </c>
      <c r="B25" s="101" t="s">
        <v>86</v>
      </c>
    </row>
    <row r="26" spans="1:2" ht="15.6" x14ac:dyDescent="0.3">
      <c r="A26" s="122" t="s">
        <v>87</v>
      </c>
      <c r="B26" s="101" t="s">
        <v>88</v>
      </c>
    </row>
    <row r="27" spans="1:2" ht="15.6" x14ac:dyDescent="0.3">
      <c r="A27" s="122" t="s">
        <v>89</v>
      </c>
      <c r="B27" s="101" t="s">
        <v>90</v>
      </c>
    </row>
    <row r="28" spans="1:2" ht="15.6" x14ac:dyDescent="0.3">
      <c r="A28" s="122" t="s">
        <v>91</v>
      </c>
      <c r="B28" s="101" t="s">
        <v>92</v>
      </c>
    </row>
    <row r="29" spans="1:2" ht="31.2" x14ac:dyDescent="0.3">
      <c r="A29" s="122" t="s">
        <v>93</v>
      </c>
      <c r="B29" s="101" t="s">
        <v>94</v>
      </c>
    </row>
    <row r="30" spans="1:2" ht="15.6" x14ac:dyDescent="0.3">
      <c r="A30" s="122" t="s">
        <v>95</v>
      </c>
      <c r="B30" s="101" t="s">
        <v>96</v>
      </c>
    </row>
    <row r="31" spans="1:2" ht="15.6" x14ac:dyDescent="0.3">
      <c r="A31" s="122" t="s">
        <v>2</v>
      </c>
      <c r="B31" s="101" t="s">
        <v>97</v>
      </c>
    </row>
    <row r="32" spans="1:2" ht="31.2" x14ac:dyDescent="0.3">
      <c r="A32" s="122" t="s">
        <v>620</v>
      </c>
      <c r="B32" s="101" t="s">
        <v>98</v>
      </c>
    </row>
    <row r="33" spans="1:2" ht="15.6" x14ac:dyDescent="0.3">
      <c r="A33" s="122" t="s">
        <v>3</v>
      </c>
      <c r="B33" s="101" t="s">
        <v>99</v>
      </c>
    </row>
    <row r="34" spans="1:2" ht="31.2" x14ac:dyDescent="0.3">
      <c r="A34" s="122" t="s">
        <v>101</v>
      </c>
      <c r="B34" s="101" t="s">
        <v>102</v>
      </c>
    </row>
    <row r="35" spans="1:2" ht="15.6" x14ac:dyDescent="0.3">
      <c r="A35" s="122" t="s">
        <v>103</v>
      </c>
      <c r="B35" s="101" t="s">
        <v>104</v>
      </c>
    </row>
    <row r="36" spans="1:2" ht="31.2" x14ac:dyDescent="0.3">
      <c r="A36" s="122" t="s">
        <v>105</v>
      </c>
      <c r="B36" s="101" t="s">
        <v>106</v>
      </c>
    </row>
    <row r="37" spans="1:2" ht="15.6" x14ac:dyDescent="0.3">
      <c r="A37" s="122" t="s">
        <v>107</v>
      </c>
      <c r="B37" s="101" t="s">
        <v>593</v>
      </c>
    </row>
    <row r="38" spans="1:2" ht="15.6" x14ac:dyDescent="0.3">
      <c r="A38" s="122" t="s">
        <v>23</v>
      </c>
      <c r="B38" s="101" t="s">
        <v>594</v>
      </c>
    </row>
    <row r="39" spans="1:2" ht="15.6" x14ac:dyDescent="0.3">
      <c r="A39" s="351" t="s">
        <v>108</v>
      </c>
      <c r="B39" s="101" t="s">
        <v>109</v>
      </c>
    </row>
    <row r="40" spans="1:2" ht="15.6" x14ac:dyDescent="0.3">
      <c r="A40" s="351"/>
      <c r="B40" s="101" t="s">
        <v>110</v>
      </c>
    </row>
    <row r="41" spans="1:2" ht="46.8" x14ac:dyDescent="0.3">
      <c r="A41" s="351"/>
      <c r="B41" s="101" t="s">
        <v>111</v>
      </c>
    </row>
    <row r="42" spans="1:2" ht="15.6" x14ac:dyDescent="0.3">
      <c r="A42" s="351"/>
      <c r="B42" s="101" t="s">
        <v>112</v>
      </c>
    </row>
    <row r="43" spans="1:2" ht="46.8" x14ac:dyDescent="0.3">
      <c r="A43" s="351"/>
      <c r="B43" s="101" t="s">
        <v>113</v>
      </c>
    </row>
    <row r="44" spans="1:2" ht="15.6" x14ac:dyDescent="0.3">
      <c r="A44" s="351"/>
      <c r="B44" s="101" t="s">
        <v>114</v>
      </c>
    </row>
    <row r="45" spans="1:2" ht="31.2" x14ac:dyDescent="0.3">
      <c r="A45" s="351"/>
      <c r="B45" s="101" t="s">
        <v>115</v>
      </c>
    </row>
    <row r="46" spans="1:2" ht="31.2" x14ac:dyDescent="0.3">
      <c r="A46" s="351"/>
      <c r="B46" s="101" t="s">
        <v>116</v>
      </c>
    </row>
    <row r="47" spans="1:2" ht="15.6" x14ac:dyDescent="0.3">
      <c r="A47" s="122" t="s">
        <v>117</v>
      </c>
      <c r="B47" s="101" t="s">
        <v>118</v>
      </c>
    </row>
    <row r="48" spans="1:2" ht="31.2" x14ac:dyDescent="0.3">
      <c r="A48" s="351" t="s">
        <v>612</v>
      </c>
      <c r="B48" s="101" t="s">
        <v>595</v>
      </c>
    </row>
    <row r="49" spans="1:2" ht="15.6" x14ac:dyDescent="0.3">
      <c r="A49" s="351"/>
      <c r="B49" s="101" t="s">
        <v>596</v>
      </c>
    </row>
    <row r="50" spans="1:2" ht="15.6" x14ac:dyDescent="0.3">
      <c r="A50" s="351"/>
      <c r="B50" s="101" t="s">
        <v>597</v>
      </c>
    </row>
    <row r="51" spans="1:2" ht="15.75" customHeight="1" x14ac:dyDescent="0.3">
      <c r="A51" s="351" t="s">
        <v>875</v>
      </c>
      <c r="B51" s="102" t="s">
        <v>864</v>
      </c>
    </row>
    <row r="52" spans="1:2" ht="15.6" x14ac:dyDescent="0.3">
      <c r="A52" s="351"/>
      <c r="B52" s="101" t="s">
        <v>598</v>
      </c>
    </row>
    <row r="53" spans="1:2" ht="35.4" customHeight="1" x14ac:dyDescent="0.3">
      <c r="A53" s="351"/>
      <c r="B53" s="101" t="s">
        <v>599</v>
      </c>
    </row>
    <row r="54" spans="1:2" ht="86.25" customHeight="1" x14ac:dyDescent="0.3">
      <c r="A54" s="351"/>
      <c r="B54" s="101" t="s">
        <v>874</v>
      </c>
    </row>
    <row r="55" spans="1:2" ht="87.6" customHeight="1" x14ac:dyDescent="0.3">
      <c r="A55" s="351"/>
      <c r="B55" s="101" t="s">
        <v>616</v>
      </c>
    </row>
    <row r="56" spans="1:2" ht="31.2" x14ac:dyDescent="0.3">
      <c r="A56" s="351"/>
      <c r="B56" s="101" t="s">
        <v>600</v>
      </c>
    </row>
    <row r="57" spans="1:2" ht="78" x14ac:dyDescent="0.3">
      <c r="A57" s="351"/>
      <c r="B57" s="101" t="s">
        <v>613</v>
      </c>
    </row>
    <row r="58" spans="1:2" ht="15.6" x14ac:dyDescent="0.3">
      <c r="A58" s="351"/>
      <c r="B58" s="101" t="s">
        <v>601</v>
      </c>
    </row>
    <row r="59" spans="1:2" ht="31.2" x14ac:dyDescent="0.3">
      <c r="A59" s="351"/>
      <c r="B59" s="101" t="s">
        <v>873</v>
      </c>
    </row>
    <row r="60" spans="1:2" ht="171.6" x14ac:dyDescent="0.3">
      <c r="A60" s="351"/>
      <c r="B60" s="101" t="s">
        <v>852</v>
      </c>
    </row>
    <row r="61" spans="1:2" ht="15.6" x14ac:dyDescent="0.3">
      <c r="A61" s="351" t="s">
        <v>872</v>
      </c>
      <c r="B61" s="102" t="s">
        <v>871</v>
      </c>
    </row>
    <row r="62" spans="1:2" ht="31.2" x14ac:dyDescent="0.3">
      <c r="A62" s="351"/>
      <c r="B62" s="101" t="s">
        <v>602</v>
      </c>
    </row>
    <row r="63" spans="1:2" ht="15.6" x14ac:dyDescent="0.3">
      <c r="A63" s="351"/>
      <c r="B63" s="101" t="s">
        <v>603</v>
      </c>
    </row>
    <row r="64" spans="1:2" ht="15.6" x14ac:dyDescent="0.3">
      <c r="A64" s="351"/>
      <c r="B64" s="101" t="s">
        <v>604</v>
      </c>
    </row>
    <row r="65" spans="1:2" ht="78" x14ac:dyDescent="0.3">
      <c r="A65" s="351"/>
      <c r="B65" s="101" t="s">
        <v>615</v>
      </c>
    </row>
    <row r="66" spans="1:2" ht="171.6" x14ac:dyDescent="0.3">
      <c r="A66" s="351"/>
      <c r="B66" s="101" t="s">
        <v>852</v>
      </c>
    </row>
    <row r="67" spans="1:2" ht="15.6" x14ac:dyDescent="0.3">
      <c r="A67" s="351"/>
      <c r="B67" s="102" t="s">
        <v>870</v>
      </c>
    </row>
    <row r="68" spans="1:2" ht="15.6" x14ac:dyDescent="0.3">
      <c r="A68" s="351"/>
      <c r="B68" s="101" t="s">
        <v>605</v>
      </c>
    </row>
    <row r="69" spans="1:2" ht="50.4" customHeight="1" x14ac:dyDescent="0.3">
      <c r="A69" s="351"/>
      <c r="B69" s="101" t="s">
        <v>869</v>
      </c>
    </row>
    <row r="70" spans="1:2" ht="62.4" x14ac:dyDescent="0.3">
      <c r="A70" s="351"/>
      <c r="B70" s="101" t="s">
        <v>868</v>
      </c>
    </row>
    <row r="71" spans="1:2" ht="171.6" x14ac:dyDescent="0.3">
      <c r="A71" s="351"/>
      <c r="B71" s="101" t="s">
        <v>852</v>
      </c>
    </row>
    <row r="72" spans="1:2" ht="15.6" x14ac:dyDescent="0.3">
      <c r="A72" s="356" t="s">
        <v>617</v>
      </c>
      <c r="B72" s="263" t="s">
        <v>867</v>
      </c>
    </row>
    <row r="73" spans="1:2" ht="15.6" x14ac:dyDescent="0.3">
      <c r="A73" s="357"/>
      <c r="B73" s="101" t="s">
        <v>606</v>
      </c>
    </row>
    <row r="74" spans="1:2" ht="83.4" customHeight="1" x14ac:dyDescent="0.3">
      <c r="A74" s="357"/>
      <c r="B74" s="101" t="s">
        <v>615</v>
      </c>
    </row>
    <row r="75" spans="1:2" ht="78" x14ac:dyDescent="0.3">
      <c r="A75" s="357"/>
      <c r="B75" s="102" t="s">
        <v>613</v>
      </c>
    </row>
    <row r="76" spans="1:2" ht="15.6" x14ac:dyDescent="0.3">
      <c r="A76" s="357"/>
      <c r="B76" s="101" t="s">
        <v>601</v>
      </c>
    </row>
    <row r="77" spans="1:2" ht="31.2" x14ac:dyDescent="0.3">
      <c r="A77" s="357"/>
      <c r="B77" s="101" t="s">
        <v>866</v>
      </c>
    </row>
    <row r="78" spans="1:2" ht="171.6" x14ac:dyDescent="0.3">
      <c r="A78" s="358"/>
      <c r="B78" s="101" t="s">
        <v>852</v>
      </c>
    </row>
    <row r="79" spans="1:2" ht="15.6" x14ac:dyDescent="0.3">
      <c r="A79" s="353" t="s">
        <v>865</v>
      </c>
      <c r="B79" s="102" t="s">
        <v>864</v>
      </c>
    </row>
    <row r="80" spans="1:2" ht="15.6" x14ac:dyDescent="0.3">
      <c r="A80" s="354"/>
      <c r="B80" s="101" t="s">
        <v>606</v>
      </c>
    </row>
    <row r="81" spans="1:2" ht="31.2" x14ac:dyDescent="0.3">
      <c r="A81" s="354"/>
      <c r="B81" s="101" t="s">
        <v>600</v>
      </c>
    </row>
    <row r="82" spans="1:2" ht="15.6" x14ac:dyDescent="0.3">
      <c r="A82" s="354"/>
      <c r="B82" s="101" t="s">
        <v>607</v>
      </c>
    </row>
    <row r="83" spans="1:2" ht="46.8" x14ac:dyDescent="0.3">
      <c r="A83" s="354"/>
      <c r="B83" s="101" t="s">
        <v>608</v>
      </c>
    </row>
    <row r="84" spans="1:2" ht="31.2" x14ac:dyDescent="0.3">
      <c r="A84" s="354"/>
      <c r="B84" s="101" t="s">
        <v>609</v>
      </c>
    </row>
    <row r="85" spans="1:2" ht="15.6" x14ac:dyDescent="0.3">
      <c r="A85" s="354"/>
      <c r="B85" s="101" t="s">
        <v>610</v>
      </c>
    </row>
    <row r="86" spans="1:2" ht="15.6" x14ac:dyDescent="0.3">
      <c r="A86" s="354"/>
      <c r="B86" s="101" t="s">
        <v>601</v>
      </c>
    </row>
    <row r="87" spans="1:2" ht="78" x14ac:dyDescent="0.3">
      <c r="A87" s="354"/>
      <c r="B87" s="101" t="s">
        <v>615</v>
      </c>
    </row>
    <row r="88" spans="1:2" ht="171.6" x14ac:dyDescent="0.3">
      <c r="A88" s="355"/>
      <c r="B88" s="101" t="s">
        <v>852</v>
      </c>
    </row>
    <row r="89" spans="1:2" ht="15.6" customHeight="1" x14ac:dyDescent="0.3">
      <c r="A89" s="350" t="s">
        <v>623</v>
      </c>
      <c r="B89" s="103" t="s">
        <v>863</v>
      </c>
    </row>
    <row r="90" spans="1:2" ht="15.6" x14ac:dyDescent="0.3">
      <c r="A90" s="350"/>
      <c r="B90" s="103" t="s">
        <v>862</v>
      </c>
    </row>
    <row r="91" spans="1:2" ht="15.6" x14ac:dyDescent="0.3">
      <c r="A91" s="350"/>
      <c r="B91" s="104" t="s">
        <v>606</v>
      </c>
    </row>
    <row r="92" spans="1:2" ht="15.6" x14ac:dyDescent="0.3">
      <c r="A92" s="350"/>
      <c r="B92" s="103" t="s">
        <v>861</v>
      </c>
    </row>
    <row r="93" spans="1:2" ht="78" x14ac:dyDescent="0.3">
      <c r="A93" s="350"/>
      <c r="B93" s="104" t="s">
        <v>860</v>
      </c>
    </row>
    <row r="94" spans="1:2" ht="31.2" x14ac:dyDescent="0.3">
      <c r="A94" s="350"/>
      <c r="B94" s="104" t="s">
        <v>618</v>
      </c>
    </row>
    <row r="95" spans="1:2" ht="48.9" customHeight="1" x14ac:dyDescent="0.3">
      <c r="A95" s="350"/>
      <c r="B95" s="103" t="s">
        <v>859</v>
      </c>
    </row>
    <row r="96" spans="1:2" ht="31.2" x14ac:dyDescent="0.3">
      <c r="A96" s="350"/>
      <c r="B96" s="104" t="s">
        <v>858</v>
      </c>
    </row>
    <row r="97" spans="1:2" ht="143.4" customHeight="1" x14ac:dyDescent="0.3">
      <c r="A97" s="350"/>
      <c r="B97" s="103" t="s">
        <v>857</v>
      </c>
    </row>
    <row r="98" spans="1:2" ht="66" customHeight="1" x14ac:dyDescent="0.3">
      <c r="A98" s="350"/>
      <c r="B98" s="104" t="s">
        <v>619</v>
      </c>
    </row>
    <row r="99" spans="1:2" ht="31.2" x14ac:dyDescent="0.3">
      <c r="A99" s="350" t="s">
        <v>856</v>
      </c>
      <c r="B99" s="104" t="s">
        <v>855</v>
      </c>
    </row>
    <row r="100" spans="1:2" ht="147.9" customHeight="1" x14ac:dyDescent="0.3">
      <c r="A100" s="350"/>
      <c r="B100" s="262" t="s">
        <v>854</v>
      </c>
    </row>
    <row r="101" spans="1:2" ht="15.6" x14ac:dyDescent="0.3">
      <c r="A101" s="350"/>
      <c r="B101" s="104" t="s">
        <v>853</v>
      </c>
    </row>
    <row r="102" spans="1:2" ht="171.6" x14ac:dyDescent="0.3">
      <c r="A102" s="350"/>
      <c r="B102" s="261" t="s">
        <v>852</v>
      </c>
    </row>
    <row r="103" spans="1:2" ht="31.2" x14ac:dyDescent="0.3">
      <c r="A103" s="350"/>
      <c r="B103" s="260" t="s">
        <v>851</v>
      </c>
    </row>
    <row r="104" spans="1:2" ht="15.6" x14ac:dyDescent="0.3">
      <c r="A104" s="350"/>
      <c r="B104" s="104" t="s">
        <v>850</v>
      </c>
    </row>
    <row r="105" spans="1:2" ht="15.6" x14ac:dyDescent="0.3">
      <c r="A105" s="349" t="s">
        <v>849</v>
      </c>
      <c r="B105" s="102" t="s">
        <v>848</v>
      </c>
    </row>
    <row r="106" spans="1:2" ht="31.2" x14ac:dyDescent="0.3">
      <c r="A106" s="349"/>
      <c r="B106" s="101" t="s">
        <v>847</v>
      </c>
    </row>
    <row r="107" spans="1:2" ht="15.6" x14ac:dyDescent="0.3">
      <c r="A107" s="349"/>
      <c r="B107" s="101" t="s">
        <v>603</v>
      </c>
    </row>
    <row r="108" spans="1:2" ht="15.6" x14ac:dyDescent="0.3">
      <c r="A108" s="349"/>
      <c r="B108" s="101" t="s">
        <v>604</v>
      </c>
    </row>
    <row r="109" spans="1:2" ht="15.6" x14ac:dyDescent="0.3">
      <c r="A109" s="349"/>
      <c r="B109" s="103" t="s">
        <v>846</v>
      </c>
    </row>
    <row r="110" spans="1:2" ht="21" customHeight="1" x14ac:dyDescent="0.3">
      <c r="A110" s="349"/>
      <c r="B110" s="103" t="s">
        <v>845</v>
      </c>
    </row>
    <row r="111" spans="1:2" ht="31.2" x14ac:dyDescent="0.3">
      <c r="A111" s="349"/>
      <c r="B111" s="103" t="s">
        <v>844</v>
      </c>
    </row>
    <row r="112" spans="1:2" ht="31.2" x14ac:dyDescent="0.3">
      <c r="A112" s="349"/>
      <c r="B112" s="103" t="s">
        <v>843</v>
      </c>
    </row>
    <row r="113" spans="1:2" ht="15.6" x14ac:dyDescent="0.3">
      <c r="A113" s="347" t="s">
        <v>842</v>
      </c>
      <c r="B113" s="102" t="s">
        <v>841</v>
      </c>
    </row>
    <row r="114" spans="1:2" ht="15.6" x14ac:dyDescent="0.3">
      <c r="A114" s="347"/>
      <c r="B114" s="103" t="s">
        <v>840</v>
      </c>
    </row>
    <row r="115" spans="1:2" ht="16.2" thickBot="1" x14ac:dyDescent="0.35">
      <c r="A115" s="348"/>
      <c r="B115" s="259" t="s">
        <v>839</v>
      </c>
    </row>
  </sheetData>
  <mergeCells count="22">
    <mergeCell ref="E3:H3"/>
    <mergeCell ref="I3:L3"/>
    <mergeCell ref="A79:A88"/>
    <mergeCell ref="A72:A78"/>
    <mergeCell ref="AC3:AE3"/>
    <mergeCell ref="A16:A17"/>
    <mergeCell ref="A18:A19"/>
    <mergeCell ref="A39:A46"/>
    <mergeCell ref="Q3:T3"/>
    <mergeCell ref="M3:P3"/>
    <mergeCell ref="U3:X3"/>
    <mergeCell ref="Y3:AB3"/>
    <mergeCell ref="A48:A50"/>
    <mergeCell ref="A51:A60"/>
    <mergeCell ref="A61:A66"/>
    <mergeCell ref="A113:A115"/>
    <mergeCell ref="A1:D1"/>
    <mergeCell ref="A2:D2"/>
    <mergeCell ref="A105:A112"/>
    <mergeCell ref="A99:A104"/>
    <mergeCell ref="A67:A71"/>
    <mergeCell ref="A89:A98"/>
  </mergeCells>
  <pageMargins left="0.25" right="0.25" top="0.75" bottom="0.75" header="0.3" footer="0.3"/>
  <pageSetup scale="14"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F57B024AAA2849AD5D4D6F3B5DAC10" ma:contentTypeVersion="10" ma:contentTypeDescription="Create a new document." ma:contentTypeScope="" ma:versionID="e609a19f23a60aafdb6a872205b62140">
  <xsd:schema xmlns:xsd="http://www.w3.org/2001/XMLSchema" xmlns:xs="http://www.w3.org/2001/XMLSchema" xmlns:p="http://schemas.microsoft.com/office/2006/metadata/properties" xmlns:ns2="4fb1db5d-19c2-4c8a-82e5-c8fdf1b06038" targetNamespace="http://schemas.microsoft.com/office/2006/metadata/properties" ma:root="true" ma:fieldsID="2e86461e76a76e7de41e2ae68b260417" ns2:_="">
    <xsd:import namespace="4fb1db5d-19c2-4c8a-82e5-c8fdf1b0603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b1db5d-19c2-4c8a-82e5-c8fdf1b060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873C77-F978-484A-B90B-8696E65808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b1db5d-19c2-4c8a-82e5-c8fdf1b060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A08AC0-783C-4C1B-927A-AB27E36B29B1}">
  <ds:schemaRefs>
    <ds:schemaRef ds:uri="http://purl.org/dc/elements/1.1/"/>
    <ds:schemaRef ds:uri="4fb1db5d-19c2-4c8a-82e5-c8fdf1b06038"/>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8AEF2A48-5B03-4C1F-A9CC-64566AC266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Header</vt:lpstr>
      <vt:lpstr>ATD FY22 YTD</vt:lpstr>
      <vt:lpstr>Detention FY22</vt:lpstr>
      <vt:lpstr> ICLOS and Detainees</vt:lpstr>
      <vt:lpstr>Monthly Bond Statistics</vt:lpstr>
      <vt:lpstr>Facilities FY22</vt:lpstr>
      <vt:lpstr>Trans. Detainee Pop. FY22 YTD </vt:lpstr>
      <vt:lpstr>Footnotes</vt:lpstr>
      <vt:lpstr>'Detention FY22'!Print_Area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 Tyler M (CTR)</dc:creator>
  <cp:lastModifiedBy>Frescas, Jessica</cp:lastModifiedBy>
  <cp:lastPrinted>2020-02-10T19:14:43Z</cp:lastPrinted>
  <dcterms:created xsi:type="dcterms:W3CDTF">2020-01-31T18:40:16Z</dcterms:created>
  <dcterms:modified xsi:type="dcterms:W3CDTF">2022-03-17T16:26:04Z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0x01010027F57B024AAA2849AD5D4D6F3B5DAC10</vt:lpwstr>
  </property>
  <property fmtid="{D5CDD505-2E9C-101B-9397-08002B2CF9AE}" pid="3" name="Workbook id">
    <vt:lpwstr>314fce5b-a83b-4d64-a39b-3066b2b6d662</vt:lpwstr>
  </property>
  <property fmtid="{D5CDD505-2E9C-101B-9397-08002B2CF9AE}" pid="4" name="Workbook type">
    <vt:lpwstr>Custom</vt:lpwstr>
  </property>
  <property fmtid="{D5CDD505-2E9C-101B-9397-08002B2CF9AE}" pid="5" name="Workbook version">
    <vt:lpwstr>Custom</vt:lpwstr>
  </property>
</Properties>
</file>