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icegov-my.sharepoint.com/personal/0278832193_ice_dhs_gov/Documents/Documents/"/>
    </mc:Choice>
  </mc:AlternateContent>
  <xr:revisionPtr revIDLastSave="0" documentId="8_{B15269BA-88A9-4F79-99BA-2116C6B1E983}" xr6:coauthVersionLast="47" xr6:coauthVersionMax="47" xr10:uidLastSave="{00000000-0000-0000-0000-000000000000}"/>
  <bookViews>
    <workbookView xWindow="-26430" yWindow="45" windowWidth="26400" windowHeight="14745" tabRatio="668" activeTab="1" xr2:uid="{00000000-000D-0000-FFFF-FFFF00000000}"/>
  </bookViews>
  <sheets>
    <sheet name="Header" sheetId="9" r:id="rId1"/>
    <sheet name="ATD FY22 YTD" sheetId="12" r:id="rId2"/>
    <sheet name="Detention FY22" sheetId="15" r:id="rId3"/>
    <sheet name=" ICLOS and Detainees" sheetId="16" r:id="rId4"/>
    <sheet name="Monthly Bond Statistics" sheetId="17" r:id="rId5"/>
    <sheet name="Facilities FY22 " sheetId="14" r:id="rId6"/>
    <sheet name="Trans. Detainee Pop. FY22 YTD " sheetId="13" r:id="rId7"/>
    <sheet name="Footnotes" sheetId="18" r:id="rId8"/>
  </sheets>
  <definedNames>
    <definedName name="_xlnm.Print_Area" localSheetId="2">'Detention FY22'!$A$1:$V$110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17" l="1"/>
  <c r="N6" i="17"/>
  <c r="M6" i="17"/>
  <c r="L6" i="17"/>
  <c r="K6" i="17"/>
  <c r="J6" i="17"/>
  <c r="I6" i="17"/>
  <c r="H6" i="17"/>
  <c r="G6" i="17"/>
  <c r="F6" i="17"/>
  <c r="E6" i="17"/>
  <c r="D6" i="17"/>
  <c r="C6" i="17"/>
  <c r="B6" i="17"/>
  <c r="B24" i="16"/>
  <c r="C24" i="16"/>
  <c r="D24" i="16"/>
  <c r="E24" i="16"/>
  <c r="F24" i="16"/>
  <c r="G24" i="16"/>
  <c r="H24" i="16"/>
  <c r="I24" i="16"/>
  <c r="J24" i="16"/>
  <c r="K24" i="16"/>
  <c r="L24" i="16"/>
  <c r="M24" i="16"/>
  <c r="AF24" i="16"/>
  <c r="AG24" i="16"/>
  <c r="AH24" i="16"/>
  <c r="AI24" i="16"/>
  <c r="AJ24" i="16"/>
  <c r="AK24" i="16"/>
  <c r="AL24" i="16"/>
  <c r="AM24" i="16"/>
  <c r="AN24" i="16"/>
  <c r="AO24" i="16"/>
  <c r="AP24" i="16"/>
  <c r="AQ24" i="16"/>
  <c r="B30" i="16"/>
  <c r="C30" i="16"/>
  <c r="D30" i="16"/>
  <c r="E30" i="16"/>
  <c r="F30" i="16"/>
  <c r="G30" i="16"/>
  <c r="H30" i="16"/>
  <c r="I30" i="16"/>
  <c r="J30" i="16"/>
  <c r="K30" i="16"/>
  <c r="L30" i="16"/>
  <c r="M30" i="16"/>
  <c r="AF30" i="16"/>
  <c r="AG30" i="16"/>
  <c r="AH30" i="16"/>
  <c r="AI30" i="16"/>
  <c r="AJ30" i="16"/>
  <c r="AK30" i="16"/>
  <c r="AL30" i="16"/>
  <c r="AM30" i="16"/>
  <c r="AN30" i="16"/>
  <c r="AO30" i="16"/>
  <c r="AP30" i="16"/>
  <c r="AQ30" i="16"/>
  <c r="AF36" i="16"/>
  <c r="AG36" i="16"/>
  <c r="AH36" i="16"/>
  <c r="AI36" i="16"/>
  <c r="AJ36" i="16"/>
  <c r="AK36" i="16"/>
  <c r="AL36" i="16"/>
  <c r="AM36" i="16"/>
  <c r="AN36" i="16"/>
  <c r="AO36" i="16"/>
  <c r="AP36" i="16"/>
  <c r="AQ36" i="16"/>
  <c r="B44" i="16"/>
  <c r="C44" i="16"/>
  <c r="D44" i="16"/>
  <c r="E44" i="16"/>
  <c r="F44" i="16"/>
  <c r="G44" i="16"/>
  <c r="H44" i="16"/>
  <c r="I44" i="16"/>
  <c r="J44" i="16"/>
  <c r="K44" i="16"/>
  <c r="L44" i="16"/>
  <c r="M44" i="16"/>
  <c r="N44" i="16"/>
  <c r="O44" i="16"/>
  <c r="P44" i="16"/>
  <c r="Q44" i="16"/>
  <c r="R44" i="16"/>
  <c r="S44" i="16"/>
  <c r="T44" i="16"/>
  <c r="U44" i="16"/>
  <c r="V44" i="16"/>
  <c r="W44" i="16"/>
  <c r="X44" i="16"/>
  <c r="Y44" i="16"/>
  <c r="Z44" i="16"/>
  <c r="AA44" i="16"/>
  <c r="AB44" i="16"/>
  <c r="AC44" i="16"/>
  <c r="AD44" i="16"/>
  <c r="AE44" i="16"/>
  <c r="B45" i="16"/>
  <c r="C45" i="16"/>
  <c r="D45" i="16"/>
  <c r="D48" i="16" s="1"/>
  <c r="E45" i="16"/>
  <c r="E48" i="16" s="1"/>
  <c r="F45" i="16"/>
  <c r="G45" i="16"/>
  <c r="G48" i="16" s="1"/>
  <c r="H45" i="16"/>
  <c r="I45" i="16"/>
  <c r="J45" i="16"/>
  <c r="K45" i="16"/>
  <c r="L45" i="16"/>
  <c r="L48" i="16" s="1"/>
  <c r="M45" i="16"/>
  <c r="M48" i="16" s="1"/>
  <c r="N45" i="16"/>
  <c r="O45" i="16"/>
  <c r="O48" i="16" s="1"/>
  <c r="P45" i="16"/>
  <c r="Q45" i="16"/>
  <c r="R45" i="16"/>
  <c r="S45" i="16"/>
  <c r="T45" i="16"/>
  <c r="T48" i="16" s="1"/>
  <c r="U45" i="16"/>
  <c r="U48" i="16" s="1"/>
  <c r="V45" i="16"/>
  <c r="W45" i="16"/>
  <c r="W48" i="16" s="1"/>
  <c r="X45" i="16"/>
  <c r="Y45" i="16"/>
  <c r="Z45" i="16"/>
  <c r="AA45" i="16"/>
  <c r="AB45" i="16"/>
  <c r="AB48" i="16" s="1"/>
  <c r="AC45" i="16"/>
  <c r="AC48" i="16" s="1"/>
  <c r="AD45" i="16"/>
  <c r="AE45" i="16"/>
  <c r="AE48" i="16" s="1"/>
  <c r="B46" i="16"/>
  <c r="C46" i="16"/>
  <c r="D46" i="16"/>
  <c r="E46" i="16"/>
  <c r="F46" i="16"/>
  <c r="F48" i="16" s="1"/>
  <c r="G46" i="16"/>
  <c r="H46" i="16"/>
  <c r="I46" i="16"/>
  <c r="I48" i="16" s="1"/>
  <c r="J46" i="16"/>
  <c r="K46" i="16"/>
  <c r="L46" i="16"/>
  <c r="M46" i="16"/>
  <c r="N46" i="16"/>
  <c r="N48" i="16" s="1"/>
  <c r="O46" i="16"/>
  <c r="P46" i="16"/>
  <c r="Q46" i="16"/>
  <c r="Q48" i="16" s="1"/>
  <c r="R46" i="16"/>
  <c r="S46" i="16"/>
  <c r="T46" i="16"/>
  <c r="U46" i="16"/>
  <c r="V46" i="16"/>
  <c r="V48" i="16" s="1"/>
  <c r="W46" i="16"/>
  <c r="X46" i="16"/>
  <c r="Y46" i="16"/>
  <c r="Y48" i="16" s="1"/>
  <c r="Z46" i="16"/>
  <c r="AA46" i="16"/>
  <c r="AB46" i="16"/>
  <c r="AC46" i="16"/>
  <c r="AD46" i="16"/>
  <c r="AD48" i="16" s="1"/>
  <c r="AE46" i="16"/>
  <c r="B47" i="16"/>
  <c r="C47" i="16"/>
  <c r="D47" i="16"/>
  <c r="E47" i="16"/>
  <c r="F47" i="16"/>
  <c r="G47" i="16"/>
  <c r="H47" i="16"/>
  <c r="H48" i="16" s="1"/>
  <c r="I47" i="16"/>
  <c r="J47" i="16"/>
  <c r="K47" i="16"/>
  <c r="L47" i="16"/>
  <c r="M47" i="16"/>
  <c r="N47" i="16"/>
  <c r="O47" i="16"/>
  <c r="P47" i="16"/>
  <c r="P48" i="16" s="1"/>
  <c r="Q47" i="16"/>
  <c r="R47" i="16"/>
  <c r="S47" i="16"/>
  <c r="T47" i="16"/>
  <c r="U47" i="16"/>
  <c r="V47" i="16"/>
  <c r="W47" i="16"/>
  <c r="X47" i="16"/>
  <c r="X48" i="16" s="1"/>
  <c r="Y47" i="16"/>
  <c r="Z47" i="16"/>
  <c r="AA47" i="16"/>
  <c r="AB47" i="16"/>
  <c r="AC47" i="16"/>
  <c r="AD47" i="16"/>
  <c r="AE47" i="16"/>
  <c r="B48" i="16"/>
  <c r="C48" i="16"/>
  <c r="J48" i="16"/>
  <c r="K48" i="16"/>
  <c r="R48" i="16"/>
  <c r="S48" i="16"/>
  <c r="Z48" i="16"/>
  <c r="AA48" i="16"/>
  <c r="AF48" i="16"/>
  <c r="AG48" i="16"/>
  <c r="AH48" i="16"/>
  <c r="AI48" i="16"/>
  <c r="AJ48" i="16"/>
  <c r="AK48" i="16"/>
  <c r="AL48" i="16"/>
  <c r="AM48" i="16"/>
  <c r="AN48" i="16"/>
  <c r="AO48" i="16"/>
  <c r="AP48" i="16"/>
  <c r="AQ48" i="16"/>
  <c r="O123" i="15"/>
  <c r="O122" i="15"/>
  <c r="O121" i="15"/>
  <c r="O120" i="15"/>
  <c r="O62" i="15"/>
  <c r="O61" i="15"/>
  <c r="O60" i="15"/>
  <c r="N59" i="15"/>
  <c r="M59" i="15"/>
  <c r="L59" i="15"/>
  <c r="K59" i="15"/>
  <c r="J59" i="15"/>
  <c r="I59" i="15"/>
  <c r="H59" i="15"/>
  <c r="G59" i="15"/>
  <c r="F59" i="15"/>
  <c r="E59" i="15"/>
  <c r="D59" i="15"/>
  <c r="C59" i="15"/>
  <c r="O59" i="15" s="1"/>
  <c r="O58" i="15"/>
  <c r="O57" i="15"/>
  <c r="O56" i="15"/>
  <c r="N55" i="15"/>
  <c r="M55" i="15"/>
  <c r="L55" i="15"/>
  <c r="K55" i="15"/>
  <c r="J55" i="15"/>
  <c r="I55" i="15"/>
  <c r="H55" i="15"/>
  <c r="G55" i="15"/>
  <c r="F55" i="15"/>
  <c r="E55" i="15"/>
  <c r="D55" i="15"/>
  <c r="C55" i="15"/>
  <c r="O55" i="15" s="1"/>
  <c r="O54" i="15"/>
  <c r="O53" i="15"/>
  <c r="O52" i="15"/>
  <c r="N51" i="15"/>
  <c r="M51" i="15"/>
  <c r="L51" i="15"/>
  <c r="K51" i="15"/>
  <c r="J51" i="15"/>
  <c r="I51" i="15"/>
  <c r="H51" i="15"/>
  <c r="G51" i="15"/>
  <c r="F51" i="15"/>
  <c r="E51" i="15"/>
  <c r="D51" i="15"/>
  <c r="C51" i="15"/>
  <c r="O51" i="15" s="1"/>
  <c r="O50" i="15"/>
  <c r="O49" i="15"/>
  <c r="O48" i="15"/>
  <c r="N47" i="15"/>
  <c r="M47" i="15"/>
  <c r="L47" i="15"/>
  <c r="K47" i="15"/>
  <c r="J47" i="15"/>
  <c r="I47" i="15"/>
  <c r="H47" i="15"/>
  <c r="G47" i="15"/>
  <c r="F47" i="15"/>
  <c r="E47" i="15"/>
  <c r="D47" i="15"/>
  <c r="C47" i="15"/>
  <c r="O47" i="15" s="1"/>
  <c r="O46" i="15"/>
  <c r="O45" i="15"/>
  <c r="O44" i="15"/>
  <c r="N43" i="15"/>
  <c r="M43" i="15"/>
  <c r="L43" i="15"/>
  <c r="L39" i="15" s="1"/>
  <c r="K43" i="15"/>
  <c r="K38" i="15" s="1"/>
  <c r="J43" i="15"/>
  <c r="J39" i="15" s="1"/>
  <c r="I43" i="15"/>
  <c r="I39" i="15" s="1"/>
  <c r="H43" i="15"/>
  <c r="H38" i="15" s="1"/>
  <c r="G43" i="15"/>
  <c r="F43" i="15"/>
  <c r="E43" i="15"/>
  <c r="D43" i="15"/>
  <c r="D39" i="15" s="1"/>
  <c r="C43" i="15"/>
  <c r="C39" i="15" s="1"/>
  <c r="N42" i="15"/>
  <c r="M42" i="15"/>
  <c r="O42" i="15" s="1"/>
  <c r="L42" i="15"/>
  <c r="K42" i="15"/>
  <c r="J42" i="15"/>
  <c r="N41" i="15"/>
  <c r="M41" i="15"/>
  <c r="L41" i="15"/>
  <c r="K41" i="15"/>
  <c r="O41" i="15" s="1"/>
  <c r="J41" i="15"/>
  <c r="N40" i="15"/>
  <c r="M40" i="15"/>
  <c r="L40" i="15"/>
  <c r="K40" i="15"/>
  <c r="J40" i="15"/>
  <c r="O40" i="15" s="1"/>
  <c r="N39" i="15"/>
  <c r="M39" i="15"/>
  <c r="G39" i="15"/>
  <c r="F39" i="15"/>
  <c r="E39" i="15"/>
  <c r="N38" i="15"/>
  <c r="M38" i="15"/>
  <c r="L38" i="15"/>
  <c r="G38" i="15"/>
  <c r="F38" i="15"/>
  <c r="E38" i="15"/>
  <c r="D38" i="15"/>
  <c r="E31" i="15"/>
  <c r="E30" i="15"/>
  <c r="J29" i="15"/>
  <c r="D29" i="15"/>
  <c r="C29" i="15"/>
  <c r="B29" i="15"/>
  <c r="E29" i="15" s="1"/>
  <c r="F23" i="15"/>
  <c r="E23" i="15"/>
  <c r="C23" i="15"/>
  <c r="V22" i="15"/>
  <c r="F22" i="15"/>
  <c r="E22" i="15"/>
  <c r="C22" i="15"/>
  <c r="V21" i="15"/>
  <c r="F21" i="15"/>
  <c r="E21" i="15"/>
  <c r="C21" i="15"/>
  <c r="U20" i="15"/>
  <c r="T20" i="15"/>
  <c r="S20" i="15"/>
  <c r="R20" i="15"/>
  <c r="Q20" i="15"/>
  <c r="P20" i="15"/>
  <c r="O20" i="15"/>
  <c r="N20" i="15"/>
  <c r="M20" i="15"/>
  <c r="L20" i="15"/>
  <c r="K20" i="15"/>
  <c r="J20" i="15"/>
  <c r="V20" i="15" s="1"/>
  <c r="D20" i="15"/>
  <c r="E20" i="15" s="1"/>
  <c r="B20" i="15"/>
  <c r="F20" i="15" s="1"/>
  <c r="D14" i="15"/>
  <c r="D13" i="15"/>
  <c r="O12" i="15"/>
  <c r="D12" i="15"/>
  <c r="D11" i="15"/>
  <c r="C10" i="15"/>
  <c r="D10" i="15" s="1"/>
  <c r="O39" i="15" l="1"/>
  <c r="H39" i="15"/>
  <c r="C20" i="15"/>
  <c r="K39" i="15"/>
  <c r="J38" i="15"/>
  <c r="C38" i="15"/>
  <c r="O38" i="15" s="1"/>
  <c r="O43" i="15"/>
  <c r="I38" i="15"/>
</calcChain>
</file>

<file path=xl/sharedStrings.xml><?xml version="1.0" encoding="utf-8"?>
<sst xmlns="http://schemas.openxmlformats.org/spreadsheetml/2006/main" count="2292" uniqueCount="854">
  <si>
    <t>Other</t>
  </si>
  <si>
    <t>Total</t>
  </si>
  <si>
    <t>Order of Recognizance</t>
  </si>
  <si>
    <t>Order of Supervision</t>
  </si>
  <si>
    <t>ATD</t>
  </si>
  <si>
    <t>Male</t>
  </si>
  <si>
    <t>ADELANTO ICE PROCESSING CENTER</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</si>
  <si>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</si>
  <si>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</si>
  <si>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</si>
  <si>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</si>
  <si>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</si>
  <si>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</si>
  <si>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</si>
  <si>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</si>
  <si>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</si>
  <si>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</si>
  <si>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</si>
  <si>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SOUTH TEXAS ICE PROCESSING CENTER</t>
  </si>
  <si>
    <t>SHERBURNE COUNTY JAIL</t>
  </si>
  <si>
    <t>JACKSON PARISH CORRECTIONAL CENTER</t>
  </si>
  <si>
    <t>MONROE COUNTY DETENTION-DORM</t>
  </si>
  <si>
    <t>ELIZABETH</t>
  </si>
  <si>
    <t>TR</t>
  </si>
  <si>
    <t>CIBOLA COUNTY CORRECTIONAL CENTER</t>
  </si>
  <si>
    <t>WEBB COUNTY DETENTION CENTER (CCA)</t>
  </si>
  <si>
    <t>ADAMS COUNTY DET CENTER</t>
  </si>
  <si>
    <t>ORANGE COUNTY JAIL</t>
  </si>
  <si>
    <t>MA</t>
  </si>
  <si>
    <t>MIA</t>
  </si>
  <si>
    <t>ALEXANDRIA</t>
  </si>
  <si>
    <t>NEVADA SOUTHERN DETENTION CENTER</t>
  </si>
  <si>
    <t>OKMULGEE COUNTY JAIL</t>
  </si>
  <si>
    <t>ELOY</t>
  </si>
  <si>
    <t>TAYLOR</t>
  </si>
  <si>
    <t>CHI</t>
  </si>
  <si>
    <t>MILAN</t>
  </si>
  <si>
    <t>EDEN</t>
  </si>
  <si>
    <t>MD</t>
  </si>
  <si>
    <t>PINE PRAIRIE ICE PROCESSING CENTER</t>
  </si>
  <si>
    <t>ALVARADO</t>
  </si>
  <si>
    <t>AURORA</t>
  </si>
  <si>
    <t>PINELLAS COUNTY JAIL</t>
  </si>
  <si>
    <t>GEAUGA COUNTY JAIL</t>
  </si>
  <si>
    <t>AL</t>
  </si>
  <si>
    <t>HENDERSON</t>
  </si>
  <si>
    <t>GUAYNABO MDC (SAN JUAN)</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</si>
  <si>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</si>
  <si>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</si>
  <si>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</si>
  <si>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</si>
  <si>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</si>
  <si>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</si>
  <si>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</si>
  <si>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</si>
  <si>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</si>
  <si>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</si>
  <si>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</si>
  <si>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</si>
  <si>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</si>
  <si>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</si>
  <si>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</si>
  <si>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</si>
  <si>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</si>
  <si>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</si>
  <si>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</si>
  <si>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</si>
  <si>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</si>
  <si>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</si>
  <si>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</si>
  <si>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</si>
  <si>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</si>
  <si>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</si>
  <si>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</si>
  <si>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</si>
  <si>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</si>
  <si>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</si>
  <si>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</si>
  <si>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</si>
  <si>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</si>
  <si>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</si>
  <si>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</si>
  <si>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</si>
  <si>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</si>
  <si>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</si>
  <si>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</si>
  <si>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</si>
  <si>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</si>
  <si>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</si>
  <si>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</si>
  <si>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</si>
  <si>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</si>
  <si>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</si>
  <si>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</si>
  <si>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</si>
  <si>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</si>
  <si>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</si>
  <si>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</si>
  <si>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</si>
  <si>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</si>
  <si>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</si>
  <si>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</si>
  <si>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</si>
  <si>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</si>
  <si>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</si>
  <si>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</si>
  <si>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</si>
  <si>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</si>
  <si>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</si>
  <si>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</si>
  <si>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</si>
  <si>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</si>
  <si>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</si>
  <si>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</si>
  <si>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</si>
  <si>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</si>
  <si>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</si>
  <si>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</si>
  <si>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</si>
  <si>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</si>
  <si>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</si>
  <si>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</si>
  <si>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Adult</t>
  </si>
  <si>
    <t>ICE Release Fiscal Year</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</si>
  <si>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</si>
  <si>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</si>
  <si>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</si>
  <si>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</si>
  <si>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</si>
  <si>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</si>
  <si>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</si>
  <si>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</si>
  <si>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</si>
  <si>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</si>
  <si>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</si>
  <si>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</si>
  <si>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</si>
  <si>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</si>
  <si>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</si>
  <si>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</si>
  <si>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</si>
  <si>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</si>
  <si>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</si>
  <si>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</si>
  <si>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</si>
  <si>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</si>
  <si>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</si>
  <si>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</si>
  <si>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</si>
  <si>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</si>
  <si>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</si>
  <si>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</si>
  <si>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</si>
  <si>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</si>
  <si>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</si>
  <si>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</si>
  <si>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</si>
  <si>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</si>
  <si>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</si>
  <si>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</si>
  <si>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</si>
  <si>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</si>
  <si>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</si>
  <si>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</si>
  <si>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</si>
  <si>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</si>
  <si>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</si>
  <si>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</si>
  <si>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</si>
  <si>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</si>
  <si>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</si>
  <si>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</si>
  <si>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</si>
  <si>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</si>
  <si>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</si>
  <si>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</si>
  <si>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</si>
  <si>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</si>
  <si>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</si>
  <si>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</si>
  <si>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</si>
  <si>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</si>
  <si>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</si>
  <si>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</si>
  <si>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</si>
  <si>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</si>
  <si>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</si>
  <si>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</si>
  <si>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</si>
  <si>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</si>
  <si>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</si>
  <si>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</si>
  <si>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</si>
  <si>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</si>
  <si>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</si>
  <si>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</si>
  <si>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</si>
  <si>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JFRMU Family</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</si>
  <si>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</si>
  <si>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</si>
  <si>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</si>
  <si>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</si>
  <si>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</si>
  <si>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</si>
  <si>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</si>
  <si>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</si>
  <si>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</si>
  <si>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</si>
  <si>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</si>
  <si>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</si>
  <si>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</si>
  <si>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</si>
  <si>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</si>
  <si>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</si>
  <si>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</si>
  <si>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</si>
  <si>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</si>
  <si>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</si>
  <si>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</si>
  <si>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</si>
  <si>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</si>
  <si>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</si>
  <si>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</si>
  <si>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</si>
  <si>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</si>
  <si>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</si>
  <si>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</si>
  <si>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</si>
  <si>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</si>
  <si>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</si>
  <si>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</si>
  <si>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</si>
  <si>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</si>
  <si>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</si>
  <si>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</si>
  <si>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</si>
  <si>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</si>
  <si>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</si>
  <si>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</si>
  <si>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</si>
  <si>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</si>
  <si>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</si>
  <si>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</si>
  <si>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</si>
  <si>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</si>
  <si>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</si>
  <si>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</si>
  <si>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</si>
  <si>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</si>
  <si>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</si>
  <si>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</si>
  <si>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</si>
  <si>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</si>
  <si>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</si>
  <si>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</si>
  <si>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</si>
  <si>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</si>
  <si>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</si>
  <si>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</si>
  <si>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</si>
  <si>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</si>
  <si>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</si>
  <si>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</si>
  <si>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</si>
  <si>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</si>
  <si>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</si>
  <si>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</si>
  <si>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</si>
  <si>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</si>
  <si>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</si>
  <si>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</si>
  <si>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</si>
  <si>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</si>
  <si>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</si>
  <si>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</si>
  <si>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</si>
  <si>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</si>
  <si>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</si>
  <si>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</si>
  <si>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</si>
  <si>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</si>
  <si>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</si>
  <si>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</si>
  <si>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</si>
  <si>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</si>
  <si>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</si>
  <si>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</si>
  <si>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</si>
  <si>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LA PALMA CORRECTION CENTER - APSO</t>
  </si>
  <si>
    <t>New Facility</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</si>
  <si>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</si>
  <si>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</si>
  <si>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</si>
  <si>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</si>
  <si>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</si>
  <si>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</si>
  <si>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</si>
  <si>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</si>
  <si>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</si>
  <si>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</si>
  <si>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</si>
  <si>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</si>
  <si>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</si>
  <si>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</si>
  <si>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</si>
  <si>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</si>
  <si>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</si>
  <si>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</si>
  <si>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</si>
  <si>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</si>
  <si>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</si>
  <si>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</si>
  <si>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</si>
  <si>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</si>
  <si>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</si>
  <si>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</si>
  <si>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</si>
  <si>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</si>
  <si>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</si>
  <si>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</si>
  <si>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</si>
  <si>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</si>
  <si>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</si>
  <si>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</si>
  <si>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</si>
  <si>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</si>
  <si>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</si>
  <si>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</si>
  <si>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</si>
  <si>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</si>
  <si>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</si>
  <si>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</si>
  <si>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</si>
  <si>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</si>
  <si>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</si>
  <si>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ETOWAH COUNTY JAIL (ALABAMA)</t>
  </si>
  <si>
    <t>827 FORREST AVENUE</t>
  </si>
  <si>
    <t>GADSDEN</t>
  </si>
  <si>
    <t>ELIZABETH CONTRACT DETENTION FACILITY</t>
  </si>
  <si>
    <t>625 EVANS STREET</t>
  </si>
  <si>
    <t>314 W. 7TH STREET</t>
  </si>
  <si>
    <t>OKMULGEE</t>
  </si>
  <si>
    <t>OK</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</si>
  <si>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</si>
  <si>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</si>
  <si>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</si>
  <si>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</si>
  <si>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</si>
  <si>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</si>
  <si>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</si>
  <si>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</si>
  <si>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</si>
  <si>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</si>
  <si>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</si>
  <si>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</si>
  <si>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</si>
  <si>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OH</t>
  </si>
  <si>
    <t>DET</t>
  </si>
  <si>
    <t>WI</t>
  </si>
  <si>
    <t>CALHOUN COUNTY CORRECTIONAL CENTER</t>
  </si>
  <si>
    <t>185 EAST MICHIGAN AVENUE</t>
  </si>
  <si>
    <t>BATTLE CREEK</t>
  </si>
  <si>
    <t>MI</t>
  </si>
  <si>
    <t>BAL</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</si>
  <si>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</si>
  <si>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</si>
  <si>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</si>
  <si>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</si>
  <si>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</si>
  <si>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</si>
  <si>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</si>
  <si>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</si>
  <si>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</si>
  <si>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</si>
  <si>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</si>
  <si>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</si>
  <si>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</si>
  <si>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</si>
  <si>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</si>
  <si>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</si>
  <si>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</si>
  <si>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</si>
  <si>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</si>
  <si>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</si>
  <si>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</si>
  <si>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</si>
  <si>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</si>
  <si>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</si>
  <si>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</si>
  <si>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</si>
  <si>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</si>
  <si>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</si>
  <si>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</si>
  <si>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</si>
  <si>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</si>
  <si>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</si>
  <si>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</si>
  <si>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</si>
  <si>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</si>
  <si>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</si>
  <si>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</si>
  <si>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</si>
  <si>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</si>
  <si>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</si>
  <si>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</si>
  <si>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</si>
  <si>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IA</t>
  </si>
  <si>
    <t>SAINT CLAIR COUNTY JAIL</t>
  </si>
  <si>
    <t>1170 MICHIGAN ROAD</t>
  </si>
  <si>
    <t>PORT HURON</t>
  </si>
  <si>
    <t>LEESPORT</t>
  </si>
  <si>
    <t>3040 SOUTH STATE HIGHWAY 100</t>
  </si>
  <si>
    <t>TIFFIN</t>
  </si>
  <si>
    <t>SAN LUIS REGIONAL DETENTION CENTER</t>
  </si>
  <si>
    <t>406 NORTH AVENUE D</t>
  </si>
  <si>
    <t>SAN LUIS</t>
  </si>
  <si>
    <t>KANDIYOHI COUNTY JAIL</t>
  </si>
  <si>
    <t>2201 23RD ST NE</t>
  </si>
  <si>
    <t>WILLMAR</t>
  </si>
  <si>
    <t>MO</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</si>
  <si>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</si>
  <si>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</si>
  <si>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</si>
  <si>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</si>
  <si>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</si>
  <si>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</si>
  <si>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</si>
  <si>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</si>
  <si>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</si>
  <si>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</si>
  <si>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</si>
  <si>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</si>
  <si>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</si>
  <si>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</si>
  <si>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</si>
  <si>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</si>
  <si>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</si>
  <si>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</si>
  <si>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</si>
  <si>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</si>
  <si>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</si>
  <si>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</si>
  <si>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</si>
  <si>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</si>
  <si>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</si>
  <si>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</si>
  <si>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</si>
  <si>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</si>
  <si>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</si>
  <si>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ORSA</t>
  </si>
  <si>
    <t>UT</t>
  </si>
  <si>
    <t>WASHOE COUNTY JAIL</t>
  </si>
  <si>
    <t>911 PARR BOULEVARD</t>
  </si>
  <si>
    <t>RENO</t>
  </si>
  <si>
    <t>SC</t>
  </si>
  <si>
    <t>COLLIER COUNTY NAPLES JAIL CENTER</t>
  </si>
  <si>
    <t>3301 TAMIAMI TRAIL EAST</t>
  </si>
  <si>
    <t>NAPLES</t>
  </si>
  <si>
    <t>DALLAS COUNTY JAIL - LEW STERRETT JUSTICE CENTER</t>
  </si>
  <si>
    <t>111 WEST COMMERCE STREET</t>
  </si>
  <si>
    <t>DALLAS</t>
  </si>
  <si>
    <t>10/20/2017</t>
  </si>
  <si>
    <t>14400 49TH STREET NORTH</t>
  </si>
  <si>
    <t>CLEARWATER</t>
  </si>
  <si>
    <t>WASHINGTON COUNTY JAIL (PURGATORY CORRECTIONAL FAC</t>
  </si>
  <si>
    <t>HURRICANE</t>
  </si>
  <si>
    <t>9/15/2018</t>
  </si>
  <si>
    <t>HWY 28 INTSECT OF ROAD 165</t>
  </si>
  <si>
    <t>SAN JUAN</t>
  </si>
  <si>
    <t>PR</t>
  </si>
  <si>
    <t>5/8/2008</t>
  </si>
  <si>
    <t>SAIPAN DEPARTMENT OF CORRECTIONS (SUSUPE)</t>
  </si>
  <si>
    <t>TEKKEN ST., SUSUPE VILLAGE</t>
  </si>
  <si>
    <t>SAIPAN</t>
  </si>
  <si>
    <t>MP</t>
  </si>
  <si>
    <t>LINCOLN COUNTY DETENTION CENTER</t>
  </si>
  <si>
    <t>65 BUSINESS PARK DRIVE</t>
  </si>
  <si>
    <t>TROY</t>
  </si>
  <si>
    <t>9/19/2018</t>
  </si>
  <si>
    <t xml:space="preserve">DEPARTMENT OF CORRECTIONS HAGATNA </t>
  </si>
  <si>
    <t>203 ASPINALL AVENUE</t>
  </si>
  <si>
    <t>HAGATNA</t>
  </si>
  <si>
    <t>GU</t>
  </si>
  <si>
    <t>PHELPS COUNTY JAIL</t>
  </si>
  <si>
    <t>715 5TH AVENUE</t>
  </si>
  <si>
    <t>HOLDREGE</t>
  </si>
  <si>
    <t>LINN COUNTY JAIL</t>
  </si>
  <si>
    <t>53 3RD AVENUE BRIDGE</t>
  </si>
  <si>
    <t>CEDAR RAPIDS</t>
  </si>
  <si>
    <t>WV</t>
  </si>
  <si>
    <t>ID</t>
  </si>
  <si>
    <t>MADISON COUNTY JAIL</t>
  </si>
  <si>
    <t>2935 HIGHWAY 51</t>
  </si>
  <si>
    <t>CANTON</t>
  </si>
  <si>
    <t>9/27/2018</t>
  </si>
  <si>
    <t>POTTAWATTAMIE COUNTY JAIL</t>
  </si>
  <si>
    <t>1400 BIG LAKE ROAD</t>
  </si>
  <si>
    <t>COUNCIL BLUFFS</t>
  </si>
  <si>
    <t>JFRMU Juvenile</t>
  </si>
  <si>
    <t>OLDHAM COUNTY JAIL</t>
  </si>
  <si>
    <t>100 W MAIN STREET</t>
  </si>
  <si>
    <t>LA GRANGE</t>
  </si>
  <si>
    <t>8/16/2018</t>
  </si>
  <si>
    <t>LA PAZ COUNTY ADULT DETENTION FACILITY</t>
  </si>
  <si>
    <t>1109 ARIZONA AVE.</t>
  </si>
  <si>
    <t>PARKER</t>
  </si>
  <si>
    <t>RENSSELAER COUNTY CORRECTIONAL FACILITY</t>
  </si>
  <si>
    <t>4000 MAIN STREET</t>
  </si>
  <si>
    <t>EAST HIDALGO DETENTION CENTER</t>
  </si>
  <si>
    <t>1330 HIGHWAY 107</t>
  </si>
  <si>
    <t>LA VILLA</t>
  </si>
  <si>
    <t>FAYETTE COUNTY DETENTION CENTER</t>
  </si>
  <si>
    <t>600 OLD FRANKFORD CR</t>
  </si>
  <si>
    <t>LEXINGTON</t>
  </si>
  <si>
    <t>LEXINGTON COUNTY JAIL</t>
  </si>
  <si>
    <t>521 GIBSON ROAD</t>
  </si>
  <si>
    <t>DAKOTA COUNTY JAIL</t>
  </si>
  <si>
    <t>1601 BROADWAY</t>
  </si>
  <si>
    <t>DAKOTA CITY</t>
  </si>
  <si>
    <t>9/24/2018</t>
  </si>
  <si>
    <t>BEAVER COUNTY JAIL</t>
  </si>
  <si>
    <t>6000 WOODLAWN BOULEVARD</t>
  </si>
  <si>
    <t>ALIQUIPPA</t>
  </si>
  <si>
    <t>SALT LAKE COUNTY METRO JAIL</t>
  </si>
  <si>
    <t>3415 SOUTH 900 WEST</t>
  </si>
  <si>
    <t>SALT LAKE CITY</t>
  </si>
  <si>
    <t>VAL VERDE CORRECTIONAL FACILITY</t>
  </si>
  <si>
    <t>253 FARM TO MARKET 2523</t>
  </si>
  <si>
    <t>DEL RIO</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</si>
  <si>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</si>
  <si>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</si>
  <si>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</si>
  <si>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</si>
  <si>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</si>
  <si>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</si>
  <si>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</si>
  <si>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</si>
  <si>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</si>
  <si>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</si>
  <si>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</si>
  <si>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</si>
  <si>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</si>
  <si>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</si>
  <si>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</si>
  <si>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</si>
  <si>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</si>
  <si>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</si>
  <si>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</si>
  <si>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</si>
  <si>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</si>
  <si>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</si>
  <si>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</si>
  <si>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</si>
  <si>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</si>
  <si>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</si>
  <si>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</si>
  <si>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</si>
  <si>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</si>
  <si>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</si>
  <si>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</si>
  <si>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</si>
  <si>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</si>
  <si>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</si>
  <si>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</si>
  <si>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</si>
  <si>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</si>
  <si>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Paroled</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</si>
  <si>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</si>
  <si>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</si>
  <si>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</si>
  <si>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</si>
  <si>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</si>
  <si>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</si>
  <si>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</si>
  <si>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</si>
  <si>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</si>
  <si>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</si>
  <si>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</si>
  <si>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</si>
  <si>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</si>
  <si>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</si>
  <si>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</si>
  <si>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</si>
  <si>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</si>
  <si>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</si>
  <si>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</si>
  <si>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</si>
  <si>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</si>
  <si>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</si>
  <si>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</si>
  <si>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</si>
  <si>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</si>
  <si>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</si>
  <si>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Average Time from USCIS Fear Decision Service Date to ICE Release (In Days)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</si>
  <si>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</si>
  <si>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</si>
  <si>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</si>
  <si>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An Alien’s Fear Screening Determination cannot be confirmed as directly related to an ICE Detention Stay, even if the USCIS Decision Service Date falls within the ICE Detention Stay.</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</si>
  <si>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</si>
  <si>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</si>
  <si>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</si>
  <si>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</si>
  <si>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</si>
  <si>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</si>
  <si>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</si>
  <si>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 xml:space="preserve">ICE provides the following Detention and Alternatives to Detention (ATD) statistics, which may be downloaded by clicking below. The data tables are searchable and sortable, and worksheets are protected to ensure their accuracy and reliability. </t>
  </si>
  <si>
    <t>ICE ALTERNATIVES TO DETENTION DATA, FY22</t>
  </si>
  <si>
    <t>ATD Active Population by Status, Extended Case Management Service, Count and ALIP, FY22</t>
  </si>
  <si>
    <t>Harlingen</t>
  </si>
  <si>
    <t>Data from BI Inc. Participants Report, 4.09.2022</t>
  </si>
  <si>
    <t>Data from OBP Report, 03.31.2022</t>
  </si>
  <si>
    <t>Active ATD Participants and Average Length in Program, FY22,  as of 4/09/2022, by AOR and Technology</t>
  </si>
  <si>
    <t xml:space="preserve">* Data are based on an individuals self-identification as transgender and are subject to change daily, depending on the number of individuals booked in and out of ICE custody. </t>
  </si>
  <si>
    <t>Houston Area of Responsibility</t>
  </si>
  <si>
    <t>San Francisco Area of Responsibility</t>
  </si>
  <si>
    <t>Philadelphia Area of Responsibility</t>
  </si>
  <si>
    <t>Miami Area of Responsibility</t>
  </si>
  <si>
    <t>New Orleans Area of Responsibility</t>
  </si>
  <si>
    <t>Currently Detained Location/Area of Responsibility Total</t>
  </si>
  <si>
    <t>Currently Detained without Final Order</t>
  </si>
  <si>
    <t>Currently Detained with Final Order</t>
  </si>
  <si>
    <t>Currently Detained Total</t>
  </si>
  <si>
    <t xml:space="preserve">Total Book-Ins </t>
  </si>
  <si>
    <t>County</t>
  </si>
  <si>
    <t>ICE Transgender* Detainee Population FY 2022 YTD:  as of 4/11/2022</t>
  </si>
  <si>
    <t>[3] BCORCPA (BERKS COUNTY RESIDENTIAL CENTER) houses single adults and no longer house family units as of 11/27/21.</t>
  </si>
  <si>
    <t>[2] KRNRCTX (KARNES COUNTY RESIDENTIAL CENTER) houses single adults and no longer house family units as of 11/10/21.</t>
  </si>
  <si>
    <t>[1] STFRCTX (SOUTH TEXAS FAMILY RESIDENTIAL CENTER) houses single adults and no longer house family units as of 12/11/21.</t>
  </si>
  <si>
    <t>9/5/2018</t>
  </si>
  <si>
    <t>VT</t>
  </si>
  <si>
    <t>SWANTON</t>
  </si>
  <si>
    <t>3649 LOWER NEWTON ROAD</t>
  </si>
  <si>
    <t>NORTHWEST STATE CORRECTIONAL CENTER</t>
  </si>
  <si>
    <t>12/31/2021</t>
  </si>
  <si>
    <t>NDS 2019</t>
  </si>
  <si>
    <t>ME</t>
  </si>
  <si>
    <t>PORTLAND</t>
  </si>
  <si>
    <t>50 COUNTY WAY</t>
  </si>
  <si>
    <t>CUMBERLAND COUNTY JAIL</t>
  </si>
  <si>
    <t>6/23/2021</t>
  </si>
  <si>
    <t>WINCHESTER</t>
  </si>
  <si>
    <t>145 FORT COLLIER ROAD</t>
  </si>
  <si>
    <t>NORTHWESTERN REGIONAL JUVENILE DETENTION CENTER</t>
  </si>
  <si>
    <t>8/14/2017</t>
  </si>
  <si>
    <t>MOUNDSVILLE</t>
  </si>
  <si>
    <t>112 NORTHERN REGIONAL CORRECTIONAL DRIVE</t>
  </si>
  <si>
    <t>NORTHERN REGIONAL JAIL</t>
  </si>
  <si>
    <t>11/22/2021</t>
  </si>
  <si>
    <t>BURNET</t>
  </si>
  <si>
    <t>JAIL ADMINISTRATOR</t>
  </si>
  <si>
    <t>BURNET COUNTY JAIL</t>
  </si>
  <si>
    <t>10/22/2021</t>
  </si>
  <si>
    <t>PAULS VALLEY</t>
  </si>
  <si>
    <t>201 WEST GRANT AVENUE</t>
  </si>
  <si>
    <t>GARVIN COUNTY DETENTION CENTER</t>
  </si>
  <si>
    <t>11/8/2021</t>
  </si>
  <si>
    <t>HLG</t>
  </si>
  <si>
    <t>10/30/2021</t>
  </si>
  <si>
    <t>12/8/2021</t>
  </si>
  <si>
    <t>MOUNTAIN HOME</t>
  </si>
  <si>
    <t>2255 E. 8TH NORTH</t>
  </si>
  <si>
    <t>ELMORE COUNTY JAIL</t>
  </si>
  <si>
    <t>11/19/2021</t>
  </si>
  <si>
    <t>2/18/2022</t>
  </si>
  <si>
    <t>2/10/2022</t>
  </si>
  <si>
    <t>750 SOUTH 5300 WEST</t>
  </si>
  <si>
    <t>10/21/2021</t>
  </si>
  <si>
    <t>7/15/2021</t>
  </si>
  <si>
    <t>11/30/2021</t>
  </si>
  <si>
    <t>12/3/2021</t>
  </si>
  <si>
    <t>12/17/2020</t>
  </si>
  <si>
    <t>12/13/2021</t>
  </si>
  <si>
    <t>CARROLLTON</t>
  </si>
  <si>
    <t>188 CEMETERY ST</t>
  </si>
  <si>
    <t>PICKENS COUNTY DET CTR</t>
  </si>
  <si>
    <t>3/24/2021</t>
  </si>
  <si>
    <t>12/20/2021</t>
  </si>
  <si>
    <t>PLATTSBURGH</t>
  </si>
  <si>
    <t>25 MCCARTHY DRIVE</t>
  </si>
  <si>
    <t>CLINTON COUNTY JAIL</t>
  </si>
  <si>
    <t>2/26/2022</t>
  </si>
  <si>
    <t>12/10/2021</t>
  </si>
  <si>
    <t>10/15/2020</t>
  </si>
  <si>
    <t>12/16/2021</t>
  </si>
  <si>
    <t>12/30/2021</t>
  </si>
  <si>
    <t>1040 BERKS RD</t>
  </si>
  <si>
    <r>
      <t>BERKS COUNTY RESIDENTIAL CENTER</t>
    </r>
    <r>
      <rPr>
        <vertAlign val="superscript"/>
        <sz val="12"/>
        <color theme="1"/>
        <rFont val="Times New Roman"/>
        <family val="1"/>
      </rPr>
      <t>3</t>
    </r>
  </si>
  <si>
    <t>7/29/2021</t>
  </si>
  <si>
    <t>10/28/2021</t>
  </si>
  <si>
    <t>PBNDS 2011 - 2016 Revisions</t>
  </si>
  <si>
    <t>2/17/2022</t>
  </si>
  <si>
    <t>10/1/2020</t>
  </si>
  <si>
    <t>11/18/2021</t>
  </si>
  <si>
    <t>8/26/2021</t>
  </si>
  <si>
    <t>CAMBRIDGE</t>
  </si>
  <si>
    <t>829 FIELDCREST ROAD</t>
  </si>
  <si>
    <t>DORCHESTER COUNTY DETENTION CENTER</t>
  </si>
  <si>
    <t>8/12/2021</t>
  </si>
  <si>
    <t>2/3/2022</t>
  </si>
  <si>
    <t>4/16/2021</t>
  </si>
  <si>
    <t>12/9/2021</t>
  </si>
  <si>
    <t>7/22/2021</t>
  </si>
  <si>
    <t>9/23/2021</t>
  </si>
  <si>
    <t>4/21/2021</t>
  </si>
  <si>
    <t>9/30/2021</t>
  </si>
  <si>
    <t>7/1/2021</t>
  </si>
  <si>
    <t>6/24/2021</t>
  </si>
  <si>
    <t>3/3/2022</t>
  </si>
  <si>
    <t>11/3/2021</t>
  </si>
  <si>
    <t>8/5/2021</t>
  </si>
  <si>
    <t>11/10/2021</t>
  </si>
  <si>
    <t>4/8/2021</t>
  </si>
  <si>
    <t>5/20/2021</t>
  </si>
  <si>
    <t>5/6/2021</t>
  </si>
  <si>
    <t>4/28/2021</t>
  </si>
  <si>
    <t>12/17/2021</t>
  </si>
  <si>
    <t>11/5/2021</t>
  </si>
  <si>
    <t>10450 RANCHO ROAD</t>
  </si>
  <si>
    <t>DESERT VIEW</t>
  </si>
  <si>
    <t>8/19/2021</t>
  </si>
  <si>
    <t>500 HILBIG RD</t>
  </si>
  <si>
    <t>JOE CORLEY PROCESSING CTR</t>
  </si>
  <si>
    <t>MCFARLAND</t>
  </si>
  <si>
    <t>611 FRONTAGE RD</t>
  </si>
  <si>
    <t>GOLDEN STATE ANNEX</t>
  </si>
  <si>
    <t>6/10/2021</t>
  </si>
  <si>
    <t>4/14/2021</t>
  </si>
  <si>
    <t>3/17/2022</t>
  </si>
  <si>
    <t>5/27/2021</t>
  </si>
  <si>
    <t>11/4/2021</t>
  </si>
  <si>
    <t>7/30/2021</t>
  </si>
  <si>
    <t>1100 BOWLING ROAD</t>
  </si>
  <si>
    <t>CCA, FLORENCE CORRECTIONAL CENTER</t>
  </si>
  <si>
    <t>3/10/2022</t>
  </si>
  <si>
    <t>1/6/2022</t>
  </si>
  <si>
    <t>3/31/2022</t>
  </si>
  <si>
    <t>T. DON HUTTO DETENTION CENTER</t>
  </si>
  <si>
    <t>PHILIPSBURG</t>
  </si>
  <si>
    <t>555 GEO Drive</t>
  </si>
  <si>
    <t>MOSHANNON VALLEY CORRECTIONAL</t>
  </si>
  <si>
    <t>11/17/2021</t>
  </si>
  <si>
    <t>2/25/2022</t>
  </si>
  <si>
    <t>10/7/2021</t>
  </si>
  <si>
    <t>1/20/2022</t>
  </si>
  <si>
    <t>409 FM 1144</t>
  </si>
  <si>
    <r>
      <t>KARNES COUNTY RESIDENTIAL CENTER</t>
    </r>
    <r>
      <rPr>
        <vertAlign val="superscript"/>
        <sz val="12"/>
        <color theme="1"/>
        <rFont val="Times New Roman"/>
        <family val="1"/>
      </rPr>
      <t>2</t>
    </r>
  </si>
  <si>
    <t>5/13/2021</t>
  </si>
  <si>
    <t>1/27/2022</t>
  </si>
  <si>
    <t>1/13/2022</t>
  </si>
  <si>
    <t>3026 HWY 252 EAST</t>
  </si>
  <si>
    <t>FOLKSTON MAIN IPC</t>
  </si>
  <si>
    <t>300 EL RANCHO WAY</t>
  </si>
  <si>
    <r>
      <t>SOUTH TEXAS FAMILY RESIDENTIAL CENTER</t>
    </r>
    <r>
      <rPr>
        <vertAlign val="superscript"/>
        <sz val="12"/>
        <color theme="1"/>
        <rFont val="Times New Roman"/>
        <family val="1"/>
      </rPr>
      <t>1</t>
    </r>
  </si>
  <si>
    <t>12/2/2021</t>
  </si>
  <si>
    <t>FY22 ALOS</t>
  </si>
  <si>
    <t>Source: ICE Integrated Decision Support (IIDS), 04/04/2022</t>
  </si>
  <si>
    <t>FY22 ADP: Mandatory</t>
  </si>
  <si>
    <t>FY22 ADP: ICE Threat Level</t>
  </si>
  <si>
    <t>FY22 ADP: Criminality</t>
  </si>
  <si>
    <t>FY22 ADP: Detainee Classification Level</t>
  </si>
  <si>
    <t>ICE Enforcement and Removal Operations Data, EOFY2022</t>
  </si>
  <si>
    <t xml:space="preserve">ICE FACILITIES DATA, FY22 </t>
  </si>
  <si>
    <t>FY 2022 YTD</t>
  </si>
  <si>
    <t>ICE DETENTION DATA, FY2022</t>
  </si>
  <si>
    <t>Noncitizens with USCIS-Established Fear Decisions in an ICE Detention Facility by Facility Type</t>
  </si>
  <si>
    <t>FSC</t>
  </si>
  <si>
    <t>FY2022</t>
  </si>
  <si>
    <t>-</t>
  </si>
  <si>
    <t>ICE Initial Book-Ins by Arresting Agency and Month: FY2022</t>
  </si>
  <si>
    <t>ICE Initial Book-Ins by Facility Type and Criminality: FY2022</t>
  </si>
  <si>
    <t>ICE Final Releases by Facility Type: FY2022</t>
  </si>
  <si>
    <t>ICE Removals: FY2022</t>
  </si>
  <si>
    <t>Removals with a FSC Detention</t>
  </si>
  <si>
    <t>ICE Final Releases by Release Reason, Month and Criminality: FY2022</t>
  </si>
  <si>
    <t>ICE Average Daily Population by Arresting Agency, Month and Criminality: FY2022</t>
  </si>
  <si>
    <t>ICE Average Length of Stay by Arresting Agency, Month and Criminality: FY2022</t>
  </si>
  <si>
    <t>ICE Average Daily Population by Facility Type and Month: FY2022</t>
  </si>
  <si>
    <t>ICE Average Length of Stay by Facility Type and Month: FY2022</t>
  </si>
  <si>
    <t>ICE Average Length of Stay Adult Facility Type by Month and Arresting Agency: FY2022</t>
  </si>
  <si>
    <t>Arresting Agency</t>
  </si>
  <si>
    <t>Individuals with Positive Credible Fear Determination Parole Status: FY2021 - FY2022</t>
  </si>
  <si>
    <t>Fiscal Year</t>
  </si>
  <si>
    <t>Parole Status</t>
  </si>
  <si>
    <t>Parole Requested</t>
  </si>
  <si>
    <t>Parole Granted</t>
  </si>
  <si>
    <t>FY2021</t>
  </si>
  <si>
    <t>More than 730 Days</t>
  </si>
  <si>
    <t>366-730 Days</t>
  </si>
  <si>
    <t>181-365 Days</t>
  </si>
  <si>
    <t>0-180 Days</t>
  </si>
  <si>
    <t>Post-Determination for FSC Facility Individuals with Positive Fear Claim</t>
  </si>
  <si>
    <t>Post-Determination for Adult Facility Individuals with Postive Fear Claim</t>
  </si>
  <si>
    <t>FSC Facility Individuals</t>
  </si>
  <si>
    <t>Adult Facility Individuals</t>
  </si>
  <si>
    <t>end</t>
  </si>
  <si>
    <t xml:space="preserve">mid </t>
  </si>
  <si>
    <t>March</t>
  </si>
  <si>
    <t>February</t>
  </si>
  <si>
    <t>January</t>
  </si>
  <si>
    <t>December</t>
  </si>
  <si>
    <t>November</t>
  </si>
  <si>
    <t>October</t>
  </si>
  <si>
    <t>September</t>
  </si>
  <si>
    <t>August</t>
  </si>
  <si>
    <t>July</t>
  </si>
  <si>
    <t>June</t>
  </si>
  <si>
    <t>April</t>
  </si>
  <si>
    <t xml:space="preserve">Population </t>
  </si>
  <si>
    <t>Detainees</t>
  </si>
  <si>
    <t>Average In Custody Length of Stay (ICLOS)</t>
  </si>
  <si>
    <t>Bonded Out Releases Count and ALOS - Prior 13 months plus Current Month</t>
  </si>
  <si>
    <t>Total ICE Final Releases</t>
  </si>
  <si>
    <t>ICE Final Releases with Bond Posted</t>
  </si>
  <si>
    <t>Bond Posted Releases (%)</t>
  </si>
  <si>
    <t>Average Bond Amount ($)</t>
  </si>
  <si>
    <t>ALOS (Days)</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</si>
  <si>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</si>
  <si>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Average Daily Population and ICE Average Length of Stay</t>
  </si>
  <si>
    <t>FY2022 ICE Detention data are updated through 04/09/2022 (IIDS v.2.0 run date 04/11/2022; EID as of 04/09/2022).</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</si>
  <si>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</si>
  <si>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</si>
  <si>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</si>
  <si>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Final Releases</t>
  </si>
  <si>
    <t>FY2022 ICE Removals data are updated through 04/09/2022 (IIDS v.2.0 run date 04/11/2022; EID as of 04/09/2022).</t>
  </si>
  <si>
    <t>FY2022 ICE Removals</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</si>
  <si>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</si>
  <si>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</si>
  <si>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04/10/2022 (IIDS v.2.0 run date 04/11/2022; EID as of 04/10/2022).</t>
  </si>
  <si>
    <t>Processing dispositions of Other may include, but are not limited to, Non Citizens processed under Administrative Removal, Visa Waiver Program Removal, Stowaway or Crewmember.</t>
  </si>
  <si>
    <t>FY2022 ICE Initial Book-Ins</t>
  </si>
  <si>
    <t>Non Citizens Currently in ICE Detention Facilities data are a snapshot as of 04/11/2022 (IIDS v.2.0 run date 04/12/2022; EID as of 04/11/2022).</t>
  </si>
  <si>
    <t>FY2022 ICE Releases data are updated through 04/09/2022 (IIDS v.2.0 run date 04/11/2022; EID as of 04/09/2022).</t>
  </si>
  <si>
    <t>USCIS provided data containing APSO (Asylum Pre Screening Officer) cases clocked during FY2020 - FY2022 YTD. Data were received on 04/11/2022.</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</si>
  <si>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</si>
  <si>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Of the 104,588 records in the USCIS provided data, the breakdown of the fear screening determinations is as follows; 46,322 positive fear screening determinations, 33,482 negative fear screening determinations and 24,784 without an identified determination. Of the 46,322 with positive fear screening determinations; 35,827 have Persecution Claim Established and 10,495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</si>
  <si>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</si>
  <si>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104,588 unique fear determinations and 1,961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</si>
  <si>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</si>
  <si>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</si>
  <si>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</si>
  <si>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</si>
  <si>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</si>
  <si>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 xml:space="preserve">ICE ICLOS and Detainees Data are updated through 03/31/2022 (IIDS v.2.0 run date 04/12/2022; EID as of 04/11/2022). </t>
  </si>
  <si>
    <t>Monthly Bond Statistics</t>
  </si>
  <si>
    <t>FY2022 ICE Final Releases Data are updated through 04/11/2022 (IIDS v.2.0 run date 04/12/2022; EID as of 04/11/2022).</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</si>
  <si>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</si>
  <si>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03/01/2021 - 04/11/2022 . Data were received on 04/12/2022.</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</si>
  <si>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</si>
  <si>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</si>
  <si>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</si>
  <si>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</si>
  <si>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FY2022 ICE Encounters data are updated through 04/11/2022 (IIDS v.2.0 run date 04/12/2022; EID as of 04/11/2022).</t>
  </si>
  <si>
    <t>Parole requested and parole granted dates are based on the Case Action Decision Date contained in the system of record.</t>
  </si>
  <si>
    <t>Parole granted is defined as Agency-based case action jurisdiction and case decision is "Granted".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</si>
</sst>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Red]0.0"/>
    <numFmt numFmtId="170" formatCode="_(* #,##0.0_);_(* \(#,##0.0\);_(* &quot;-&quot;?_);_(@_)"/>
    <numFmt numFmtId="171" formatCode="#,##0.0_);\(#,##0.0\)"/>
    <numFmt numFmtId="172" formatCode="mmm\-yyyy"/>
    <numFmt numFmtId="173" formatCode="0.0%"/>
  </numFmts>
  <fonts count="43"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i/>
      <sz val="11"/>
      <color theme="1"/>
      <name val="Calibri"/>
      <family val="2"/>
      <scheme val="minor"/>
    </font>
    <font>
      <vertAlign val="superscript"/>
      <sz val="12"/>
      <color theme="1"/>
      <name val="Times New Roman"/>
      <family val="1"/>
    </font>
    <font>
      <b/>
      <sz val="11"/>
      <color theme="1"/>
      <name val="Calibri"/>
      <family val="2"/>
      <scheme val="minor"/>
    </font>
    <font>
      <b/>
      <i/>
      <sz val="9"/>
      <color theme="1"/>
      <name val="Calibri"/>
      <family val="2"/>
      <scheme val="minor"/>
    </font>
    <font>
      <sz val="8"/>
      <color theme="1"/>
      <name val="Calibri"/>
      <family val="2"/>
    </font>
    <font>
      <sz val="9"/>
      <color theme="1"/>
      <name val="Times New Roman"/>
      <family val="1"/>
    </font>
    <font>
      <sz val="11"/>
      <color theme="1"/>
      <name val="Times New Roman"/>
      <family val="1"/>
    </font>
    <font>
      <b/>
      <sz val="11"/>
      <color theme="1"/>
      <name val="Times New Roman"/>
      <family val="1"/>
    </font>
  </fonts>
  <fills count="16">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rgb="FFFFFFFF"/>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tint="0.39997558519241921"/>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hair">
        <color indexed="64"/>
      </left>
      <right/>
      <top/>
      <bottom/>
      <diagonal/>
    </border>
    <border>
      <left style="hair">
        <color indexed="64"/>
      </left>
      <right style="hair">
        <color indexed="64"/>
      </right>
      <top/>
      <bottom/>
      <diagonal/>
    </border>
    <border>
      <left/>
      <right style="hair">
        <color indexed="64"/>
      </right>
      <top/>
      <bottom/>
      <diagonal/>
    </border>
    <border>
      <left style="medium">
        <color indexed="64"/>
      </left>
      <right style="hair">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thin">
        <color rgb="FF979991"/>
      </bottom>
      <diagonal/>
    </border>
    <border>
      <left style="thin">
        <color indexed="64"/>
      </left>
      <right style="thin">
        <color indexed="64"/>
      </right>
      <top style="thin">
        <color rgb="FF979991"/>
      </top>
      <bottom style="thin">
        <color rgb="FF979991"/>
      </bottom>
      <diagonal/>
    </border>
    <border>
      <left style="thin">
        <color indexed="64"/>
      </left>
      <right style="thin">
        <color indexed="64"/>
      </right>
      <top style="thin">
        <color rgb="FF979991"/>
      </top>
      <bottom style="thin">
        <color indexed="64"/>
      </bottom>
      <diagonal/>
    </border>
    <border>
      <left/>
      <right/>
      <top style="thin">
        <color rgb="FF979991"/>
      </top>
      <bottom style="thin">
        <color rgb="FF979991"/>
      </bottom>
      <diagonal/>
    </border>
    <border>
      <left/>
      <right style="medium">
        <color indexed="64"/>
      </right>
      <top/>
      <bottom style="thin">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7">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xf numFmtId="0" fontId="34" fillId="0" borderId="0"/>
  </cellStyleXfs>
  <cellXfs count="364">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7" fillId="6" borderId="0" xfId="3" applyFont="1" applyFill="1" applyAlignment="1">
      <alignment vertical="center"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7" fillId="6" borderId="0" xfId="3" applyFont="1" applyFill="1" applyAlignment="1">
      <alignment horizontal="left" vertical="center" wrapText="1"/>
    </xf>
    <xf numFmtId="0" fontId="18" fillId="3" borderId="10" xfId="0" applyFont="1" applyFill="1" applyBorder="1" applyAlignment="1">
      <alignment horizontal="center" vertical="center" wrapText="1"/>
    </xf>
    <xf numFmtId="0" fontId="2" fillId="5" borderId="4" xfId="0" applyFont="1" applyFill="1" applyBorder="1"/>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0" fillId="3" borderId="9" xfId="4" applyFont="1" applyFill="1" applyBorder="1" applyAlignment="1">
      <alignment vertical="top" wrapText="1"/>
    </xf>
    <xf numFmtId="0" fontId="21" fillId="3" borderId="7" xfId="4" applyFont="1" applyFill="1" applyBorder="1" applyAlignment="1">
      <alignment horizontal="left" vertical="top" wrapText="1"/>
    </xf>
    <xf numFmtId="0" fontId="23" fillId="6" borderId="0" xfId="3" applyFont="1" applyFill="1" applyAlignment="1">
      <alignment vertical="center" wrapText="1"/>
    </xf>
    <xf numFmtId="0" fontId="16" fillId="0" borderId="1" xfId="0" applyFont="1" applyBorder="1" applyAlignment="1">
      <alignment vertical="center"/>
    </xf>
    <xf numFmtId="0" fontId="15" fillId="7" borderId="1" xfId="0" applyFont="1" applyFill="1" applyBorder="1" applyAlignment="1">
      <alignment vertical="center"/>
    </xf>
    <xf numFmtId="3" fontId="16" fillId="0" borderId="1" xfId="0" applyNumberFormat="1" applyFont="1" applyBorder="1" applyAlignment="1">
      <alignment vertical="center"/>
    </xf>
    <xf numFmtId="3" fontId="15" fillId="7" borderId="1" xfId="0" applyNumberFormat="1" applyFont="1" applyFill="1" applyBorder="1" applyAlignment="1">
      <alignment vertical="center"/>
    </xf>
    <xf numFmtId="0" fontId="22" fillId="6" borderId="11" xfId="3" applyFont="1" applyFill="1" applyBorder="1" applyAlignment="1">
      <alignment vertical="center" wrapText="1"/>
    </xf>
    <xf numFmtId="0" fontId="28" fillId="6" borderId="6" xfId="3" applyFont="1" applyFill="1" applyBorder="1" applyAlignment="1">
      <alignment vertical="center" wrapText="1"/>
    </xf>
    <xf numFmtId="0" fontId="7" fillId="5" borderId="0" xfId="3" applyFont="1" applyFill="1" applyAlignment="1">
      <alignment vertical="center" wrapText="1"/>
    </xf>
    <xf numFmtId="0" fontId="27" fillId="5" borderId="0" xfId="2" applyFont="1" applyFill="1" applyAlignment="1">
      <alignment vertical="top"/>
    </xf>
    <xf numFmtId="0" fontId="22" fillId="6" borderId="0" xfId="3" applyFont="1" applyFill="1" applyAlignment="1">
      <alignment vertical="center" wrapText="1"/>
    </xf>
    <xf numFmtId="0" fontId="0" fillId="2" borderId="0" xfId="0" applyFill="1"/>
    <xf numFmtId="0" fontId="30" fillId="3" borderId="19" xfId="0" applyFont="1" applyFill="1" applyBorder="1" applyAlignment="1">
      <alignment horizontal="center" vertical="center" wrapText="1"/>
    </xf>
    <xf numFmtId="0" fontId="30" fillId="3" borderId="20" xfId="0" applyFont="1" applyFill="1" applyBorder="1" applyAlignment="1">
      <alignment horizontal="center" vertical="center" wrapText="1"/>
    </xf>
    <xf numFmtId="0" fontId="31" fillId="4" borderId="21" xfId="0" applyFont="1" applyFill="1" applyBorder="1"/>
    <xf numFmtId="41" fontId="32" fillId="4" borderId="4" xfId="0" applyNumberFormat="1" applyFont="1" applyFill="1" applyBorder="1" applyAlignment="1">
      <alignment horizontal="center"/>
    </xf>
    <xf numFmtId="167" fontId="32" fillId="4" borderId="4" xfId="0" applyNumberFormat="1" applyFont="1" applyFill="1" applyBorder="1" applyAlignment="1">
      <alignment horizontal="center"/>
    </xf>
    <xf numFmtId="0" fontId="31" fillId="9" borderId="1" xfId="0" applyFont="1" applyFill="1" applyBorder="1" applyAlignment="1">
      <alignment vertical="center"/>
    </xf>
    <xf numFmtId="3" fontId="31" fillId="9" borderId="1" xfId="0" applyNumberFormat="1" applyFont="1" applyFill="1" applyBorder="1" applyAlignment="1">
      <alignment vertical="center"/>
    </xf>
    <xf numFmtId="168" fontId="31"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0" fontId="7" fillId="2" borderId="0" xfId="3" applyFont="1" applyFill="1" applyBorder="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8" fillId="3" borderId="1" xfId="0" applyNumberFormat="1" applyFont="1" applyFill="1" applyBorder="1" applyAlignment="1">
      <alignment horizontal="center" vertical="center" wrapText="1"/>
    </xf>
    <xf numFmtId="0" fontId="11" fillId="2" borderId="7" xfId="0" applyFont="1" applyFill="1" applyBorder="1" applyAlignment="1">
      <alignment horizontal="center" vertical="center"/>
    </xf>
    <xf numFmtId="0" fontId="2" fillId="5" borderId="21"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8"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26" xfId="1" applyNumberFormat="1" applyFont="1" applyFill="1" applyBorder="1" applyAlignment="1">
      <alignment horizontal="left"/>
    </xf>
    <xf numFmtId="41" fontId="2" fillId="5" borderId="29" xfId="1" applyNumberFormat="1"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 fontId="0" fillId="0" borderId="0" xfId="0" applyNumberFormat="1"/>
    <xf numFmtId="4" fontId="0" fillId="0" borderId="0" xfId="0" applyNumberFormat="1"/>
    <xf numFmtId="3" fontId="2" fillId="2" borderId="0" xfId="0" applyNumberFormat="1" applyFont="1" applyFill="1"/>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0" fontId="8" fillId="0" borderId="34" xfId="0" applyFont="1" applyBorder="1" applyAlignment="1">
      <alignment horizontal="left" vertical="top" wrapText="1"/>
    </xf>
    <xf numFmtId="0" fontId="8" fillId="2" borderId="34" xfId="0" applyFont="1" applyFill="1" applyBorder="1" applyAlignment="1">
      <alignment horizontal="left" vertical="top" wrapText="1"/>
    </xf>
    <xf numFmtId="49" fontId="33" fillId="2" borderId="34" xfId="0" applyNumberFormat="1" applyFont="1" applyFill="1" applyBorder="1" applyAlignment="1">
      <alignment vertical="top" wrapText="1"/>
    </xf>
    <xf numFmtId="49" fontId="33" fillId="0" borderId="34" xfId="0" applyNumberFormat="1" applyFont="1" applyBorder="1" applyAlignment="1">
      <alignment vertical="top" wrapText="1"/>
    </xf>
    <xf numFmtId="41" fontId="2" fillId="2" borderId="34" xfId="1" applyNumberFormat="1" applyFont="1" applyFill="1" applyBorder="1" applyAlignment="1">
      <alignment horizontal="left"/>
    </xf>
    <xf numFmtId="3" fontId="11" fillId="0" borderId="8" xfId="0" applyNumberFormat="1" applyFont="1" applyBorder="1" applyAlignment="1">
      <alignment horizontal="center"/>
    </xf>
    <xf numFmtId="3" fontId="11" fillId="0" borderId="0" xfId="0" applyNumberFormat="1" applyFont="1" applyAlignment="1">
      <alignment horizontal="center"/>
    </xf>
    <xf numFmtId="169" fontId="16" fillId="0" borderId="1" xfId="0" applyNumberFormat="1" applyFont="1" applyBorder="1" applyAlignment="1">
      <alignment vertical="center"/>
    </xf>
    <xf numFmtId="169" fontId="15" fillId="7" borderId="1" xfId="0" applyNumberFormat="1" applyFont="1" applyFill="1" applyBorder="1" applyAlignment="1">
      <alignment vertical="center"/>
    </xf>
    <xf numFmtId="0" fontId="17" fillId="8" borderId="1" xfId="0" applyFont="1" applyFill="1" applyBorder="1" applyAlignment="1">
      <alignment horizontal="left" vertical="top"/>
    </xf>
    <xf numFmtId="0" fontId="18"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3" fontId="9" fillId="3" borderId="0" xfId="1" applyNumberFormat="1" applyFont="1" applyFill="1" applyBorder="1" applyAlignment="1">
      <alignment horizontal="left" vertical="top" wrapText="1"/>
    </xf>
    <xf numFmtId="0" fontId="0" fillId="0" borderId="37" xfId="0" applyBorder="1"/>
    <xf numFmtId="0" fontId="35" fillId="0" borderId="37" xfId="0" applyFont="1" applyBorder="1" applyAlignment="1">
      <alignment horizontal="left"/>
    </xf>
    <xf numFmtId="164" fontId="2" fillId="5" borderId="1" xfId="1" applyNumberFormat="1" applyFont="1" applyFill="1" applyBorder="1" applyAlignment="1">
      <alignment horizontal="left"/>
    </xf>
    <xf numFmtId="164" fontId="29"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0" fontId="2" fillId="0" borderId="1" xfId="0" applyFont="1" applyBorder="1"/>
    <xf numFmtId="14" fontId="0" fillId="0" borderId="0" xfId="0" applyNumberFormat="1"/>
    <xf numFmtId="1" fontId="0" fillId="0" borderId="0" xfId="0" applyNumberFormat="1"/>
    <xf numFmtId="3" fontId="13" fillId="0" borderId="0" xfId="0" applyNumberFormat="1" applyFont="1" applyAlignment="1">
      <alignment horizontal="left" vertical="center"/>
    </xf>
    <xf numFmtId="0" fontId="6" fillId="0" borderId="0" xfId="0" applyFont="1" applyAlignment="1">
      <alignment horizontal="center" vertical="center"/>
    </xf>
    <xf numFmtId="14" fontId="6" fillId="0" borderId="0" xfId="0" applyNumberFormat="1" applyFont="1" applyAlignment="1">
      <alignment horizontal="center" vertical="center"/>
    </xf>
    <xf numFmtId="0" fontId="6" fillId="0" borderId="0" xfId="0" applyFont="1"/>
    <xf numFmtId="0" fontId="6" fillId="0" borderId="0" xfId="0" applyFont="1" applyAlignment="1">
      <alignment horizontal="left"/>
    </xf>
    <xf numFmtId="49" fontId="6" fillId="0" borderId="0" xfId="0" applyNumberFormat="1" applyFont="1" applyAlignment="1">
      <alignment horizontal="right"/>
    </xf>
    <xf numFmtId="166" fontId="6" fillId="0" borderId="0" xfId="0" applyNumberFormat="1" applyFont="1" applyAlignment="1">
      <alignment horizontal="center"/>
    </xf>
    <xf numFmtId="14" fontId="8" fillId="0" borderId="1" xfId="0" applyNumberFormat="1" applyFont="1" applyBorder="1"/>
    <xf numFmtId="1" fontId="8" fillId="0" borderId="1" xfId="0" applyNumberFormat="1" applyFont="1" applyBorder="1"/>
    <xf numFmtId="14" fontId="8" fillId="2" borderId="1" xfId="0" applyNumberFormat="1" applyFont="1" applyFill="1" applyBorder="1"/>
    <xf numFmtId="1" fontId="8" fillId="2" borderId="1" xfId="0" applyNumberFormat="1" applyFont="1" applyFill="1" applyBorder="1"/>
    <xf numFmtId="0" fontId="13" fillId="0" borderId="0" xfId="4" applyFont="1" applyAlignment="1">
      <alignment horizontal="left"/>
    </xf>
    <xf numFmtId="14" fontId="14" fillId="4" borderId="38" xfId="4" applyNumberFormat="1" applyFont="1" applyFill="1" applyBorder="1" applyAlignment="1">
      <alignment horizontal="left" wrapText="1"/>
    </xf>
    <xf numFmtId="0" fontId="14" fillId="4" borderId="39" xfId="0" applyFont="1" applyFill="1" applyBorder="1" applyAlignment="1">
      <alignment horizontal="left" wrapText="1"/>
    </xf>
    <xf numFmtId="14" fontId="14" fillId="4" borderId="39" xfId="0" applyNumberFormat="1" applyFont="1" applyFill="1" applyBorder="1" applyAlignment="1">
      <alignment horizontal="left" wrapText="1"/>
    </xf>
    <xf numFmtId="1" fontId="14" fillId="4" borderId="39" xfId="0" applyNumberFormat="1" applyFont="1" applyFill="1" applyBorder="1" applyAlignment="1">
      <alignment horizontal="left" wrapText="1"/>
    </xf>
    <xf numFmtId="3" fontId="14" fillId="4" borderId="40" xfId="0" applyNumberFormat="1" applyFont="1" applyFill="1" applyBorder="1" applyAlignment="1">
      <alignment horizontal="left" wrapText="1"/>
    </xf>
    <xf numFmtId="3" fontId="14" fillId="4" borderId="11" xfId="0" applyNumberFormat="1" applyFont="1" applyFill="1" applyBorder="1" applyAlignment="1">
      <alignment horizontal="left" wrapText="1"/>
    </xf>
    <xf numFmtId="3" fontId="14" fillId="4" borderId="38" xfId="0" applyNumberFormat="1" applyFont="1" applyFill="1" applyBorder="1" applyAlignment="1">
      <alignment horizontal="left" wrapText="1"/>
    </xf>
    <xf numFmtId="3" fontId="14" fillId="4" borderId="39" xfId="0" applyNumberFormat="1" applyFont="1" applyFill="1" applyBorder="1" applyAlignment="1">
      <alignment horizontal="left" wrapText="1"/>
    </xf>
    <xf numFmtId="3" fontId="14" fillId="4" borderId="6" xfId="0" applyNumberFormat="1" applyFont="1" applyFill="1" applyBorder="1" applyAlignment="1">
      <alignment horizontal="left" wrapText="1"/>
    </xf>
    <xf numFmtId="0" fontId="14" fillId="4" borderId="6" xfId="4" applyFont="1" applyFill="1" applyBorder="1" applyAlignment="1">
      <alignment horizontal="left" wrapText="1"/>
    </xf>
    <xf numFmtId="0" fontId="14" fillId="4" borderId="6" xfId="0" applyFont="1" applyFill="1" applyBorder="1" applyAlignment="1">
      <alignment horizontal="left" wrapText="1"/>
    </xf>
    <xf numFmtId="0" fontId="14" fillId="4" borderId="38" xfId="0" applyFont="1" applyFill="1" applyBorder="1" applyAlignment="1">
      <alignment horizontal="left" wrapText="1"/>
    </xf>
    <xf numFmtId="166" fontId="14" fillId="4" borderId="39" xfId="0" applyNumberFormat="1" applyFont="1" applyFill="1" applyBorder="1" applyAlignment="1">
      <alignment horizontal="left" wrapText="1"/>
    </xf>
    <xf numFmtId="0" fontId="14" fillId="4" borderId="41" xfId="0" applyFont="1" applyFill="1" applyBorder="1" applyAlignment="1">
      <alignment horizontal="left" wrapText="1"/>
    </xf>
    <xf numFmtId="14" fontId="9" fillId="3" borderId="0" xfId="1" applyNumberFormat="1" applyFont="1" applyFill="1" applyBorder="1" applyAlignment="1">
      <alignment horizontal="left" vertical="top" wrapText="1"/>
    </xf>
    <xf numFmtId="1" fontId="9" fillId="3" borderId="0" xfId="1" applyNumberFormat="1" applyFont="1" applyFill="1" applyBorder="1" applyAlignment="1">
      <alignment horizontal="left" vertical="top" wrapText="1"/>
    </xf>
    <xf numFmtId="0" fontId="9" fillId="3" borderId="0" xfId="4" applyFont="1" applyFill="1" applyAlignment="1">
      <alignment horizontal="left" vertical="top" wrapText="1"/>
    </xf>
    <xf numFmtId="0" fontId="9" fillId="3" borderId="0" xfId="4" applyFont="1" applyFill="1" applyAlignment="1">
      <alignment vertical="top" wrapText="1"/>
    </xf>
    <xf numFmtId="14" fontId="2" fillId="2" borderId="0" xfId="0" applyNumberFormat="1" applyFont="1" applyFill="1"/>
    <xf numFmtId="0" fontId="4" fillId="2" borderId="0" xfId="0" applyFont="1" applyFill="1"/>
    <xf numFmtId="1" fontId="4" fillId="2" borderId="0" xfId="0" applyNumberFormat="1" applyFont="1" applyFill="1"/>
    <xf numFmtId="14" fontId="7" fillId="6" borderId="0" xfId="3" applyNumberFormat="1" applyFont="1" applyFill="1" applyAlignment="1">
      <alignment vertical="center" wrapText="1"/>
    </xf>
    <xf numFmtId="1" fontId="7" fillId="6" borderId="0" xfId="3" applyNumberFormat="1" applyFont="1" applyFill="1" applyAlignment="1">
      <alignment vertical="center" wrapText="1"/>
    </xf>
    <xf numFmtId="0" fontId="18" fillId="3" borderId="1" xfId="0" applyFont="1" applyFill="1" applyBorder="1" applyAlignment="1">
      <alignment horizontal="center" vertical="center" wrapText="1"/>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applyAlignment="1">
      <alignment horizontal="right"/>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11" fillId="2" borderId="8" xfId="0" applyFont="1" applyFill="1" applyBorder="1" applyAlignment="1">
      <alignment horizontal="left" vertical="center"/>
    </xf>
    <xf numFmtId="164" fontId="2" fillId="2" borderId="1" xfId="1" applyNumberFormat="1" applyFont="1" applyFill="1" applyBorder="1" applyAlignment="1">
      <alignment horizontal="right"/>
    </xf>
    <xf numFmtId="164" fontId="2" fillId="2" borderId="3" xfId="1" applyNumberFormat="1" applyFont="1" applyFill="1" applyBorder="1" applyAlignment="1">
      <alignment horizontal="right"/>
    </xf>
    <xf numFmtId="0" fontId="11" fillId="2" borderId="0" xfId="0" applyFont="1" applyFill="1" applyAlignment="1">
      <alignment horizontal="left" vertical="center" wrapText="1"/>
    </xf>
    <xf numFmtId="0" fontId="8" fillId="0" borderId="5" xfId="0" applyFont="1" applyBorder="1" applyAlignment="1">
      <alignment horizontal="left" vertical="top" wrapText="1"/>
    </xf>
    <xf numFmtId="0" fontId="3"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1" fillId="2" borderId="0" xfId="0" applyFont="1" applyFill="1" applyAlignment="1">
      <alignment horizontal="left" vertical="center"/>
    </xf>
    <xf numFmtId="3" fontId="2" fillId="2" borderId="0" xfId="0" applyNumberFormat="1" applyFont="1" applyFill="1" applyAlignment="1">
      <alignment horizontal="left"/>
    </xf>
    <xf numFmtId="165" fontId="2" fillId="10" borderId="1" xfId="1" applyNumberFormat="1" applyFont="1" applyFill="1" applyBorder="1"/>
    <xf numFmtId="3" fontId="11" fillId="2" borderId="0" xfId="0" applyNumberFormat="1" applyFont="1" applyFill="1" applyAlignment="1">
      <alignment horizontal="center"/>
    </xf>
    <xf numFmtId="41" fontId="2" fillId="2" borderId="1" xfId="1" applyNumberFormat="1" applyFont="1" applyFill="1" applyBorder="1" applyAlignment="1">
      <alignment horizontal="right"/>
    </xf>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0" fontId="11" fillId="2" borderId="0" xfId="0" applyFont="1" applyFill="1" applyAlignment="1">
      <alignment vertical="center" wrapText="1"/>
    </xf>
    <xf numFmtId="0" fontId="11" fillId="2" borderId="8" xfId="0" applyFont="1" applyFill="1" applyBorder="1"/>
    <xf numFmtId="0" fontId="11" fillId="2" borderId="0" xfId="0" applyFont="1" applyFill="1"/>
    <xf numFmtId="16" fontId="11" fillId="2" borderId="0" xfId="0" applyNumberFormat="1" applyFont="1" applyFill="1"/>
    <xf numFmtId="0" fontId="11" fillId="2" borderId="43" xfId="0" applyFont="1" applyFill="1" applyBorder="1" applyAlignment="1">
      <alignment horizontal="center"/>
    </xf>
    <xf numFmtId="16" fontId="11" fillId="2" borderId="0" xfId="0" applyNumberFormat="1" applyFont="1" applyFill="1" applyAlignment="1">
      <alignment horizontal="center"/>
    </xf>
    <xf numFmtId="0" fontId="2" fillId="2" borderId="8" xfId="0" applyFont="1" applyFill="1" applyBorder="1"/>
    <xf numFmtId="0" fontId="11" fillId="5" borderId="21" xfId="0" applyFont="1" applyFill="1" applyBorder="1"/>
    <xf numFmtId="164" fontId="2" fillId="5" borderId="4" xfId="1" applyNumberFormat="1" applyFont="1" applyFill="1" applyBorder="1" applyAlignment="1">
      <alignment horizontal="right"/>
    </xf>
    <xf numFmtId="3" fontId="2" fillId="2" borderId="8" xfId="0" applyNumberFormat="1" applyFont="1" applyFill="1" applyBorder="1"/>
    <xf numFmtId="164" fontId="11" fillId="10" borderId="3" xfId="1" applyNumberFormat="1" applyFont="1" applyFill="1" applyBorder="1" applyAlignment="1">
      <alignment horizontal="left"/>
    </xf>
    <xf numFmtId="164" fontId="2" fillId="10" borderId="3" xfId="1" applyNumberFormat="1" applyFont="1" applyFill="1" applyBorder="1" applyAlignment="1">
      <alignment horizontal="right"/>
    </xf>
    <xf numFmtId="164" fontId="2" fillId="2" borderId="0" xfId="0" applyNumberFormat="1" applyFont="1" applyFill="1"/>
    <xf numFmtId="164" fontId="38" fillId="10" borderId="1" xfId="1" applyNumberFormat="1" applyFont="1" applyFill="1" applyBorder="1" applyAlignment="1">
      <alignment horizontal="right"/>
    </xf>
    <xf numFmtId="164" fontId="11" fillId="10" borderId="1" xfId="1" applyNumberFormat="1" applyFont="1" applyFill="1" applyBorder="1" applyAlignment="1">
      <alignment horizontal="left"/>
    </xf>
    <xf numFmtId="164" fontId="2" fillId="10" borderId="1" xfId="1" applyNumberFormat="1" applyFont="1" applyFill="1" applyBorder="1" applyAlignment="1">
      <alignment horizontal="right"/>
    </xf>
    <xf numFmtId="3" fontId="39" fillId="11" borderId="44" xfId="0" applyNumberFormat="1" applyFont="1" applyFill="1" applyBorder="1" applyAlignment="1">
      <alignment horizontal="right" vertical="top" wrapText="1"/>
    </xf>
    <xf numFmtId="164" fontId="2" fillId="2" borderId="33" xfId="1" applyNumberFormat="1" applyFont="1" applyFill="1" applyBorder="1" applyAlignment="1">
      <alignment horizontal="right"/>
    </xf>
    <xf numFmtId="3" fontId="39" fillId="11" borderId="45" xfId="0" applyNumberFormat="1" applyFont="1" applyFill="1" applyBorder="1" applyAlignment="1">
      <alignment horizontal="right" vertical="top" wrapText="1"/>
    </xf>
    <xf numFmtId="3" fontId="39" fillId="11" borderId="46" xfId="0" applyNumberFormat="1" applyFont="1" applyFill="1" applyBorder="1" applyAlignment="1">
      <alignment horizontal="right" vertical="top" wrapText="1"/>
    </xf>
    <xf numFmtId="3" fontId="39" fillId="11" borderId="47" xfId="0" applyNumberFormat="1" applyFont="1" applyFill="1" applyBorder="1" applyAlignment="1">
      <alignment horizontal="right" vertical="top" wrapText="1"/>
    </xf>
    <xf numFmtId="0" fontId="11" fillId="2" borderId="48" xfId="0" applyFont="1" applyFill="1" applyBorder="1" applyAlignment="1">
      <alignment horizontal="center"/>
    </xf>
    <xf numFmtId="41" fontId="11" fillId="2" borderId="0" xfId="0" applyNumberFormat="1" applyFont="1" applyFill="1" applyAlignment="1">
      <alignment horizontal="center"/>
    </xf>
    <xf numFmtId="4" fontId="11" fillId="2" borderId="0" xfId="0" applyNumberFormat="1" applyFont="1" applyFill="1" applyAlignment="1">
      <alignment horizontal="center"/>
    </xf>
    <xf numFmtId="4" fontId="2" fillId="2" borderId="8" xfId="0" applyNumberFormat="1" applyFont="1" applyFill="1" applyBorder="1"/>
    <xf numFmtId="4" fontId="2" fillId="2" borderId="0" xfId="0" applyNumberFormat="1" applyFont="1" applyFill="1"/>
    <xf numFmtId="0" fontId="2" fillId="0" borderId="8" xfId="0" applyFont="1" applyBorder="1"/>
    <xf numFmtId="16" fontId="2" fillId="0" borderId="8" xfId="0" applyNumberFormat="1" applyFont="1" applyBorder="1"/>
    <xf numFmtId="167" fontId="2" fillId="2" borderId="0" xfId="1" applyNumberFormat="1" applyFont="1" applyFill="1" applyBorder="1" applyAlignment="1">
      <alignment horizontal="left"/>
    </xf>
    <xf numFmtId="170" fontId="2" fillId="5" borderId="4" xfId="0" applyNumberFormat="1" applyFont="1" applyFill="1" applyBorder="1"/>
    <xf numFmtId="41" fontId="2" fillId="2" borderId="3" xfId="1" applyNumberFormat="1" applyFont="1" applyFill="1" applyBorder="1" applyAlignment="1">
      <alignment horizontal="right"/>
    </xf>
    <xf numFmtId="170" fontId="2" fillId="2" borderId="3" xfId="1" applyNumberFormat="1" applyFont="1" applyFill="1" applyBorder="1" applyAlignment="1">
      <alignment horizontal="left"/>
    </xf>
    <xf numFmtId="170" fontId="2" fillId="2" borderId="1" xfId="1" applyNumberFormat="1" applyFont="1" applyFill="1" applyBorder="1" applyAlignment="1">
      <alignment horizontal="left"/>
    </xf>
    <xf numFmtId="41" fontId="2" fillId="2" borderId="0" xfId="1" applyNumberFormat="1" applyFont="1" applyFill="1" applyBorder="1" applyAlignment="1">
      <alignment horizontal="right"/>
    </xf>
    <xf numFmtId="170" fontId="2" fillId="2" borderId="0" xfId="1" applyNumberFormat="1" applyFont="1" applyFill="1" applyBorder="1" applyAlignment="1">
      <alignment horizontal="left"/>
    </xf>
    <xf numFmtId="164" fontId="11" fillId="2" borderId="0" xfId="1" applyNumberFormat="1" applyFont="1" applyFill="1" applyBorder="1" applyAlignment="1">
      <alignment horizontal="left"/>
    </xf>
    <xf numFmtId="0" fontId="18" fillId="3" borderId="6" xfId="0" applyFont="1" applyFill="1" applyBorder="1" applyAlignment="1">
      <alignment horizontal="center" vertical="center" wrapText="1"/>
    </xf>
    <xf numFmtId="41" fontId="2" fillId="5" borderId="1" xfId="1" applyNumberFormat="1" applyFont="1" applyFill="1" applyBorder="1" applyAlignment="1">
      <alignment horizontal="left"/>
    </xf>
    <xf numFmtId="0" fontId="18" fillId="0" borderId="0" xfId="0" applyFont="1" applyAlignment="1">
      <alignment horizontal="center" vertical="center" wrapText="1"/>
    </xf>
    <xf numFmtId="16" fontId="18"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8" fillId="0" borderId="0" xfId="0" applyFont="1"/>
    <xf numFmtId="14" fontId="8" fillId="0" borderId="0" xfId="0" applyNumberFormat="1" applyFont="1"/>
    <xf numFmtId="3" fontId="8" fillId="0" borderId="0" xfId="0" applyNumberFormat="1" applyFont="1"/>
    <xf numFmtId="164" fontId="40" fillId="2" borderId="3" xfId="1" applyNumberFormat="1" applyFont="1" applyFill="1" applyBorder="1" applyAlignment="1">
      <alignment horizontal="left"/>
    </xf>
    <xf numFmtId="164" fontId="40" fillId="2" borderId="49" xfId="1" applyNumberFormat="1" applyFont="1" applyFill="1" applyBorder="1" applyAlignment="1">
      <alignment horizontal="left"/>
    </xf>
    <xf numFmtId="164" fontId="40" fillId="2" borderId="1" xfId="1" applyNumberFormat="1" applyFont="1" applyFill="1" applyBorder="1" applyAlignment="1">
      <alignment horizontal="left"/>
    </xf>
    <xf numFmtId="0" fontId="41" fillId="5" borderId="0" xfId="0" applyFont="1" applyFill="1"/>
    <xf numFmtId="0" fontId="42" fillId="5" borderId="0" xfId="0" applyFont="1" applyFill="1"/>
    <xf numFmtId="0" fontId="41" fillId="12" borderId="1" xfId="0" applyFont="1" applyFill="1" applyBorder="1" applyAlignment="1">
      <alignment horizontal="center"/>
    </xf>
    <xf numFmtId="0" fontId="41" fillId="13" borderId="1" xfId="0" applyFont="1" applyFill="1" applyBorder="1" applyAlignment="1">
      <alignment horizontal="center"/>
    </xf>
    <xf numFmtId="0" fontId="41" fillId="14" borderId="1" xfId="0" applyFont="1" applyFill="1" applyBorder="1" applyAlignment="1">
      <alignment horizontal="center"/>
    </xf>
    <xf numFmtId="0" fontId="41" fillId="12" borderId="33" xfId="0" applyFont="1" applyFill="1" applyBorder="1"/>
    <xf numFmtId="0" fontId="41" fillId="12" borderId="13" xfId="0" applyFont="1" applyFill="1" applyBorder="1"/>
    <xf numFmtId="0" fontId="41" fillId="12" borderId="12" xfId="0" applyFont="1" applyFill="1" applyBorder="1"/>
    <xf numFmtId="0" fontId="41" fillId="13" borderId="33" xfId="0" applyFont="1" applyFill="1" applyBorder="1"/>
    <xf numFmtId="0" fontId="41" fillId="13" borderId="13" xfId="0" applyFont="1" applyFill="1" applyBorder="1"/>
    <xf numFmtId="0" fontId="41" fillId="13" borderId="12" xfId="0" applyFont="1" applyFill="1" applyBorder="1"/>
    <xf numFmtId="0" fontId="41" fillId="14" borderId="33" xfId="0" applyFont="1" applyFill="1" applyBorder="1"/>
    <xf numFmtId="0" fontId="41" fillId="14" borderId="13" xfId="0" applyFont="1" applyFill="1" applyBorder="1"/>
    <xf numFmtId="0" fontId="41" fillId="14" borderId="12" xfId="0" applyFont="1" applyFill="1" applyBorder="1"/>
    <xf numFmtId="0" fontId="37" fillId="0" borderId="0" xfId="0" applyFont="1"/>
    <xf numFmtId="0" fontId="31" fillId="0" borderId="0" xfId="0" applyFont="1"/>
    <xf numFmtId="170" fontId="40" fillId="2" borderId="3" xfId="1" applyNumberFormat="1" applyFont="1" applyFill="1" applyBorder="1" applyAlignment="1">
      <alignment horizontal="left"/>
    </xf>
    <xf numFmtId="171" fontId="40" fillId="2" borderId="3" xfId="1" applyNumberFormat="1" applyFont="1" applyFill="1" applyBorder="1" applyAlignment="1">
      <alignment horizontal="left"/>
    </xf>
    <xf numFmtId="0" fontId="42" fillId="5" borderId="3" xfId="0" applyFont="1" applyFill="1" applyBorder="1"/>
    <xf numFmtId="170" fontId="40" fillId="2" borderId="49" xfId="1" applyNumberFormat="1" applyFont="1" applyFill="1" applyBorder="1" applyAlignment="1">
      <alignment horizontal="left"/>
    </xf>
    <xf numFmtId="171" fontId="40" fillId="2" borderId="49" xfId="1" applyNumberFormat="1" applyFont="1" applyFill="1" applyBorder="1" applyAlignment="1">
      <alignment horizontal="left"/>
    </xf>
    <xf numFmtId="0" fontId="41" fillId="0" borderId="49" xfId="0" applyFont="1" applyBorder="1"/>
    <xf numFmtId="170" fontId="40" fillId="2" borderId="1" xfId="1" applyNumberFormat="1" applyFont="1" applyFill="1" applyBorder="1" applyAlignment="1">
      <alignment horizontal="left"/>
    </xf>
    <xf numFmtId="171" fontId="40" fillId="2" borderId="1" xfId="1" applyNumberFormat="1" applyFont="1" applyFill="1" applyBorder="1" applyAlignment="1">
      <alignment horizontal="left"/>
    </xf>
    <xf numFmtId="0" fontId="41" fillId="0" borderId="1" xfId="0" applyFont="1" applyBorder="1"/>
    <xf numFmtId="172" fontId="30" fillId="3" borderId="20" xfId="0" applyNumberFormat="1" applyFont="1" applyFill="1" applyBorder="1" applyAlignment="1">
      <alignment horizontal="center" vertical="center" wrapText="1"/>
    </xf>
    <xf numFmtId="172" fontId="30" fillId="15" borderId="20" xfId="0" applyNumberFormat="1" applyFont="1" applyFill="1" applyBorder="1" applyAlignment="1">
      <alignment horizontal="center" vertical="center" wrapText="1"/>
    </xf>
    <xf numFmtId="172" fontId="30" fillId="15" borderId="23" xfId="0" applyNumberFormat="1" applyFont="1" applyFill="1" applyBorder="1" applyAlignment="1">
      <alignment horizontal="center" vertical="center" wrapText="1"/>
    </xf>
    <xf numFmtId="164" fontId="31" fillId="10" borderId="5" xfId="1" applyNumberFormat="1" applyFont="1" applyFill="1" applyBorder="1" applyAlignment="1">
      <alignment horizontal="left"/>
    </xf>
    <xf numFmtId="37" fontId="8" fillId="2" borderId="1" xfId="1" applyNumberFormat="1" applyFont="1" applyFill="1" applyBorder="1" applyAlignment="1">
      <alignment horizontal="right"/>
    </xf>
    <xf numFmtId="37" fontId="8" fillId="2" borderId="34" xfId="1" applyNumberFormat="1" applyFont="1" applyFill="1" applyBorder="1" applyAlignment="1">
      <alignment horizontal="right"/>
    </xf>
    <xf numFmtId="3" fontId="8" fillId="2" borderId="1" xfId="1" applyNumberFormat="1" applyFont="1" applyFill="1" applyBorder="1" applyAlignment="1">
      <alignment horizontal="right"/>
    </xf>
    <xf numFmtId="3" fontId="8" fillId="2" borderId="34" xfId="1" applyNumberFormat="1" applyFont="1" applyFill="1" applyBorder="1" applyAlignment="1">
      <alignment horizontal="right"/>
    </xf>
    <xf numFmtId="173" fontId="8" fillId="2" borderId="1" xfId="1" applyNumberFormat="1" applyFont="1" applyFill="1" applyBorder="1" applyAlignment="1">
      <alignment horizontal="right"/>
    </xf>
    <xf numFmtId="173" fontId="8" fillId="2" borderId="34" xfId="1" applyNumberFormat="1" applyFont="1" applyFill="1" applyBorder="1" applyAlignment="1">
      <alignment horizontal="right"/>
    </xf>
    <xf numFmtId="5" fontId="8" fillId="2" borderId="1" xfId="1" applyNumberFormat="1" applyFont="1" applyFill="1" applyBorder="1" applyAlignment="1">
      <alignment horizontal="right"/>
    </xf>
    <xf numFmtId="5" fontId="8" fillId="2" borderId="34" xfId="1" applyNumberFormat="1" applyFont="1" applyFill="1" applyBorder="1" applyAlignment="1">
      <alignment horizontal="right"/>
    </xf>
    <xf numFmtId="164" fontId="31" fillId="10" borderId="50" xfId="1" applyNumberFormat="1" applyFont="1" applyFill="1" applyBorder="1" applyAlignment="1">
      <alignment horizontal="left"/>
    </xf>
    <xf numFmtId="171" fontId="8" fillId="2" borderId="49" xfId="1" applyNumberFormat="1" applyFont="1" applyFill="1" applyBorder="1" applyAlignment="1">
      <alignment horizontal="right"/>
    </xf>
    <xf numFmtId="171" fontId="8" fillId="2" borderId="36" xfId="1" applyNumberFormat="1" applyFont="1" applyFill="1" applyBorder="1" applyAlignment="1">
      <alignment horizontal="right"/>
    </xf>
    <xf numFmtId="0" fontId="27" fillId="5" borderId="51" xfId="2" applyFont="1" applyFill="1" applyBorder="1" applyAlignment="1">
      <alignment horizontal="center" vertical="top"/>
    </xf>
    <xf numFmtId="0" fontId="10" fillId="3" borderId="52" xfId="0" applyFont="1" applyFill="1" applyBorder="1" applyAlignment="1">
      <alignment horizontal="left" vertical="top" wrapText="1"/>
    </xf>
    <xf numFmtId="0" fontId="10" fillId="3" borderId="53" xfId="0" applyFont="1" applyFill="1" applyBorder="1" applyAlignment="1">
      <alignment horizontal="left" vertical="top" wrapText="1"/>
    </xf>
    <xf numFmtId="0" fontId="8" fillId="0" borderId="19" xfId="0" applyFont="1" applyBorder="1" applyAlignment="1">
      <alignment horizontal="left" vertical="top" wrapText="1"/>
    </xf>
    <xf numFmtId="0" fontId="8" fillId="0" borderId="23" xfId="0" applyFont="1" applyBorder="1" applyAlignment="1">
      <alignment horizontal="left" vertical="top" wrapText="1"/>
    </xf>
    <xf numFmtId="0" fontId="8" fillId="2" borderId="34" xfId="0" applyFont="1" applyFill="1" applyBorder="1" applyAlignment="1">
      <alignment horizontal="left" vertical="top"/>
    </xf>
    <xf numFmtId="49" fontId="33" fillId="0" borderId="34" xfId="0" applyNumberFormat="1" applyFont="1" applyBorder="1" applyAlignment="1">
      <alignment horizontal="left" vertical="top" wrapText="1"/>
    </xf>
    <xf numFmtId="0" fontId="8" fillId="0" borderId="34" xfId="0" applyFont="1" applyBorder="1" applyAlignment="1">
      <alignment wrapText="1"/>
    </xf>
    <xf numFmtId="0" fontId="8" fillId="0" borderId="34" xfId="0" applyFont="1" applyBorder="1" applyAlignment="1">
      <alignment vertical="center" wrapText="1"/>
    </xf>
    <xf numFmtId="49" fontId="33" fillId="2" borderId="36" xfId="0" applyNumberFormat="1" applyFont="1" applyFill="1" applyBorder="1" applyAlignment="1">
      <alignment vertical="top" wrapText="1"/>
    </xf>
    <xf numFmtId="0" fontId="25" fillId="2" borderId="0" xfId="0" applyFont="1" applyFill="1" applyBorder="1" applyAlignment="1">
      <alignment horizontal="left" vertical="center" wrapText="1"/>
    </xf>
    <xf numFmtId="0" fontId="27" fillId="5" borderId="0" xfId="2" applyFont="1" applyFill="1" applyAlignment="1">
      <alignment horizontal="left" vertical="top"/>
    </xf>
    <xf numFmtId="0" fontId="27" fillId="0" borderId="0" xfId="2" applyFont="1" applyAlignment="1">
      <alignment horizontal="left" vertical="top"/>
    </xf>
    <xf numFmtId="0" fontId="22" fillId="6" borderId="0" xfId="3" applyFont="1" applyFill="1" applyAlignment="1">
      <alignment horizontal="left" vertical="center" wrapText="1"/>
    </xf>
    <xf numFmtId="0" fontId="25" fillId="2" borderId="0" xfId="0" applyFont="1" applyFill="1" applyBorder="1" applyAlignment="1">
      <alignment horizontal="left" wrapText="1"/>
    </xf>
    <xf numFmtId="0" fontId="26" fillId="2" borderId="0" xfId="0" applyFont="1" applyFill="1" applyBorder="1" applyAlignment="1">
      <alignment horizontal="left" vertical="center" wrapText="1"/>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11" fillId="0" borderId="0" xfId="0" applyFont="1" applyAlignment="1">
      <alignment horizontal="left" vertical="center"/>
    </xf>
    <xf numFmtId="0" fontId="2" fillId="4" borderId="24"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25" xfId="0" applyFont="1" applyFill="1" applyBorder="1" applyAlignment="1">
      <alignment horizontal="center" vertical="center"/>
    </xf>
    <xf numFmtId="0" fontId="11" fillId="0" borderId="7" xfId="0" applyFont="1" applyBorder="1" applyAlignment="1">
      <alignment horizontal="left" vertical="center"/>
    </xf>
    <xf numFmtId="0" fontId="11" fillId="2" borderId="7" xfId="0" applyFont="1" applyFill="1" applyBorder="1" applyAlignment="1">
      <alignment horizontal="left" vertical="center"/>
    </xf>
    <xf numFmtId="0" fontId="11" fillId="2" borderId="0" xfId="0" applyFont="1" applyFill="1" applyAlignment="1">
      <alignment horizontal="left" vertical="center"/>
    </xf>
    <xf numFmtId="164" fontId="2" fillId="2" borderId="1" xfId="1" applyNumberFormat="1" applyFont="1" applyFill="1" applyBorder="1" applyAlignment="1">
      <alignment horizontal="left"/>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3" xfId="1" applyNumberFormat="1" applyFont="1" applyFill="1" applyBorder="1" applyAlignment="1">
      <alignment horizontal="center"/>
    </xf>
    <xf numFmtId="0" fontId="11" fillId="4" borderId="24"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5"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2" fillId="4" borderId="12" xfId="0" applyFont="1" applyFill="1" applyBorder="1" applyAlignment="1">
      <alignment horizontal="center" vertical="center"/>
    </xf>
    <xf numFmtId="0" fontId="2" fillId="4" borderId="33" xfId="0" applyFont="1" applyFill="1" applyBorder="1" applyAlignment="1">
      <alignment horizontal="center" vertical="center"/>
    </xf>
    <xf numFmtId="0" fontId="2" fillId="5" borderId="4" xfId="0" applyFont="1" applyFill="1" applyBorder="1" applyAlignment="1">
      <alignment horizontal="left"/>
    </xf>
    <xf numFmtId="164" fontId="2" fillId="4" borderId="14" xfId="1" applyNumberFormat="1" applyFont="1" applyFill="1" applyBorder="1" applyAlignment="1">
      <alignment horizontal="center"/>
    </xf>
    <xf numFmtId="164" fontId="2" fillId="4" borderId="22" xfId="1" applyNumberFormat="1" applyFont="1" applyFill="1" applyBorder="1" applyAlignment="1">
      <alignment horizontal="center"/>
    </xf>
    <xf numFmtId="164" fontId="2" fillId="4" borderId="15" xfId="1" applyNumberFormat="1" applyFont="1" applyFill="1" applyBorder="1" applyAlignment="1">
      <alignment horizontal="center"/>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5" borderId="14" xfId="1" applyNumberFormat="1" applyFont="1" applyFill="1" applyBorder="1" applyAlignment="1">
      <alignment horizontal="center"/>
    </xf>
    <xf numFmtId="164" fontId="2" fillId="5" borderId="22" xfId="1" applyNumberFormat="1" applyFont="1" applyFill="1" applyBorder="1" applyAlignment="1">
      <alignment horizontal="center"/>
    </xf>
    <xf numFmtId="164" fontId="2" fillId="5" borderId="15" xfId="1" applyNumberFormat="1" applyFont="1" applyFill="1" applyBorder="1" applyAlignment="1">
      <alignment horizontal="center"/>
    </xf>
    <xf numFmtId="164" fontId="2" fillId="2" borderId="3" xfId="1" applyNumberFormat="1" applyFont="1" applyFill="1" applyBorder="1" applyAlignment="1">
      <alignment horizontal="left"/>
    </xf>
    <xf numFmtId="164" fontId="2" fillId="2" borderId="30" xfId="1" applyNumberFormat="1" applyFont="1" applyFill="1" applyBorder="1" applyAlignment="1">
      <alignment horizontal="center"/>
    </xf>
    <xf numFmtId="164" fontId="2" fillId="2" borderId="31" xfId="1" applyNumberFormat="1" applyFont="1" applyFill="1" applyBorder="1" applyAlignment="1">
      <alignment horizontal="center"/>
    </xf>
    <xf numFmtId="164" fontId="2" fillId="2" borderId="32" xfId="1" applyNumberFormat="1"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0" fontId="11" fillId="2" borderId="7" xfId="0" applyFont="1" applyFill="1" applyBorder="1" applyAlignment="1">
      <alignment vertical="center" wrapText="1"/>
    </xf>
    <xf numFmtId="0" fontId="11" fillId="2" borderId="0" xfId="0" applyFont="1" applyFill="1" applyAlignment="1">
      <alignment vertical="center" wrapText="1"/>
    </xf>
    <xf numFmtId="0" fontId="18" fillId="3" borderId="1" xfId="0" applyFont="1" applyFill="1" applyBorder="1" applyAlignment="1">
      <alignment horizontal="center" vertical="center" wrapText="1"/>
    </xf>
    <xf numFmtId="0" fontId="18" fillId="3" borderId="16"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8" fillId="3" borderId="18" xfId="0" applyFont="1" applyFill="1" applyBorder="1" applyAlignment="1">
      <alignment horizontal="center" vertical="center" wrapText="1"/>
    </xf>
    <xf numFmtId="164" fontId="2" fillId="2" borderId="12"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33" xfId="1" applyNumberFormat="1" applyFont="1" applyFill="1" applyBorder="1" applyAlignment="1">
      <alignment horizontal="right"/>
    </xf>
    <xf numFmtId="0" fontId="11" fillId="2" borderId="8" xfId="0" applyFont="1" applyFill="1" applyBorder="1" applyAlignment="1">
      <alignment horizontal="left" vertical="center"/>
    </xf>
    <xf numFmtId="0" fontId="2" fillId="2" borderId="1" xfId="0" applyFont="1" applyFill="1" applyBorder="1"/>
    <xf numFmtId="41" fontId="2" fillId="5" borderId="14" xfId="0" applyNumberFormat="1" applyFont="1" applyFill="1" applyBorder="1" applyAlignment="1">
      <alignment horizontal="right"/>
    </xf>
    <xf numFmtId="41" fontId="2" fillId="5" borderId="22" xfId="0" applyNumberFormat="1" applyFont="1" applyFill="1" applyBorder="1" applyAlignment="1">
      <alignment horizontal="right"/>
    </xf>
    <xf numFmtId="41" fontId="2" fillId="5" borderId="15" xfId="0" applyNumberFormat="1" applyFont="1" applyFill="1" applyBorder="1" applyAlignment="1">
      <alignment horizontal="right"/>
    </xf>
    <xf numFmtId="0" fontId="2" fillId="2" borderId="42" xfId="0" applyFont="1" applyFill="1" applyBorder="1"/>
    <xf numFmtId="164" fontId="2" fillId="2" borderId="30" xfId="1" applyNumberFormat="1" applyFont="1" applyFill="1" applyBorder="1" applyAlignment="1">
      <alignment horizontal="right"/>
    </xf>
    <xf numFmtId="164" fontId="2" fillId="2" borderId="31" xfId="1" applyNumberFormat="1" applyFont="1" applyFill="1" applyBorder="1" applyAlignment="1">
      <alignment horizontal="right"/>
    </xf>
    <xf numFmtId="164" fontId="2" fillId="2" borderId="32" xfId="1" applyNumberFormat="1" applyFont="1" applyFill="1" applyBorder="1" applyAlignment="1">
      <alignment horizontal="right"/>
    </xf>
    <xf numFmtId="0" fontId="24" fillId="2" borderId="0" xfId="0" applyFont="1" applyFill="1" applyAlignment="1">
      <alignment horizontal="left"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23" xfId="0" applyFont="1" applyFill="1" applyBorder="1" applyAlignment="1">
      <alignment horizontal="center" vertical="center"/>
    </xf>
    <xf numFmtId="0" fontId="18" fillId="3" borderId="12" xfId="0" applyFont="1" applyFill="1" applyBorder="1" applyAlignment="1">
      <alignment horizontal="center" vertical="center" wrapText="1"/>
    </xf>
    <xf numFmtId="0" fontId="18" fillId="3" borderId="33" xfId="0" applyFont="1" applyFill="1" applyBorder="1" applyAlignment="1">
      <alignment horizontal="center" vertical="center" wrapText="1"/>
    </xf>
    <xf numFmtId="0" fontId="41" fillId="13" borderId="12" xfId="0" applyFont="1" applyFill="1" applyBorder="1" applyAlignment="1">
      <alignment horizontal="center"/>
    </xf>
    <xf numFmtId="0" fontId="41" fillId="13" borderId="33" xfId="0" applyFont="1" applyFill="1" applyBorder="1" applyAlignment="1">
      <alignment horizontal="center"/>
    </xf>
    <xf numFmtId="0" fontId="41" fillId="14" borderId="12" xfId="0" applyFont="1" applyFill="1" applyBorder="1" applyAlignment="1">
      <alignment horizontal="center"/>
    </xf>
    <xf numFmtId="0" fontId="41" fillId="14" borderId="33" xfId="0" applyFont="1" applyFill="1" applyBorder="1" applyAlignment="1">
      <alignment horizontal="center"/>
    </xf>
    <xf numFmtId="0" fontId="41" fillId="12" borderId="12" xfId="0" applyFont="1" applyFill="1" applyBorder="1" applyAlignment="1">
      <alignment horizontal="center"/>
    </xf>
    <xf numFmtId="0" fontId="41" fillId="12" borderId="33" xfId="0" applyFont="1" applyFill="1" applyBorder="1" applyAlignment="1">
      <alignment horizontal="center"/>
    </xf>
    <xf numFmtId="0" fontId="42" fillId="4" borderId="1" xfId="0" applyFont="1" applyFill="1" applyBorder="1" applyAlignment="1">
      <alignment horizontal="center" vertical="center"/>
    </xf>
    <xf numFmtId="0" fontId="42" fillId="5" borderId="1" xfId="0" applyFont="1" applyFill="1" applyBorder="1" applyAlignment="1">
      <alignment horizontal="center" vertical="center"/>
    </xf>
    <xf numFmtId="0" fontId="19"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3" fontId="9" fillId="3" borderId="0" xfId="1" applyNumberFormat="1" applyFont="1" applyFill="1" applyBorder="1" applyAlignment="1">
      <alignment horizontal="left" vertical="top" wrapText="1"/>
    </xf>
    <xf numFmtId="0" fontId="2" fillId="0" borderId="0" xfId="0" applyFont="1" applyAlignment="1">
      <alignment vertical="top" wrapText="1"/>
    </xf>
    <xf numFmtId="0" fontId="8" fillId="2" borderId="5" xfId="0" applyFont="1" applyFill="1" applyBorder="1" applyAlignment="1">
      <alignment horizontal="center" vertical="top" wrapText="1"/>
    </xf>
    <xf numFmtId="0" fontId="8" fillId="0" borderId="5" xfId="0" applyFont="1" applyBorder="1" applyAlignment="1">
      <alignment horizontal="center" vertical="top"/>
    </xf>
    <xf numFmtId="0" fontId="8" fillId="0" borderId="5" xfId="0" applyFont="1" applyBorder="1" applyAlignment="1">
      <alignment horizontal="center" vertical="top" wrapText="1"/>
    </xf>
    <xf numFmtId="0" fontId="8" fillId="0" borderId="50" xfId="0" applyFont="1" applyBorder="1" applyAlignment="1">
      <alignment horizontal="center" vertical="top" wrapText="1"/>
    </xf>
    <xf numFmtId="0" fontId="8" fillId="0" borderId="5" xfId="0" applyFont="1" applyBorder="1" applyAlignment="1">
      <alignment horizontal="left" vertical="top" wrapText="1"/>
    </xf>
    <xf numFmtId="0" fontId="8" fillId="0" borderId="35"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35" xfId="0" applyFont="1" applyBorder="1" applyAlignment="1">
      <alignment horizontal="center" vertical="top"/>
    </xf>
    <xf numFmtId="0" fontId="8" fillId="0" borderId="10" xfId="0" applyFont="1" applyBorder="1" applyAlignment="1">
      <alignment horizontal="center" vertical="top"/>
    </xf>
    <xf numFmtId="0" fontId="8" fillId="0" borderId="2" xfId="0" applyFont="1" applyBorder="1" applyAlignment="1">
      <alignment horizontal="center" vertical="top"/>
    </xf>
    <xf numFmtId="0" fontId="27" fillId="2" borderId="0" xfId="2" applyFont="1" applyFill="1" applyAlignment="1">
      <alignment horizontal="left" vertical="top"/>
    </xf>
    <xf numFmtId="0" fontId="27" fillId="0" borderId="0" xfId="2" applyFont="1" applyAlignment="1">
      <alignment horizontal="center" vertical="top"/>
    </xf>
    <xf numFmtId="0" fontId="22" fillId="6" borderId="0" xfId="3" applyFont="1" applyFill="1" applyAlignment="1">
      <alignment horizontal="center" vertical="center" wrapText="1"/>
    </xf>
  </cellXfs>
  <cellStyles count="7">
    <cellStyle name="Comma" xfId="1" builtinId="3"/>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63">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9" formatCode="m/d/yyyy"/>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2"/>
        <color theme="1"/>
        <name val="Times New Roman"/>
        <family val="1"/>
        <scheme val="none"/>
      </font>
      <numFmt numFmtId="1" formatCode="0"/>
    </dxf>
    <dxf>
      <border>
        <bottom style="thin">
          <color indexed="64"/>
        </bottom>
      </border>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05E8F1-81E2-45FB-9210-54D51F6F6546}" name="Table_Facility_List_Staging_8_26_2013.accdb_1143" displayName="Table_Facility_List_Staging_8_26_2013.accdb_1143" ref="A7:AD129" headerRowDxfId="61" dataDxfId="59" headerRowBorderDxfId="60" tableBorderDxfId="58">
  <autoFilter ref="A7:AD129" xr:uid="{1E9B972B-205E-4BF9-BE01-16D9AC41883A}"/>
  <tableColumns count="30">
    <tableColumn id="2" xr3:uid="{8263B50F-60BB-428E-BB3A-E92E24006903}" name="Name" dataDxfId="57" totalsRowDxfId="56"/>
    <tableColumn id="3" xr3:uid="{1464FA66-47CC-446E-9B7B-C5C07D983AC8}" name="Address" dataDxfId="55" totalsRowDxfId="54"/>
    <tableColumn id="4" xr3:uid="{26875EB2-AD79-43CF-80A4-4D2315FFBCA5}" name="City" dataDxfId="53" totalsRowDxfId="52"/>
    <tableColumn id="6" xr3:uid="{6EF792FF-351E-4953-ACEE-01919355FBEB}" name="State" dataDxfId="51"/>
    <tableColumn id="7" xr3:uid="{54DBCE79-7E7E-4243-B248-0EA46D5A9090}" name="Zip" dataDxfId="50" totalsRowDxfId="49"/>
    <tableColumn id="9" xr3:uid="{48F7808C-8E02-43F8-8C50-0432D2C2EF2D}" name="AOR" dataDxfId="48" totalsRowDxfId="47"/>
    <tableColumn id="12" xr3:uid="{EB6D5346-A7FF-47AE-8A15-33B10FC8BAAD}" name="Type Detailed" dataDxfId="46" totalsRowDxfId="45"/>
    <tableColumn id="81" xr3:uid="{675E0654-9AC6-4B0F-91C5-0574655B8955}" name="Male/Female" dataDxfId="44" totalsRowDxfId="43"/>
    <tableColumn id="43" xr3:uid="{2E58BFD2-907F-4D2C-A0E2-4F48AA87B598}" name="FY22 ALOS" dataDxfId="42" totalsRowDxfId="41"/>
    <tableColumn id="67" xr3:uid="{82EA5789-D913-49C4-8889-0E4EB18BA481}" name="Level A" dataDxfId="40" totalsRowDxfId="39"/>
    <tableColumn id="68" xr3:uid="{F9DCA472-6985-47B2-BE4E-7929A61360D4}" name="Level B" dataDxfId="38" totalsRowDxfId="37"/>
    <tableColumn id="69" xr3:uid="{3A20C088-94AB-44C3-9C2E-7DFEB096B19A}" name="Level C" dataDxfId="36" totalsRowDxfId="35"/>
    <tableColumn id="70" xr3:uid="{23150F69-7A2B-4117-8312-6EA4D72C5D16}" name="Level D" dataDxfId="34" totalsRowDxfId="33"/>
    <tableColumn id="71" xr3:uid="{F4BC31E5-A6B7-458E-A839-C2579AADC699}" name="Male Crim" dataDxfId="32" totalsRowDxfId="31"/>
    <tableColumn id="72" xr3:uid="{F156BC69-71F7-4D30-A0BE-C677B2BCEB49}" name="Male Non-Crim" dataDxfId="30" totalsRowDxfId="29"/>
    <tableColumn id="73" xr3:uid="{554B91BE-8B9D-4FD1-9D14-617F5FB046B1}" name="Female Crim" dataDxfId="28" totalsRowDxfId="27"/>
    <tableColumn id="74" xr3:uid="{EC3FFB51-6012-4B29-BA2C-A6D22E58C6AB}" name="Female Non-Crim" dataDxfId="26" totalsRowDxfId="25"/>
    <tableColumn id="75" xr3:uid="{C53BCE72-22BB-4920-8FE1-13708F8323B6}" name="ICE Threat Level 1" dataDxfId="24" totalsRowDxfId="23"/>
    <tableColumn id="76" xr3:uid="{C97F3862-20C6-4922-BCE8-C327521CA639}" name="ICE Threat Level 2" dataDxfId="22" totalsRowDxfId="21"/>
    <tableColumn id="77" xr3:uid="{58B3996B-E7C4-48D6-BFEC-46FE2AA5FD71}" name="ICE Threat Level 3" dataDxfId="20" totalsRowDxfId="19"/>
    <tableColumn id="78" xr3:uid="{9ED48E00-2A47-45C2-8DC4-EEA5F61CF5B7}" name="No ICE Threat Level" dataDxfId="18" totalsRowDxfId="17"/>
    <tableColumn id="79" xr3:uid="{B8CDF243-DFF3-4111-8D2F-C2C7934D012E}" name="Mandatory" dataDxfId="16" totalsRowDxfId="15"/>
    <tableColumn id="86" xr3:uid="{D16E5110-6950-40DD-8EB5-FFD7F3CD91E6}" name="Guaranteed Minimum" dataDxfId="14" totalsRowDxfId="13"/>
    <tableColumn id="124" xr3:uid="{774BE5F1-55B7-42A4-8CCE-181BA46E1E6A}" name="Last Inspection Type" dataDxfId="12" totalsRowDxfId="11"/>
    <tableColumn id="129" xr3:uid="{B66572BB-07D4-49E0-B5CB-2CB8DE074DCF}" name="Last Inspection Standard" dataDxfId="10" totalsRowDxfId="9"/>
    <tableColumn id="93" xr3:uid="{1D133D5C-30AA-421B-B1CC-72B3679494AC}" name="Last Inspection Rating - Final" dataDxfId="8"/>
    <tableColumn id="95" xr3:uid="{0E20B214-1D3C-4DEE-90AB-EC48A191B4C3}" name="Last Inspection Date" dataDxfId="7" totalsRowDxfId="6"/>
    <tableColumn id="125" xr3:uid="{AA067C94-53B6-463A-9F4D-9833406B1322}" name="Second to Last Inspection Type" dataDxfId="5" totalsRowDxfId="4"/>
    <tableColumn id="131" xr3:uid="{AC2A77AD-3C6E-42BF-A1DC-A3D872A34B03}" name="Second to Last Inspection Standard" dataDxfId="3" totalsRowDxfId="2"/>
    <tableColumn id="97" xr3:uid="{0DF9A6AC-AEC0-4AC2-8D96-67B6115A3E71}"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90625" hidden="1"/>
  </cols>
  <sheetData>
    <row r="1" spans="1:1" ht="119.15" customHeight="1" x14ac:dyDescent="0.35">
      <c r="A1" s="32" t="s">
        <v>558</v>
      </c>
    </row>
    <row r="2" spans="1:1" ht="51.75" customHeight="1" x14ac:dyDescent="0.35">
      <c r="A2" s="31" t="s">
        <v>49</v>
      </c>
    </row>
    <row r="3" spans="1:1" ht="76.400000000000006" customHeight="1" x14ac:dyDescent="0.35">
      <c r="A3" s="31" t="s">
        <v>605</v>
      </c>
    </row>
    <row r="4" spans="1:1" ht="22.5" customHeight="1" x14ac:dyDescent="0.35">
      <c r="A4" s="31" t="s">
        <v>557</v>
      </c>
    </row>
    <row r="5" spans="1:1" ht="36.75" customHeight="1" x14ac:dyDescent="0.35">
      <c r="A5" s="31" t="s">
        <v>529</v>
      </c>
    </row>
    <row r="6" spans="1:1"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D120"/>
  <sheetViews>
    <sheetView tabSelected="1" topLeftCell="A49" zoomScaleNormal="100" workbookViewId="0">
      <selection sqref="A1:D1"/>
    </sheetView>
  </sheetViews>
  <sheetFormatPr defaultRowHeight="15" zeroHeight="1" x14ac:dyDescent="0.35"/>
  <cols>
    <col min="1" max="3" width="19.54296875" customWidth="1"/>
    <col min="4" max="4" width="19.453125" customWidth="1"/>
    <col min="5" max="9" width="19.54296875" customWidth="1"/>
    <col min="10" max="10" width="15" customWidth="1"/>
    <col min="13" max="13" width="8.90625" style="10"/>
  </cols>
  <sheetData>
    <row r="1" spans="1:56" s="4" customFormat="1" ht="55.4" customHeight="1" x14ac:dyDescent="0.35">
      <c r="A1" s="274" t="s">
        <v>48</v>
      </c>
      <c r="B1" s="274"/>
      <c r="C1" s="274"/>
      <c r="D1" s="274"/>
      <c r="E1" s="10"/>
      <c r="F1" s="10"/>
      <c r="G1" s="10"/>
      <c r="H1" s="10"/>
      <c r="I1" s="12"/>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6" s="4" customFormat="1" ht="55.4" customHeight="1" x14ac:dyDescent="0.35">
      <c r="A2" s="275" t="s">
        <v>49</v>
      </c>
      <c r="B2" s="275"/>
      <c r="C2" s="275"/>
      <c r="D2" s="275"/>
      <c r="E2" s="10"/>
      <c r="F2" s="10"/>
      <c r="G2" s="10"/>
      <c r="H2" s="10"/>
      <c r="I2" s="12"/>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6" s="4" customFormat="1" ht="13.4" customHeight="1" x14ac:dyDescent="0.35">
      <c r="A3" s="10"/>
      <c r="B3" s="10"/>
      <c r="C3" s="10"/>
      <c r="D3" s="10"/>
      <c r="E3" s="10"/>
      <c r="F3" s="10"/>
      <c r="G3" s="13"/>
      <c r="H3" s="10"/>
      <c r="I3" s="12"/>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6" ht="55.4" customHeight="1" x14ac:dyDescent="0.35">
      <c r="A4" s="273" t="s">
        <v>606</v>
      </c>
      <c r="B4" s="273"/>
      <c r="C4" s="273"/>
      <c r="D4" s="273"/>
      <c r="E4" s="48"/>
      <c r="F4" s="48"/>
      <c r="G4" s="48"/>
      <c r="H4" s="48"/>
      <c r="I4" s="49"/>
      <c r="J4" s="12"/>
      <c r="K4" s="10"/>
      <c r="L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5" spans="1:56" ht="50.15" customHeight="1" x14ac:dyDescent="0.35">
      <c r="A5" s="276" t="s">
        <v>607</v>
      </c>
      <c r="B5" s="276"/>
      <c r="C5" s="276"/>
      <c r="D5" s="26"/>
      <c r="E5" s="10"/>
      <c r="F5" s="10"/>
      <c r="G5" s="10"/>
      <c r="H5" s="10"/>
      <c r="I5" s="12"/>
      <c r="J5" s="12"/>
      <c r="K5" s="10"/>
      <c r="L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row>
    <row r="6" spans="1:56" x14ac:dyDescent="0.35">
      <c r="A6" s="106" t="s">
        <v>530</v>
      </c>
      <c r="B6" s="106" t="s">
        <v>531</v>
      </c>
      <c r="C6" s="106" t="s">
        <v>52</v>
      </c>
      <c r="D6" s="10"/>
      <c r="E6" s="10"/>
      <c r="F6" s="10"/>
      <c r="G6" s="10"/>
      <c r="H6" s="10"/>
      <c r="I6" s="12"/>
      <c r="J6" s="12"/>
      <c r="K6" s="10"/>
      <c r="L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row>
    <row r="7" spans="1:56" x14ac:dyDescent="0.35">
      <c r="A7" s="27" t="s">
        <v>532</v>
      </c>
      <c r="B7" s="29">
        <v>84012</v>
      </c>
      <c r="C7" s="104">
        <v>503.53498309765274</v>
      </c>
      <c r="D7" s="10"/>
      <c r="E7" s="10"/>
      <c r="F7" s="10"/>
      <c r="G7" s="10"/>
      <c r="H7" s="10"/>
      <c r="I7" s="12"/>
      <c r="J7" s="12"/>
      <c r="K7" s="10"/>
      <c r="L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row>
    <row r="8" spans="1:56" x14ac:dyDescent="0.35">
      <c r="A8" s="27" t="s">
        <v>560</v>
      </c>
      <c r="B8" s="29">
        <v>467</v>
      </c>
      <c r="C8" s="104">
        <v>933.80085653104925</v>
      </c>
      <c r="D8" s="10"/>
      <c r="E8" s="10"/>
      <c r="F8" s="10"/>
      <c r="G8" s="10"/>
      <c r="H8" s="10"/>
      <c r="I8" s="12"/>
      <c r="J8" s="12"/>
      <c r="K8" s="10"/>
      <c r="L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row>
    <row r="9" spans="1:56" x14ac:dyDescent="0.35">
      <c r="A9" s="27" t="s">
        <v>559</v>
      </c>
      <c r="B9" s="29">
        <v>131379</v>
      </c>
      <c r="C9" s="104">
        <v>393.56340815503239</v>
      </c>
      <c r="D9" s="10"/>
      <c r="E9" s="10"/>
      <c r="F9" s="10"/>
      <c r="G9" s="10"/>
      <c r="H9" s="10"/>
      <c r="I9" s="12"/>
      <c r="J9" s="12"/>
      <c r="K9" s="10"/>
      <c r="L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6" x14ac:dyDescent="0.35">
      <c r="A10" s="27" t="s">
        <v>561</v>
      </c>
      <c r="B10" s="29">
        <v>592</v>
      </c>
      <c r="C10" s="104">
        <v>1050.4763513513512</v>
      </c>
      <c r="D10" s="26"/>
      <c r="E10" s="10"/>
      <c r="F10" s="10"/>
      <c r="G10" s="10"/>
      <c r="H10" s="10"/>
      <c r="I10" s="12"/>
      <c r="J10" s="12"/>
      <c r="K10" s="10"/>
      <c r="L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row>
    <row r="11" spans="1:56" x14ac:dyDescent="0.35">
      <c r="A11" s="28" t="s">
        <v>1</v>
      </c>
      <c r="B11" s="30">
        <v>216450</v>
      </c>
      <c r="C11" s="105">
        <v>439.20958650958653</v>
      </c>
      <c r="D11" s="10"/>
      <c r="E11" s="10"/>
      <c r="F11" s="10"/>
      <c r="G11" s="10"/>
      <c r="H11" s="10"/>
      <c r="I11" s="12"/>
      <c r="J11" s="12"/>
      <c r="K11" s="10"/>
      <c r="L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row>
    <row r="12" spans="1:56" ht="15.75" customHeight="1" x14ac:dyDescent="0.35">
      <c r="A12" s="277" t="s">
        <v>609</v>
      </c>
      <c r="B12" s="277"/>
      <c r="C12" s="277"/>
      <c r="D12" s="10"/>
      <c r="E12" s="10"/>
      <c r="F12" s="10"/>
      <c r="G12" s="10"/>
      <c r="H12" s="10"/>
      <c r="I12" s="12"/>
      <c r="J12" s="12"/>
      <c r="K12" s="10"/>
      <c r="L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row>
    <row r="13" spans="1:56" ht="15.9" customHeight="1" x14ac:dyDescent="0.35">
      <c r="A13" s="277" t="s">
        <v>610</v>
      </c>
      <c r="B13" s="277"/>
      <c r="C13" s="277"/>
      <c r="D13" s="10"/>
      <c r="E13" s="10"/>
      <c r="F13" s="10"/>
      <c r="G13" s="10"/>
      <c r="H13" s="10"/>
      <c r="I13" s="12"/>
      <c r="J13" s="12"/>
      <c r="K13" s="10"/>
      <c r="L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row>
    <row r="14" spans="1:56" ht="14.4" customHeight="1" x14ac:dyDescent="0.35">
      <c r="A14" s="272"/>
      <c r="B14" s="272"/>
      <c r="C14" s="272"/>
      <c r="D14" s="10"/>
      <c r="E14" s="10"/>
      <c r="F14" s="10"/>
      <c r="G14" s="10"/>
      <c r="H14" s="10"/>
      <c r="I14" s="12"/>
      <c r="J14" s="12"/>
      <c r="K14" s="10"/>
      <c r="L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row>
    <row r="15" spans="1:56" ht="15.9" customHeight="1" x14ac:dyDescent="0.35">
      <c r="A15" s="272"/>
      <c r="B15" s="272"/>
      <c r="C15" s="272"/>
      <c r="D15" s="10"/>
      <c r="E15" s="10"/>
      <c r="F15" s="10"/>
      <c r="G15" s="10"/>
      <c r="H15" s="10"/>
      <c r="I15" s="12"/>
      <c r="J15" s="12"/>
      <c r="K15" s="10"/>
      <c r="L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row>
    <row r="16" spans="1:56" ht="34.4" customHeight="1" thickBot="1" x14ac:dyDescent="0.4">
      <c r="A16" s="272" t="s">
        <v>611</v>
      </c>
      <c r="B16" s="272"/>
      <c r="C16" s="272"/>
      <c r="D16" s="10"/>
      <c r="E16" s="10"/>
      <c r="F16" s="10"/>
      <c r="G16" s="10"/>
      <c r="H16" s="10"/>
      <c r="I16" s="10"/>
      <c r="J16" s="10"/>
      <c r="K16" s="10"/>
      <c r="L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row>
    <row r="17" spans="1:56" ht="30" x14ac:dyDescent="0.35">
      <c r="A17" s="37" t="s">
        <v>567</v>
      </c>
      <c r="B17" s="38" t="s">
        <v>531</v>
      </c>
      <c r="C17" s="38" t="s">
        <v>568</v>
      </c>
      <c r="D17" s="10"/>
      <c r="E17" s="10"/>
      <c r="F17" s="10"/>
      <c r="G17" s="10"/>
      <c r="H17" s="10"/>
      <c r="I17" s="10"/>
      <c r="J17" s="10"/>
      <c r="K17" s="10"/>
      <c r="L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row>
    <row r="18" spans="1:56" ht="16" thickBot="1" x14ac:dyDescent="0.4">
      <c r="A18" s="39" t="s">
        <v>1</v>
      </c>
      <c r="B18" s="40">
        <v>216450</v>
      </c>
      <c r="C18" s="41">
        <v>439.20958650958653</v>
      </c>
      <c r="D18" s="10"/>
      <c r="E18" s="10"/>
      <c r="F18" s="10"/>
      <c r="G18" s="10"/>
      <c r="H18" s="10"/>
      <c r="I18" s="10"/>
      <c r="J18" s="10"/>
      <c r="K18" s="10"/>
      <c r="L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row>
    <row r="19" spans="1:56" ht="15.5" thickTop="1" x14ac:dyDescent="0.35">
      <c r="A19" s="42" t="s">
        <v>534</v>
      </c>
      <c r="B19" s="43">
        <v>4734</v>
      </c>
      <c r="C19" s="44">
        <v>540.52809463455856</v>
      </c>
      <c r="D19" s="10"/>
      <c r="E19" s="10"/>
      <c r="F19" s="10"/>
      <c r="G19" s="10"/>
      <c r="H19" s="10"/>
      <c r="I19" s="10"/>
      <c r="J19" s="10"/>
      <c r="K19" s="10"/>
      <c r="L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row>
    <row r="20" spans="1:56" ht="15.5" x14ac:dyDescent="0.35">
      <c r="A20" s="45" t="s">
        <v>76</v>
      </c>
      <c r="B20" s="46">
        <v>558</v>
      </c>
      <c r="C20" s="47">
        <v>323.70967741935482</v>
      </c>
      <c r="D20" s="10"/>
      <c r="E20" s="10"/>
      <c r="F20" s="10"/>
      <c r="G20" s="10"/>
      <c r="H20" s="10"/>
      <c r="I20" s="10"/>
      <c r="J20" s="10"/>
      <c r="K20" s="10"/>
      <c r="L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row>
    <row r="21" spans="1:56" ht="15.5" x14ac:dyDescent="0.35">
      <c r="A21" s="45" t="s">
        <v>533</v>
      </c>
      <c r="B21" s="46">
        <v>3427</v>
      </c>
      <c r="C21" s="47">
        <v>374.15377881529037</v>
      </c>
      <c r="D21" s="10"/>
      <c r="E21" s="10"/>
      <c r="F21" s="10"/>
      <c r="G21" s="10"/>
      <c r="H21" s="10"/>
      <c r="I21" s="10"/>
      <c r="J21" s="10"/>
      <c r="K21" s="10"/>
      <c r="L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row>
    <row r="22" spans="1:56" ht="15.5" x14ac:dyDescent="0.35">
      <c r="A22" s="45" t="s">
        <v>23</v>
      </c>
      <c r="B22" s="46">
        <v>749</v>
      </c>
      <c r="C22" s="47">
        <v>1463.291054739653</v>
      </c>
      <c r="D22" s="10"/>
      <c r="E22" s="10"/>
      <c r="F22" s="10"/>
      <c r="G22" s="10"/>
      <c r="H22" s="10"/>
      <c r="I22" s="10"/>
      <c r="J22" s="10"/>
      <c r="K22" s="10"/>
      <c r="L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row>
    <row r="23" spans="1:56" x14ac:dyDescent="0.35">
      <c r="A23" s="42" t="s">
        <v>535</v>
      </c>
      <c r="B23" s="43">
        <v>2685</v>
      </c>
      <c r="C23" s="44">
        <v>639.55270018621979</v>
      </c>
      <c r="D23" s="10"/>
      <c r="E23" s="10"/>
      <c r="F23" s="10"/>
      <c r="G23" s="10"/>
      <c r="H23" s="10"/>
      <c r="I23" s="10"/>
      <c r="J23" s="10"/>
      <c r="K23" s="10"/>
      <c r="L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row>
    <row r="24" spans="1:56" ht="15.5" x14ac:dyDescent="0.35">
      <c r="A24" s="45" t="s">
        <v>76</v>
      </c>
      <c r="B24" s="46">
        <v>106</v>
      </c>
      <c r="C24" s="47">
        <v>382.61320754716979</v>
      </c>
      <c r="D24" s="10"/>
      <c r="E24" s="10"/>
      <c r="F24" s="10"/>
      <c r="G24" s="10"/>
      <c r="H24" s="10"/>
      <c r="I24" s="10"/>
      <c r="J24" s="10"/>
      <c r="K24" s="10"/>
      <c r="L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row>
    <row r="25" spans="1:56" ht="15.5" x14ac:dyDescent="0.35">
      <c r="A25" s="45" t="s">
        <v>533</v>
      </c>
      <c r="B25" s="46">
        <v>2203</v>
      </c>
      <c r="C25" s="47">
        <v>547.66681797548802</v>
      </c>
      <c r="D25" s="10"/>
      <c r="E25" s="10"/>
      <c r="F25" s="10"/>
      <c r="G25" s="10"/>
      <c r="H25" s="10"/>
      <c r="I25" s="10"/>
      <c r="J25" s="10"/>
      <c r="K25" s="10"/>
      <c r="L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row>
    <row r="26" spans="1:56" ht="15.5" x14ac:dyDescent="0.35">
      <c r="A26" s="45" t="s">
        <v>23</v>
      </c>
      <c r="B26" s="46">
        <v>376</v>
      </c>
      <c r="C26" s="47">
        <v>1250.3510638297873</v>
      </c>
      <c r="D26" s="10"/>
      <c r="E26" s="10"/>
      <c r="F26" s="10"/>
      <c r="G26" s="10"/>
      <c r="H26" s="10"/>
      <c r="I26" s="10"/>
      <c r="J26" s="10"/>
      <c r="K26" s="10"/>
      <c r="L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row>
    <row r="27" spans="1:56" x14ac:dyDescent="0.35">
      <c r="A27" s="42" t="s">
        <v>536</v>
      </c>
      <c r="B27" s="43">
        <v>7362</v>
      </c>
      <c r="C27" s="44">
        <v>197.05080141265961</v>
      </c>
      <c r="D27" s="10"/>
      <c r="E27" s="10"/>
      <c r="F27" s="10"/>
      <c r="G27" s="10"/>
      <c r="H27" s="10"/>
      <c r="I27" s="10"/>
      <c r="J27" s="10"/>
      <c r="K27" s="10"/>
      <c r="L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row>
    <row r="28" spans="1:56" ht="15.5" x14ac:dyDescent="0.35">
      <c r="A28" s="45" t="s">
        <v>76</v>
      </c>
      <c r="B28" s="46">
        <v>1403</v>
      </c>
      <c r="C28" s="47">
        <v>160.44547398431931</v>
      </c>
      <c r="D28" s="10"/>
      <c r="E28" s="10"/>
      <c r="F28" s="10"/>
      <c r="G28" s="10"/>
      <c r="H28" s="10"/>
      <c r="I28" s="10"/>
      <c r="J28" s="10"/>
      <c r="K28" s="10"/>
      <c r="L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row>
    <row r="29" spans="1:56" ht="15.5" x14ac:dyDescent="0.35">
      <c r="A29" s="45" t="s">
        <v>533</v>
      </c>
      <c r="B29" s="46">
        <v>5903</v>
      </c>
      <c r="C29" s="47">
        <v>203.33406742334407</v>
      </c>
      <c r="D29" s="10"/>
      <c r="E29" s="10"/>
      <c r="F29" s="10"/>
      <c r="G29" s="10"/>
      <c r="H29" s="10"/>
      <c r="I29" s="10"/>
      <c r="J29" s="10"/>
      <c r="K29" s="10"/>
      <c r="L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row>
    <row r="30" spans="1:56" ht="15.5" x14ac:dyDescent="0.35">
      <c r="A30" s="45" t="s">
        <v>23</v>
      </c>
      <c r="B30" s="46">
        <v>56</v>
      </c>
      <c r="C30" s="47">
        <v>451.82142857142856</v>
      </c>
      <c r="D30" s="10"/>
      <c r="E30" s="10"/>
      <c r="F30" s="10"/>
      <c r="G30" s="10"/>
      <c r="H30" s="10"/>
      <c r="I30" s="10"/>
      <c r="J30" s="10"/>
      <c r="K30" s="10"/>
      <c r="L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row>
    <row r="31" spans="1:56" x14ac:dyDescent="0.35">
      <c r="A31" s="42" t="s">
        <v>537</v>
      </c>
      <c r="B31" s="43">
        <v>620</v>
      </c>
      <c r="C31" s="44">
        <v>998.56774193548392</v>
      </c>
      <c r="D31" s="10"/>
      <c r="E31" s="10"/>
      <c r="F31" s="10"/>
      <c r="G31" s="10"/>
      <c r="H31" s="10"/>
      <c r="I31" s="10"/>
      <c r="J31" s="10"/>
      <c r="K31" s="10"/>
      <c r="L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row>
    <row r="32" spans="1:56" ht="15.5" x14ac:dyDescent="0.35">
      <c r="A32" s="45" t="s">
        <v>76</v>
      </c>
      <c r="B32" s="46">
        <v>24</v>
      </c>
      <c r="C32" s="47">
        <v>242.125</v>
      </c>
      <c r="D32" s="10"/>
      <c r="E32" s="10"/>
      <c r="F32" s="10"/>
      <c r="G32" s="10"/>
      <c r="H32" s="10"/>
      <c r="I32" s="10"/>
      <c r="J32" s="10"/>
      <c r="K32" s="10"/>
      <c r="L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row>
    <row r="33" spans="1:56" ht="15.5" x14ac:dyDescent="0.35">
      <c r="A33" s="45" t="s">
        <v>533</v>
      </c>
      <c r="B33" s="46">
        <v>105</v>
      </c>
      <c r="C33" s="47">
        <v>260.34285714285716</v>
      </c>
      <c r="D33" s="10"/>
      <c r="E33" s="10"/>
      <c r="F33" s="10"/>
      <c r="G33" s="10"/>
      <c r="H33" s="10"/>
      <c r="I33" s="10"/>
      <c r="J33" s="10"/>
      <c r="K33" s="10"/>
      <c r="L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row>
    <row r="34" spans="1:56" ht="15.5" x14ac:dyDescent="0.35">
      <c r="A34" s="45" t="s">
        <v>23</v>
      </c>
      <c r="B34" s="46">
        <v>491</v>
      </c>
      <c r="C34" s="47">
        <v>1193.4114052953157</v>
      </c>
      <c r="D34" s="10"/>
      <c r="E34" s="10"/>
      <c r="F34" s="10"/>
      <c r="G34" s="10"/>
      <c r="H34" s="10"/>
      <c r="I34" s="10"/>
      <c r="J34" s="10"/>
      <c r="K34" s="10"/>
      <c r="L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row>
    <row r="35" spans="1:56" x14ac:dyDescent="0.35">
      <c r="A35" s="42" t="s">
        <v>538</v>
      </c>
      <c r="B35" s="43">
        <v>10565</v>
      </c>
      <c r="C35" s="44">
        <v>783.46332229058214</v>
      </c>
      <c r="D35" s="10"/>
      <c r="E35" s="10"/>
      <c r="F35" s="10"/>
      <c r="G35" s="10"/>
      <c r="H35" s="10"/>
      <c r="I35" s="10"/>
      <c r="J35" s="10"/>
      <c r="K35" s="10"/>
      <c r="L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row>
    <row r="36" spans="1:56" ht="15.5" x14ac:dyDescent="0.35">
      <c r="A36" s="45" t="s">
        <v>76</v>
      </c>
      <c r="B36" s="46">
        <v>509</v>
      </c>
      <c r="C36" s="47">
        <v>419.68565815324166</v>
      </c>
      <c r="D36" s="10"/>
      <c r="E36" s="10"/>
      <c r="F36" s="10"/>
      <c r="G36" s="10"/>
      <c r="H36" s="10"/>
      <c r="I36" s="10"/>
      <c r="J36" s="10"/>
      <c r="K36" s="10"/>
      <c r="L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row>
    <row r="37" spans="1:56" ht="15.5" x14ac:dyDescent="0.35">
      <c r="A37" s="45" t="s">
        <v>533</v>
      </c>
      <c r="B37" s="46">
        <v>7812</v>
      </c>
      <c r="C37" s="47">
        <v>548.08051715309784</v>
      </c>
      <c r="D37" s="10"/>
      <c r="E37" s="10"/>
      <c r="F37" s="10"/>
      <c r="G37" s="10"/>
      <c r="H37" s="10"/>
      <c r="I37" s="10"/>
      <c r="J37" s="10"/>
      <c r="K37" s="10"/>
      <c r="L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row>
    <row r="38" spans="1:56" ht="15.5" x14ac:dyDescent="0.35">
      <c r="A38" s="45" t="s">
        <v>23</v>
      </c>
      <c r="B38" s="46">
        <v>2244</v>
      </c>
      <c r="C38" s="47">
        <v>1685.412210338681</v>
      </c>
      <c r="D38" s="10"/>
      <c r="E38" s="10"/>
      <c r="F38" s="10"/>
      <c r="G38" s="10"/>
      <c r="H38" s="10"/>
      <c r="I38" s="10"/>
      <c r="J38" s="10"/>
      <c r="K38" s="10"/>
      <c r="L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row>
    <row r="39" spans="1:56" x14ac:dyDescent="0.35">
      <c r="A39" s="42" t="s">
        <v>539</v>
      </c>
      <c r="B39" s="43">
        <v>2650</v>
      </c>
      <c r="C39" s="44">
        <v>338.33056603773582</v>
      </c>
      <c r="D39" s="10"/>
      <c r="E39" s="10"/>
      <c r="F39" s="10"/>
      <c r="G39" s="10"/>
      <c r="H39" s="10"/>
      <c r="I39" s="10"/>
      <c r="J39" s="10"/>
      <c r="K39" s="10"/>
      <c r="L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row>
    <row r="40" spans="1:56" ht="15.5" x14ac:dyDescent="0.35">
      <c r="A40" s="45" t="s">
        <v>76</v>
      </c>
      <c r="B40" s="46">
        <v>245</v>
      </c>
      <c r="C40" s="47">
        <v>276.52653061224493</v>
      </c>
      <c r="D40" s="10"/>
      <c r="E40" s="10"/>
      <c r="F40" s="10"/>
      <c r="G40" s="10"/>
      <c r="H40" s="10"/>
      <c r="I40" s="10"/>
      <c r="J40" s="10"/>
      <c r="K40" s="10"/>
      <c r="L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row>
    <row r="41" spans="1:56" ht="15.5" x14ac:dyDescent="0.35">
      <c r="A41" s="45" t="s">
        <v>533</v>
      </c>
      <c r="B41" s="46">
        <v>2335</v>
      </c>
      <c r="C41" s="47">
        <v>323.88522483940045</v>
      </c>
      <c r="D41" s="10"/>
      <c r="E41" s="10"/>
      <c r="F41" s="10"/>
      <c r="G41" s="10"/>
      <c r="H41" s="10"/>
      <c r="I41" s="10"/>
      <c r="J41" s="10"/>
      <c r="K41" s="10"/>
      <c r="L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row>
    <row r="42" spans="1:56" ht="15.5" x14ac:dyDescent="0.35">
      <c r="A42" s="45" t="s">
        <v>23</v>
      </c>
      <c r="B42" s="46">
        <v>70</v>
      </c>
      <c r="C42" s="47">
        <v>1036.5</v>
      </c>
      <c r="D42" s="10"/>
      <c r="E42" s="10"/>
      <c r="F42" s="10"/>
      <c r="G42" s="10"/>
      <c r="H42" s="10"/>
      <c r="I42" s="10"/>
      <c r="J42" s="10"/>
      <c r="K42" s="10"/>
      <c r="L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row>
    <row r="43" spans="1:56" x14ac:dyDescent="0.35">
      <c r="A43" s="42" t="s">
        <v>540</v>
      </c>
      <c r="B43" s="43">
        <v>3357</v>
      </c>
      <c r="C43" s="44">
        <v>633.9755734286565</v>
      </c>
      <c r="D43" s="10"/>
      <c r="E43" s="10"/>
      <c r="F43" s="10"/>
      <c r="G43" s="10"/>
      <c r="H43" s="10"/>
      <c r="I43" s="10"/>
      <c r="J43" s="10"/>
      <c r="K43" s="10"/>
      <c r="L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row>
    <row r="44" spans="1:56" ht="15.5" x14ac:dyDescent="0.35">
      <c r="A44" s="45" t="s">
        <v>76</v>
      </c>
      <c r="B44" s="46">
        <v>17</v>
      </c>
      <c r="C44" s="47">
        <v>374.23529411764707</v>
      </c>
      <c r="D44" s="10"/>
      <c r="E44" s="10"/>
      <c r="F44" s="10"/>
      <c r="G44" s="10"/>
      <c r="H44" s="10"/>
      <c r="I44" s="10"/>
      <c r="J44" s="10"/>
      <c r="K44" s="10"/>
      <c r="L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row>
    <row r="45" spans="1:56" ht="15.5" x14ac:dyDescent="0.35">
      <c r="A45" s="45" t="s">
        <v>533</v>
      </c>
      <c r="B45" s="46">
        <v>2890</v>
      </c>
      <c r="C45" s="47">
        <v>438.51453287197234</v>
      </c>
      <c r="D45" s="10"/>
      <c r="E45" s="10"/>
      <c r="F45" s="10"/>
      <c r="G45" s="10"/>
      <c r="H45" s="10"/>
      <c r="I45" s="10"/>
      <c r="J45" s="10"/>
      <c r="K45" s="10"/>
      <c r="L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row>
    <row r="46" spans="1:56" ht="15.5" x14ac:dyDescent="0.35">
      <c r="A46" s="45" t="s">
        <v>23</v>
      </c>
      <c r="B46" s="46">
        <v>450</v>
      </c>
      <c r="C46" s="47">
        <v>1899.0822222222223</v>
      </c>
      <c r="D46" s="10"/>
      <c r="E46" s="10"/>
      <c r="F46" s="10"/>
      <c r="G46" s="10"/>
      <c r="H46" s="10"/>
      <c r="I46" s="10"/>
      <c r="J46" s="10"/>
      <c r="K46" s="10"/>
      <c r="L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row>
    <row r="47" spans="1:56" x14ac:dyDescent="0.35">
      <c r="A47" s="42" t="s">
        <v>541</v>
      </c>
      <c r="B47" s="43">
        <v>8513</v>
      </c>
      <c r="C47" s="44">
        <v>994.34735111006694</v>
      </c>
      <c r="D47" s="10"/>
      <c r="E47" s="10"/>
      <c r="F47" s="10"/>
      <c r="G47" s="10"/>
      <c r="H47" s="10"/>
      <c r="I47" s="10"/>
      <c r="J47" s="10"/>
      <c r="K47" s="10"/>
      <c r="L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row>
    <row r="48" spans="1:56" ht="15.5" x14ac:dyDescent="0.35">
      <c r="A48" s="45" t="s">
        <v>76</v>
      </c>
      <c r="B48" s="46">
        <v>155</v>
      </c>
      <c r="C48" s="47">
        <v>330.26451612903224</v>
      </c>
      <c r="D48" s="10"/>
      <c r="E48" s="10"/>
      <c r="F48" s="10"/>
      <c r="G48" s="10"/>
      <c r="H48" s="10"/>
      <c r="I48" s="10"/>
      <c r="J48" s="10"/>
      <c r="K48" s="10"/>
      <c r="L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row>
    <row r="49" spans="1:56" ht="15.5" x14ac:dyDescent="0.35">
      <c r="A49" s="45" t="s">
        <v>533</v>
      </c>
      <c r="B49" s="46">
        <v>6945</v>
      </c>
      <c r="C49" s="47">
        <v>826.14931605471565</v>
      </c>
      <c r="D49" s="10"/>
      <c r="E49" s="10"/>
      <c r="F49" s="10"/>
      <c r="G49" s="10"/>
      <c r="H49" s="10"/>
      <c r="I49" s="10"/>
      <c r="J49" s="10"/>
      <c r="K49" s="10"/>
      <c r="L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row>
    <row r="50" spans="1:56" ht="15.5" x14ac:dyDescent="0.35">
      <c r="A50" s="45" t="s">
        <v>23</v>
      </c>
      <c r="B50" s="46">
        <v>1413</v>
      </c>
      <c r="C50" s="47">
        <v>1893.900212314225</v>
      </c>
      <c r="D50" s="10"/>
      <c r="E50" s="10"/>
      <c r="F50" s="10"/>
      <c r="G50" s="10"/>
      <c r="H50" s="10"/>
      <c r="I50" s="10"/>
      <c r="J50" s="10"/>
      <c r="K50" s="10"/>
      <c r="L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row>
    <row r="51" spans="1:56" x14ac:dyDescent="0.35">
      <c r="A51" s="42" t="s">
        <v>542</v>
      </c>
      <c r="B51" s="43">
        <v>12780</v>
      </c>
      <c r="C51" s="44">
        <v>135.14882629107981</v>
      </c>
      <c r="D51" s="10"/>
      <c r="E51" s="10"/>
      <c r="F51" s="10"/>
      <c r="G51" s="10"/>
      <c r="H51" s="10"/>
      <c r="I51" s="10"/>
      <c r="J51" s="10"/>
      <c r="K51" s="10"/>
      <c r="L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row>
    <row r="52" spans="1:56" ht="15.5" x14ac:dyDescent="0.35">
      <c r="A52" s="45" t="s">
        <v>76</v>
      </c>
      <c r="B52" s="46">
        <v>1356</v>
      </c>
      <c r="C52" s="47">
        <v>172.37610619469027</v>
      </c>
      <c r="D52" s="10"/>
      <c r="E52" s="10"/>
      <c r="F52" s="10"/>
      <c r="G52" s="10"/>
      <c r="H52" s="10"/>
      <c r="I52" s="10"/>
      <c r="J52" s="10"/>
      <c r="K52" s="10"/>
      <c r="L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row>
    <row r="53" spans="1:56" ht="15.5" x14ac:dyDescent="0.35">
      <c r="A53" s="45" t="s">
        <v>533</v>
      </c>
      <c r="B53" s="46">
        <v>10562</v>
      </c>
      <c r="C53" s="47">
        <v>63.51524332512782</v>
      </c>
      <c r="D53" s="10"/>
      <c r="E53" s="10"/>
      <c r="F53" s="10"/>
      <c r="G53" s="10"/>
      <c r="H53" s="10"/>
      <c r="I53" s="10"/>
      <c r="J53" s="10"/>
      <c r="K53" s="10"/>
      <c r="L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row>
    <row r="54" spans="1:56" ht="15.5" x14ac:dyDescent="0.35">
      <c r="A54" s="45" t="s">
        <v>23</v>
      </c>
      <c r="B54" s="46">
        <v>862</v>
      </c>
      <c r="C54" s="47">
        <v>954.30626450116006</v>
      </c>
      <c r="D54" s="10"/>
      <c r="E54" s="10"/>
      <c r="F54" s="10"/>
      <c r="G54" s="10"/>
      <c r="H54" s="10"/>
      <c r="I54" s="10"/>
      <c r="J54" s="10"/>
      <c r="K54" s="10"/>
      <c r="L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row>
    <row r="55" spans="1:56" x14ac:dyDescent="0.35">
      <c r="A55" s="42" t="s">
        <v>608</v>
      </c>
      <c r="B55" s="43">
        <v>22148</v>
      </c>
      <c r="C55" s="44">
        <v>57.269234242369514</v>
      </c>
      <c r="D55" s="10"/>
      <c r="E55" s="10"/>
      <c r="F55" s="10"/>
      <c r="G55" s="10"/>
      <c r="H55" s="10"/>
      <c r="I55" s="10"/>
      <c r="J55" s="10"/>
      <c r="K55" s="10"/>
      <c r="L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row>
    <row r="56" spans="1:56" ht="15.5" x14ac:dyDescent="0.35">
      <c r="A56" s="45" t="s">
        <v>76</v>
      </c>
      <c r="B56" s="46">
        <v>3717</v>
      </c>
      <c r="C56" s="47">
        <v>85.574387947269301</v>
      </c>
      <c r="D56" s="10"/>
      <c r="E56" s="10"/>
      <c r="F56" s="10"/>
      <c r="G56" s="10"/>
      <c r="H56" s="10"/>
      <c r="I56" s="10"/>
      <c r="J56" s="10"/>
      <c r="K56" s="10"/>
      <c r="L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row>
    <row r="57" spans="1:56" ht="15.5" x14ac:dyDescent="0.35">
      <c r="A57" s="45" t="s">
        <v>533</v>
      </c>
      <c r="B57" s="46">
        <v>17512</v>
      </c>
      <c r="C57" s="47">
        <v>48.895728643216081</v>
      </c>
      <c r="D57" s="10"/>
      <c r="E57" s="10"/>
      <c r="F57" s="10"/>
      <c r="G57" s="10"/>
      <c r="H57" s="10"/>
      <c r="I57" s="10"/>
      <c r="J57" s="10"/>
      <c r="K57" s="10"/>
      <c r="L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row>
    <row r="58" spans="1:56" ht="15.5" x14ac:dyDescent="0.35">
      <c r="A58" s="45" t="s">
        <v>23</v>
      </c>
      <c r="B58" s="46">
        <v>919</v>
      </c>
      <c r="C58" s="47">
        <v>102.34711643090316</v>
      </c>
      <c r="D58" s="10"/>
      <c r="E58" s="10"/>
      <c r="F58" s="10"/>
      <c r="G58" s="10"/>
      <c r="H58" s="10"/>
      <c r="I58" s="10"/>
      <c r="J58" s="10"/>
      <c r="K58" s="10"/>
      <c r="L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row>
    <row r="59" spans="1:56" x14ac:dyDescent="0.35">
      <c r="A59" s="42" t="s">
        <v>543</v>
      </c>
      <c r="B59" s="43">
        <v>3222</v>
      </c>
      <c r="C59" s="44">
        <v>217.85940409683425</v>
      </c>
      <c r="D59" s="10"/>
      <c r="E59" s="10"/>
      <c r="F59" s="10"/>
      <c r="G59" s="10"/>
      <c r="H59" s="10"/>
      <c r="I59" s="10"/>
      <c r="J59" s="10"/>
      <c r="K59" s="10"/>
      <c r="L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row>
    <row r="60" spans="1:56" ht="15.5" x14ac:dyDescent="0.35">
      <c r="A60" s="45" t="s">
        <v>76</v>
      </c>
      <c r="B60" s="46">
        <v>1134</v>
      </c>
      <c r="C60" s="47">
        <v>215.85361552028218</v>
      </c>
      <c r="D60" s="10"/>
      <c r="E60" s="10"/>
      <c r="F60" s="10"/>
      <c r="G60" s="10"/>
      <c r="H60" s="10"/>
      <c r="I60" s="10"/>
      <c r="J60" s="10"/>
      <c r="K60" s="10"/>
      <c r="L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row>
    <row r="61" spans="1:56" ht="15.5" x14ac:dyDescent="0.35">
      <c r="A61" s="45" t="s">
        <v>533</v>
      </c>
      <c r="B61" s="46">
        <v>2065</v>
      </c>
      <c r="C61" s="47">
        <v>212.33123486682808</v>
      </c>
      <c r="D61" s="10"/>
      <c r="E61" s="10"/>
      <c r="F61" s="10"/>
      <c r="G61" s="10"/>
      <c r="H61" s="10"/>
      <c r="I61" s="10"/>
      <c r="J61" s="10"/>
      <c r="K61" s="10"/>
      <c r="L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row>
    <row r="62" spans="1:56" ht="15.5" x14ac:dyDescent="0.35">
      <c r="A62" s="45" t="s">
        <v>23</v>
      </c>
      <c r="B62" s="46">
        <v>23</v>
      </c>
      <c r="C62" s="47">
        <v>813.08695652173913</v>
      </c>
      <c r="D62" s="10"/>
      <c r="E62" s="10"/>
      <c r="F62" s="10"/>
      <c r="G62" s="10"/>
      <c r="H62" s="10"/>
      <c r="I62" s="10"/>
      <c r="J62" s="10"/>
      <c r="K62" s="10"/>
      <c r="L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row>
    <row r="63" spans="1:56" x14ac:dyDescent="0.35">
      <c r="A63" s="42" t="s">
        <v>544</v>
      </c>
      <c r="B63" s="43">
        <v>14954</v>
      </c>
      <c r="C63" s="44">
        <v>703.58399090544333</v>
      </c>
      <c r="D63" s="10"/>
      <c r="E63" s="10"/>
      <c r="F63" s="10"/>
      <c r="G63" s="10"/>
      <c r="H63" s="10"/>
      <c r="I63" s="10"/>
      <c r="J63" s="10"/>
      <c r="K63" s="10"/>
      <c r="L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row>
    <row r="64" spans="1:56" ht="15.5" x14ac:dyDescent="0.35">
      <c r="A64" s="45" t="s">
        <v>76</v>
      </c>
      <c r="B64" s="46">
        <v>1612</v>
      </c>
      <c r="C64" s="47">
        <v>342.34429280397023</v>
      </c>
      <c r="D64" s="10"/>
      <c r="E64" s="10"/>
      <c r="F64" s="10"/>
      <c r="G64" s="10"/>
      <c r="H64" s="10"/>
      <c r="I64" s="10"/>
      <c r="J64" s="10"/>
      <c r="K64" s="10"/>
      <c r="L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row>
    <row r="65" spans="1:56" ht="15.5" x14ac:dyDescent="0.35">
      <c r="A65" s="45" t="s">
        <v>533</v>
      </c>
      <c r="B65" s="46">
        <v>7897</v>
      </c>
      <c r="C65" s="47">
        <v>409.60909206027605</v>
      </c>
      <c r="D65" s="10"/>
      <c r="E65" s="10"/>
      <c r="F65" s="10"/>
      <c r="G65" s="10"/>
      <c r="H65" s="10"/>
      <c r="I65" s="10"/>
      <c r="J65" s="10"/>
      <c r="K65" s="10"/>
      <c r="L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row>
    <row r="66" spans="1:56" ht="15.5" x14ac:dyDescent="0.35">
      <c r="A66" s="45" t="s">
        <v>23</v>
      </c>
      <c r="B66" s="46">
        <v>5445</v>
      </c>
      <c r="C66" s="47">
        <v>1236.8876033057852</v>
      </c>
      <c r="D66" s="10"/>
      <c r="E66" s="10"/>
      <c r="F66" s="10"/>
      <c r="G66" s="10"/>
      <c r="H66" s="10"/>
      <c r="I66" s="10"/>
      <c r="J66" s="10"/>
      <c r="K66" s="10"/>
      <c r="L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row>
    <row r="67" spans="1:56" x14ac:dyDescent="0.35">
      <c r="A67" s="42" t="s">
        <v>545</v>
      </c>
      <c r="B67" s="43">
        <v>14130</v>
      </c>
      <c r="C67" s="44">
        <v>274.77289455060156</v>
      </c>
      <c r="D67" s="10"/>
      <c r="E67" s="10"/>
      <c r="F67" s="10"/>
      <c r="G67" s="10"/>
      <c r="H67" s="10"/>
      <c r="I67" s="10"/>
      <c r="J67" s="10"/>
      <c r="K67" s="10"/>
      <c r="L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row>
    <row r="68" spans="1:56" ht="15.5" x14ac:dyDescent="0.35">
      <c r="A68" s="45" t="s">
        <v>76</v>
      </c>
      <c r="B68" s="46">
        <v>1961</v>
      </c>
      <c r="C68" s="47">
        <v>197.96940336562977</v>
      </c>
      <c r="D68" s="10"/>
      <c r="E68" s="10"/>
      <c r="F68" s="10"/>
      <c r="G68" s="10"/>
      <c r="H68" s="10"/>
      <c r="I68" s="10"/>
      <c r="J68" s="10"/>
      <c r="K68" s="10"/>
      <c r="L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row>
    <row r="69" spans="1:56" ht="15.5" x14ac:dyDescent="0.35">
      <c r="A69" s="45" t="s">
        <v>533</v>
      </c>
      <c r="B69" s="46">
        <v>11998</v>
      </c>
      <c r="C69" s="47">
        <v>283.91298549758295</v>
      </c>
      <c r="D69" s="10"/>
      <c r="E69" s="10"/>
      <c r="F69" s="10"/>
      <c r="G69" s="10"/>
      <c r="H69" s="10"/>
      <c r="I69" s="10"/>
      <c r="J69" s="10"/>
      <c r="K69" s="10"/>
      <c r="L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row>
    <row r="70" spans="1:56" ht="15.5" x14ac:dyDescent="0.35">
      <c r="A70" s="45" t="s">
        <v>23</v>
      </c>
      <c r="B70" s="46">
        <v>171</v>
      </c>
      <c r="C70" s="47">
        <v>514.23976608187138</v>
      </c>
      <c r="D70" s="10"/>
      <c r="E70" s="10"/>
      <c r="F70" s="10"/>
      <c r="G70" s="10"/>
      <c r="H70" s="10"/>
      <c r="I70" s="10"/>
      <c r="J70" s="10"/>
      <c r="K70" s="10"/>
      <c r="L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row>
    <row r="71" spans="1:56" x14ac:dyDescent="0.35">
      <c r="A71" s="42" t="s">
        <v>546</v>
      </c>
      <c r="B71" s="43">
        <v>3486</v>
      </c>
      <c r="C71" s="44">
        <v>561.29030407343657</v>
      </c>
      <c r="D71" s="10"/>
      <c r="E71" s="10"/>
      <c r="F71" s="10"/>
      <c r="G71" s="10"/>
      <c r="H71" s="10"/>
      <c r="I71" s="10"/>
      <c r="J71" s="10"/>
      <c r="K71" s="10"/>
      <c r="L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row>
    <row r="72" spans="1:56" ht="15.5" x14ac:dyDescent="0.35">
      <c r="A72" s="45" t="s">
        <v>76</v>
      </c>
      <c r="B72" s="46">
        <v>108</v>
      </c>
      <c r="C72" s="47">
        <v>205.9814814814815</v>
      </c>
      <c r="D72" s="10"/>
      <c r="E72" s="10"/>
      <c r="F72" s="10"/>
      <c r="G72" s="10"/>
      <c r="H72" s="10"/>
      <c r="I72" s="10"/>
      <c r="J72" s="10"/>
      <c r="K72" s="10"/>
      <c r="L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row>
    <row r="73" spans="1:56" ht="15.5" x14ac:dyDescent="0.35">
      <c r="A73" s="45" t="s">
        <v>533</v>
      </c>
      <c r="B73" s="46">
        <v>3176</v>
      </c>
      <c r="C73" s="47">
        <v>533.51794710327454</v>
      </c>
      <c r="D73" s="10"/>
      <c r="E73" s="10"/>
      <c r="F73" s="10"/>
      <c r="G73" s="10"/>
      <c r="H73" s="10"/>
      <c r="I73" s="10"/>
      <c r="J73" s="10"/>
      <c r="K73" s="10"/>
      <c r="L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row>
    <row r="74" spans="1:56" ht="15.5" x14ac:dyDescent="0.35">
      <c r="A74" s="45" t="s">
        <v>23</v>
      </c>
      <c r="B74" s="46">
        <v>202</v>
      </c>
      <c r="C74" s="47">
        <v>1187.9158415841584</v>
      </c>
      <c r="D74" s="10"/>
      <c r="E74" s="10"/>
      <c r="F74" s="10"/>
      <c r="G74" s="10"/>
      <c r="H74" s="10"/>
      <c r="I74" s="10"/>
      <c r="J74" s="10"/>
      <c r="K74" s="10"/>
      <c r="L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row>
    <row r="75" spans="1:56" x14ac:dyDescent="0.35">
      <c r="A75" s="42" t="s">
        <v>547</v>
      </c>
      <c r="B75" s="43">
        <v>9090</v>
      </c>
      <c r="C75" s="44">
        <v>272.54301430143016</v>
      </c>
      <c r="D75" s="10"/>
      <c r="E75" s="10"/>
      <c r="F75" s="10"/>
      <c r="G75" s="10"/>
      <c r="H75" s="10"/>
      <c r="I75" s="10"/>
      <c r="J75" s="10"/>
      <c r="K75" s="10"/>
      <c r="L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row>
    <row r="76" spans="1:56" ht="15.5" x14ac:dyDescent="0.35">
      <c r="A76" s="45" t="s">
        <v>76</v>
      </c>
      <c r="B76" s="46">
        <v>325</v>
      </c>
      <c r="C76" s="47">
        <v>354.16</v>
      </c>
      <c r="D76" s="10"/>
      <c r="E76" s="10"/>
      <c r="F76" s="10"/>
      <c r="G76" s="10"/>
      <c r="H76" s="10"/>
      <c r="I76" s="10"/>
      <c r="J76" s="10"/>
      <c r="K76" s="10"/>
      <c r="L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row>
    <row r="77" spans="1:56" ht="15.5" x14ac:dyDescent="0.35">
      <c r="A77" s="45" t="s">
        <v>533</v>
      </c>
      <c r="B77" s="46">
        <v>8371</v>
      </c>
      <c r="C77" s="47">
        <v>210.07275116473539</v>
      </c>
      <c r="D77" s="10"/>
      <c r="E77" s="10"/>
      <c r="F77" s="10"/>
      <c r="G77" s="10"/>
      <c r="H77" s="10"/>
      <c r="I77" s="10"/>
      <c r="J77" s="10"/>
      <c r="K77" s="10"/>
      <c r="L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row>
    <row r="78" spans="1:56" ht="15.5" x14ac:dyDescent="0.35">
      <c r="A78" s="45" t="s">
        <v>23</v>
      </c>
      <c r="B78" s="46">
        <v>394</v>
      </c>
      <c r="C78" s="47">
        <v>1532.4746192893401</v>
      </c>
      <c r="D78" s="10"/>
      <c r="E78" s="10"/>
      <c r="F78" s="10"/>
      <c r="G78" s="10"/>
      <c r="H78" s="10"/>
      <c r="I78" s="10"/>
      <c r="J78" s="10"/>
      <c r="K78" s="10"/>
      <c r="L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row>
    <row r="79" spans="1:56" x14ac:dyDescent="0.35">
      <c r="A79" s="42" t="s">
        <v>548</v>
      </c>
      <c r="B79" s="43">
        <v>13902</v>
      </c>
      <c r="C79" s="44">
        <v>741.34541792547839</v>
      </c>
      <c r="D79" s="10"/>
      <c r="E79" s="10"/>
      <c r="F79" s="10"/>
      <c r="G79" s="10"/>
      <c r="H79" s="10"/>
      <c r="I79" s="10"/>
      <c r="J79" s="10"/>
      <c r="K79" s="10"/>
      <c r="L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row>
    <row r="80" spans="1:56" ht="15.5" x14ac:dyDescent="0.35">
      <c r="A80" s="45" t="s">
        <v>76</v>
      </c>
      <c r="B80" s="46">
        <v>388</v>
      </c>
      <c r="C80" s="47">
        <v>356.64432989690721</v>
      </c>
      <c r="D80" s="10"/>
      <c r="E80" s="10"/>
      <c r="F80" s="10"/>
      <c r="G80" s="10"/>
      <c r="H80" s="10"/>
      <c r="I80" s="10"/>
      <c r="J80" s="10"/>
      <c r="K80" s="10"/>
      <c r="L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row>
    <row r="81" spans="1:56" ht="15.5" x14ac:dyDescent="0.35">
      <c r="A81" s="45" t="s">
        <v>533</v>
      </c>
      <c r="B81" s="46">
        <v>11612</v>
      </c>
      <c r="C81" s="47">
        <v>562.32190837065104</v>
      </c>
      <c r="D81" s="10"/>
      <c r="E81" s="10"/>
      <c r="F81" s="10"/>
      <c r="G81" s="10"/>
      <c r="H81" s="10"/>
      <c r="I81" s="10"/>
      <c r="J81" s="10"/>
      <c r="K81" s="10"/>
      <c r="L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row>
    <row r="82" spans="1:56" ht="15.5" x14ac:dyDescent="0.35">
      <c r="A82" s="45" t="s">
        <v>23</v>
      </c>
      <c r="B82" s="46">
        <v>1902</v>
      </c>
      <c r="C82" s="47">
        <v>1912.7886435331229</v>
      </c>
      <c r="D82" s="10"/>
      <c r="E82" s="10"/>
      <c r="F82" s="10"/>
      <c r="G82" s="10"/>
      <c r="H82" s="10"/>
      <c r="I82" s="10"/>
      <c r="J82" s="10"/>
      <c r="K82" s="10"/>
      <c r="L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row>
    <row r="83" spans="1:56" x14ac:dyDescent="0.35">
      <c r="A83" s="42" t="s">
        <v>549</v>
      </c>
      <c r="B83" s="43">
        <v>4819</v>
      </c>
      <c r="C83" s="44">
        <v>386.9130525005188</v>
      </c>
      <c r="D83" s="10"/>
      <c r="E83" s="10"/>
      <c r="F83" s="10"/>
      <c r="G83" s="10"/>
      <c r="H83" s="10"/>
      <c r="I83" s="10"/>
      <c r="J83" s="10"/>
      <c r="K83" s="10"/>
      <c r="L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row>
    <row r="84" spans="1:56" ht="15.5" x14ac:dyDescent="0.35">
      <c r="A84" s="45" t="s">
        <v>76</v>
      </c>
      <c r="B84" s="46">
        <v>47</v>
      </c>
      <c r="C84" s="47">
        <v>197.14893617021278</v>
      </c>
      <c r="D84" s="10"/>
      <c r="E84" s="10"/>
      <c r="F84" s="10"/>
      <c r="G84" s="10"/>
      <c r="H84" s="10"/>
      <c r="I84" s="10"/>
      <c r="J84" s="10"/>
      <c r="K84" s="10"/>
      <c r="L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row>
    <row r="85" spans="1:56" ht="15.5" x14ac:dyDescent="0.35">
      <c r="A85" s="45" t="s">
        <v>533</v>
      </c>
      <c r="B85" s="46">
        <v>4603</v>
      </c>
      <c r="C85" s="47">
        <v>361.96784705626766</v>
      </c>
      <c r="D85" s="10"/>
      <c r="E85" s="10"/>
      <c r="F85" s="10"/>
      <c r="G85" s="10"/>
      <c r="H85" s="10"/>
      <c r="I85" s="10"/>
      <c r="J85" s="10"/>
      <c r="K85" s="10"/>
      <c r="L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row>
    <row r="86" spans="1:56" ht="15.5" x14ac:dyDescent="0.35">
      <c r="A86" s="45" t="s">
        <v>23</v>
      </c>
      <c r="B86" s="46">
        <v>169</v>
      </c>
      <c r="C86" s="47">
        <v>1119.1124260355029</v>
      </c>
      <c r="D86" s="10"/>
      <c r="E86" s="10"/>
      <c r="F86" s="10"/>
      <c r="G86" s="10"/>
      <c r="H86" s="10"/>
      <c r="I86" s="10"/>
      <c r="J86" s="10"/>
      <c r="K86" s="10"/>
      <c r="L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row>
    <row r="87" spans="1:56" x14ac:dyDescent="0.35">
      <c r="A87" s="42" t="s">
        <v>550</v>
      </c>
      <c r="B87" s="43">
        <v>18695</v>
      </c>
      <c r="C87" s="44">
        <v>52.743567798876704</v>
      </c>
      <c r="D87" s="10"/>
      <c r="E87" s="10"/>
      <c r="F87" s="10"/>
      <c r="G87" s="10"/>
      <c r="H87" s="10"/>
      <c r="I87" s="10"/>
      <c r="J87" s="10"/>
      <c r="K87" s="10"/>
      <c r="L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row>
    <row r="88" spans="1:56" ht="15.5" x14ac:dyDescent="0.35">
      <c r="A88" s="45" t="s">
        <v>76</v>
      </c>
      <c r="B88" s="46">
        <v>8299</v>
      </c>
      <c r="C88" s="47">
        <v>42.914809013134111</v>
      </c>
      <c r="D88" s="10"/>
      <c r="E88" s="10"/>
      <c r="F88" s="10"/>
      <c r="G88" s="10"/>
      <c r="H88" s="10"/>
      <c r="I88" s="10"/>
      <c r="J88" s="10"/>
      <c r="K88" s="10"/>
      <c r="L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row>
    <row r="89" spans="1:56" ht="15.5" x14ac:dyDescent="0.35">
      <c r="A89" s="45" t="s">
        <v>533</v>
      </c>
      <c r="B89" s="46">
        <v>8157</v>
      </c>
      <c r="C89" s="47">
        <v>64.414980997915904</v>
      </c>
      <c r="D89" s="10"/>
      <c r="E89" s="10"/>
      <c r="F89" s="10"/>
      <c r="G89" s="10"/>
      <c r="H89" s="10"/>
      <c r="I89" s="10"/>
      <c r="J89" s="10"/>
      <c r="K89" s="10"/>
      <c r="L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row>
    <row r="90" spans="1:56" ht="15.5" x14ac:dyDescent="0.35">
      <c r="A90" s="45" t="s">
        <v>23</v>
      </c>
      <c r="B90" s="46">
        <v>2239</v>
      </c>
      <c r="C90" s="47">
        <v>46.653863331844576</v>
      </c>
      <c r="D90" s="10"/>
      <c r="E90" s="10"/>
      <c r="F90" s="10"/>
      <c r="G90" s="10"/>
      <c r="H90" s="10"/>
      <c r="I90" s="10"/>
      <c r="J90" s="10"/>
      <c r="K90" s="10"/>
      <c r="L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row>
    <row r="91" spans="1:56" x14ac:dyDescent="0.35">
      <c r="A91" s="42" t="s">
        <v>551</v>
      </c>
      <c r="B91" s="43">
        <v>4829</v>
      </c>
      <c r="C91" s="44">
        <v>772.32511907227172</v>
      </c>
      <c r="D91" s="10"/>
      <c r="E91" s="10"/>
      <c r="F91" s="10"/>
      <c r="G91" s="10"/>
      <c r="H91" s="10"/>
      <c r="I91" s="10"/>
      <c r="J91" s="10"/>
      <c r="K91" s="10"/>
      <c r="L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row>
    <row r="92" spans="1:56" ht="15.5" x14ac:dyDescent="0.35">
      <c r="A92" s="45" t="s">
        <v>76</v>
      </c>
      <c r="B92" s="46">
        <v>147</v>
      </c>
      <c r="C92" s="47">
        <v>344.21768707482994</v>
      </c>
      <c r="D92" s="10"/>
      <c r="E92" s="10"/>
      <c r="F92" s="10"/>
      <c r="G92" s="10"/>
      <c r="H92" s="10"/>
      <c r="I92" s="10"/>
      <c r="J92" s="10"/>
      <c r="K92" s="10"/>
      <c r="L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row>
    <row r="93" spans="1:56" ht="15.5" x14ac:dyDescent="0.35">
      <c r="A93" s="45" t="s">
        <v>533</v>
      </c>
      <c r="B93" s="46">
        <v>4306</v>
      </c>
      <c r="C93" s="47">
        <v>729.49558755225269</v>
      </c>
      <c r="D93" s="10"/>
      <c r="E93" s="10"/>
      <c r="F93" s="10"/>
      <c r="G93" s="10"/>
      <c r="H93" s="10"/>
      <c r="I93" s="10"/>
      <c r="J93" s="10"/>
      <c r="K93" s="10"/>
      <c r="L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row>
    <row r="94" spans="1:56" ht="15.5" x14ac:dyDescent="0.35">
      <c r="A94" s="45" t="s">
        <v>23</v>
      </c>
      <c r="B94" s="46">
        <v>376</v>
      </c>
      <c r="C94" s="47">
        <v>1430.186170212766</v>
      </c>
      <c r="D94" s="10"/>
      <c r="E94" s="10"/>
      <c r="F94" s="10"/>
      <c r="G94" s="10"/>
      <c r="H94" s="10"/>
      <c r="I94" s="10"/>
      <c r="J94" s="10"/>
      <c r="K94" s="10"/>
      <c r="L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row>
    <row r="95" spans="1:56" x14ac:dyDescent="0.35">
      <c r="A95" s="42" t="s">
        <v>552</v>
      </c>
      <c r="B95" s="43">
        <v>20125</v>
      </c>
      <c r="C95" s="44">
        <v>111.86762732919254</v>
      </c>
      <c r="D95" s="10"/>
      <c r="E95" s="10"/>
      <c r="F95" s="10"/>
      <c r="G95" s="10"/>
      <c r="H95" s="10"/>
      <c r="I95" s="10"/>
      <c r="J95" s="10"/>
      <c r="K95" s="10"/>
      <c r="L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row>
    <row r="96" spans="1:56" ht="15.5" x14ac:dyDescent="0.35">
      <c r="A96" s="45" t="s">
        <v>76</v>
      </c>
      <c r="B96" s="46">
        <v>1614</v>
      </c>
      <c r="C96" s="47">
        <v>130.91635687732341</v>
      </c>
      <c r="D96" s="10"/>
      <c r="E96" s="10"/>
      <c r="F96" s="10"/>
      <c r="G96" s="10"/>
      <c r="H96" s="10"/>
      <c r="I96" s="10"/>
      <c r="J96" s="10"/>
      <c r="K96" s="10"/>
      <c r="L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row>
    <row r="97" spans="1:56" ht="15.5" x14ac:dyDescent="0.35">
      <c r="A97" s="45" t="s">
        <v>533</v>
      </c>
      <c r="B97" s="46">
        <v>12977</v>
      </c>
      <c r="C97" s="47">
        <v>88.5455035832627</v>
      </c>
      <c r="D97" s="10"/>
      <c r="E97" s="10"/>
      <c r="F97" s="10"/>
      <c r="G97" s="10"/>
      <c r="H97" s="10"/>
      <c r="I97" s="10"/>
      <c r="J97" s="10"/>
      <c r="K97" s="10"/>
      <c r="L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row>
    <row r="98" spans="1:56" ht="15.5" x14ac:dyDescent="0.35">
      <c r="A98" s="45" t="s">
        <v>23</v>
      </c>
      <c r="B98" s="46">
        <v>5534</v>
      </c>
      <c r="C98" s="47">
        <v>161.00144560896277</v>
      </c>
      <c r="D98" s="10"/>
      <c r="E98" s="10"/>
      <c r="F98" s="10"/>
      <c r="G98" s="10"/>
      <c r="H98" s="10"/>
      <c r="I98" s="10"/>
      <c r="J98" s="10"/>
      <c r="K98" s="10"/>
      <c r="L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row>
    <row r="99" spans="1:56" x14ac:dyDescent="0.35">
      <c r="A99" s="42" t="s">
        <v>553</v>
      </c>
      <c r="B99" s="43">
        <v>6037</v>
      </c>
      <c r="C99" s="44">
        <v>428.02285903594503</v>
      </c>
      <c r="D99" s="10"/>
      <c r="E99" s="10"/>
      <c r="F99" s="10"/>
      <c r="G99" s="10"/>
      <c r="H99" s="10"/>
      <c r="I99" s="10"/>
      <c r="J99" s="10"/>
      <c r="K99" s="10"/>
      <c r="L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row>
    <row r="100" spans="1:56" ht="15.5" x14ac:dyDescent="0.35">
      <c r="A100" s="45" t="s">
        <v>76</v>
      </c>
      <c r="B100" s="46">
        <v>568</v>
      </c>
      <c r="C100" s="47">
        <v>518.81338028169012</v>
      </c>
      <c r="D100" s="10"/>
      <c r="E100" s="10"/>
      <c r="F100" s="10"/>
      <c r="G100" s="10"/>
      <c r="H100" s="10"/>
      <c r="I100" s="10"/>
      <c r="J100" s="10"/>
      <c r="K100" s="10"/>
      <c r="L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row>
    <row r="101" spans="1:56" ht="15.5" x14ac:dyDescent="0.35">
      <c r="A101" s="45" t="s">
        <v>533</v>
      </c>
      <c r="B101" s="46">
        <v>4897</v>
      </c>
      <c r="C101" s="47">
        <v>311.89544619154583</v>
      </c>
      <c r="D101" s="10"/>
      <c r="E101" s="10"/>
      <c r="F101" s="10"/>
      <c r="G101" s="10"/>
      <c r="H101" s="10"/>
      <c r="I101" s="10"/>
      <c r="J101" s="10"/>
      <c r="K101" s="10"/>
      <c r="L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row>
    <row r="102" spans="1:56" ht="15.5" x14ac:dyDescent="0.35">
      <c r="A102" s="45" t="s">
        <v>23</v>
      </c>
      <c r="B102" s="46">
        <v>572</v>
      </c>
      <c r="C102" s="47">
        <v>1332.0559440559441</v>
      </c>
      <c r="D102" s="10"/>
      <c r="E102" s="10"/>
      <c r="F102" s="10"/>
      <c r="G102" s="10"/>
      <c r="H102" s="10"/>
      <c r="I102" s="10"/>
      <c r="J102" s="10"/>
      <c r="K102" s="10"/>
      <c r="L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row>
    <row r="103" spans="1:56" x14ac:dyDescent="0.35">
      <c r="A103" s="42" t="s">
        <v>554</v>
      </c>
      <c r="B103" s="43">
        <v>14258</v>
      </c>
      <c r="C103" s="44">
        <v>1032.5442558563614</v>
      </c>
      <c r="D103" s="10"/>
      <c r="E103" s="10"/>
      <c r="F103" s="10"/>
      <c r="G103" s="10"/>
      <c r="H103" s="10"/>
      <c r="I103" s="10"/>
      <c r="J103" s="10"/>
      <c r="K103" s="10"/>
      <c r="L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row>
    <row r="104" spans="1:56" ht="15.5" x14ac:dyDescent="0.35">
      <c r="A104" s="45" t="s">
        <v>76</v>
      </c>
      <c r="B104" s="46">
        <v>1038</v>
      </c>
      <c r="C104" s="47">
        <v>567.46146435452795</v>
      </c>
      <c r="D104" s="10"/>
      <c r="E104" s="10"/>
      <c r="F104" s="10"/>
      <c r="G104" s="10"/>
      <c r="H104" s="10"/>
      <c r="I104" s="10"/>
      <c r="J104" s="10"/>
      <c r="K104" s="10"/>
      <c r="L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row>
    <row r="105" spans="1:56" ht="15.5" x14ac:dyDescent="0.35">
      <c r="A105" s="45" t="s">
        <v>533</v>
      </c>
      <c r="B105" s="46">
        <v>7850</v>
      </c>
      <c r="C105" s="47">
        <v>646.07133757961788</v>
      </c>
      <c r="D105" s="10"/>
      <c r="E105" s="10"/>
      <c r="F105" s="10"/>
      <c r="G105" s="10"/>
      <c r="H105" s="10"/>
      <c r="I105" s="10"/>
      <c r="J105" s="10"/>
      <c r="K105" s="10"/>
      <c r="L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row>
    <row r="106" spans="1:56" ht="15.5" x14ac:dyDescent="0.35">
      <c r="A106" s="45" t="s">
        <v>23</v>
      </c>
      <c r="B106" s="46">
        <v>5370</v>
      </c>
      <c r="C106" s="47">
        <v>1687.398696461825</v>
      </c>
      <c r="D106" s="10"/>
      <c r="E106" s="10"/>
      <c r="F106" s="10"/>
      <c r="G106" s="10"/>
      <c r="H106" s="10"/>
      <c r="I106" s="10"/>
      <c r="J106" s="10"/>
      <c r="K106" s="10"/>
      <c r="L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row>
    <row r="107" spans="1:56" x14ac:dyDescent="0.35">
      <c r="A107" s="42" t="s">
        <v>555</v>
      </c>
      <c r="B107" s="43">
        <v>5785</v>
      </c>
      <c r="C107" s="44">
        <v>788.64805531547108</v>
      </c>
      <c r="D107" s="10"/>
      <c r="E107" s="10"/>
      <c r="F107" s="10"/>
      <c r="G107" s="10"/>
      <c r="H107" s="10"/>
      <c r="I107" s="10"/>
      <c r="J107" s="10"/>
      <c r="K107" s="10"/>
      <c r="L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row>
    <row r="108" spans="1:56" ht="15.5" x14ac:dyDescent="0.35">
      <c r="A108" s="45" t="s">
        <v>76</v>
      </c>
      <c r="B108" s="46">
        <v>225</v>
      </c>
      <c r="C108" s="47">
        <v>193.25333333333333</v>
      </c>
      <c r="D108" s="10"/>
      <c r="E108" s="10"/>
      <c r="F108" s="10"/>
      <c r="G108" s="10"/>
      <c r="H108" s="10"/>
      <c r="I108" s="10"/>
      <c r="J108" s="10"/>
      <c r="K108" s="10"/>
      <c r="L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row>
    <row r="109" spans="1:56" ht="15.5" x14ac:dyDescent="0.35">
      <c r="A109" s="45" t="s">
        <v>533</v>
      </c>
      <c r="B109" s="46">
        <v>4472</v>
      </c>
      <c r="C109" s="47">
        <v>602.75961538461536</v>
      </c>
      <c r="D109" s="10"/>
      <c r="E109" s="10"/>
      <c r="F109" s="10"/>
      <c r="G109" s="10"/>
      <c r="H109" s="10"/>
      <c r="I109" s="10"/>
      <c r="J109" s="10"/>
      <c r="K109" s="10"/>
      <c r="L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row>
    <row r="110" spans="1:56" ht="15.5" x14ac:dyDescent="0.35">
      <c r="A110" s="45" t="s">
        <v>23</v>
      </c>
      <c r="B110" s="46">
        <v>1088</v>
      </c>
      <c r="C110" s="47">
        <v>1675.8327205882354</v>
      </c>
      <c r="D110" s="10"/>
      <c r="E110" s="10"/>
      <c r="F110" s="10"/>
      <c r="G110" s="10"/>
      <c r="H110" s="10"/>
      <c r="I110" s="10"/>
      <c r="J110" s="10"/>
      <c r="K110" s="10"/>
      <c r="L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row>
    <row r="111" spans="1:56" x14ac:dyDescent="0.35">
      <c r="A111" s="42" t="s">
        <v>556</v>
      </c>
      <c r="B111" s="43">
        <v>2863</v>
      </c>
      <c r="C111" s="44">
        <v>1119.2427523576669</v>
      </c>
      <c r="D111" s="10"/>
      <c r="E111" s="10"/>
      <c r="F111" s="10"/>
      <c r="G111" s="10"/>
      <c r="H111" s="10"/>
      <c r="I111" s="10"/>
      <c r="J111" s="10"/>
      <c r="K111" s="10"/>
      <c r="L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row>
    <row r="112" spans="1:56" ht="15.5" x14ac:dyDescent="0.35">
      <c r="A112" s="45" t="s">
        <v>76</v>
      </c>
      <c r="B112" s="46">
        <v>235</v>
      </c>
      <c r="C112" s="47">
        <v>360.63404255319148</v>
      </c>
      <c r="D112" s="10"/>
      <c r="E112" s="10"/>
      <c r="F112" s="10"/>
      <c r="G112" s="10"/>
      <c r="H112" s="10"/>
      <c r="I112" s="10"/>
      <c r="J112" s="10"/>
      <c r="K112" s="10"/>
      <c r="L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row>
    <row r="113" spans="1:56" ht="15.5" x14ac:dyDescent="0.35">
      <c r="A113" s="45" t="s">
        <v>533</v>
      </c>
      <c r="B113" s="46">
        <v>1795</v>
      </c>
      <c r="C113" s="47">
        <v>835.95988857938721</v>
      </c>
      <c r="D113" s="10"/>
      <c r="E113" s="10"/>
      <c r="F113" s="10"/>
      <c r="G113" s="10"/>
      <c r="H113" s="10"/>
      <c r="I113" s="10"/>
      <c r="J113" s="10"/>
      <c r="K113" s="10"/>
      <c r="L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row>
    <row r="114" spans="1:56" ht="15.5" x14ac:dyDescent="0.35">
      <c r="A114" s="45" t="s">
        <v>23</v>
      </c>
      <c r="B114" s="46">
        <v>833</v>
      </c>
      <c r="C114" s="47">
        <v>1943.6914765906363</v>
      </c>
      <c r="D114" s="10"/>
      <c r="E114" s="10"/>
      <c r="F114" s="10"/>
      <c r="G114" s="10"/>
      <c r="H114" s="10"/>
      <c r="I114" s="10"/>
      <c r="J114" s="10"/>
      <c r="K114" s="10"/>
      <c r="L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row>
    <row r="115" spans="1:56" x14ac:dyDescent="0.35">
      <c r="A115" s="42" t="s">
        <v>600</v>
      </c>
      <c r="B115" s="43">
        <v>4841</v>
      </c>
      <c r="C115" s="44">
        <v>456.13241065895477</v>
      </c>
      <c r="D115" s="10"/>
      <c r="E115" s="10"/>
      <c r="F115" s="10"/>
      <c r="G115" s="10"/>
      <c r="H115" s="10"/>
      <c r="I115" s="10"/>
      <c r="J115" s="10"/>
      <c r="K115" s="10"/>
      <c r="L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row>
    <row r="116" spans="1:56" ht="15.5" x14ac:dyDescent="0.35">
      <c r="A116" s="45" t="s">
        <v>76</v>
      </c>
      <c r="B116" s="46">
        <v>397</v>
      </c>
      <c r="C116" s="47">
        <v>478.86901763224182</v>
      </c>
      <c r="D116" s="10"/>
      <c r="E116" s="10"/>
      <c r="F116" s="10"/>
      <c r="G116" s="10"/>
      <c r="H116" s="10"/>
      <c r="I116" s="10"/>
      <c r="J116" s="10"/>
      <c r="K116" s="10"/>
      <c r="L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row>
    <row r="117" spans="1:56" ht="15.5" x14ac:dyDescent="0.35">
      <c r="A117" s="45" t="s">
        <v>533</v>
      </c>
      <c r="B117" s="46">
        <v>4377</v>
      </c>
      <c r="C117" s="47">
        <v>443.35892163582361</v>
      </c>
      <c r="D117" s="10"/>
      <c r="E117" s="10"/>
      <c r="F117" s="10"/>
      <c r="G117" s="10"/>
      <c r="H117" s="10"/>
      <c r="I117" s="10"/>
      <c r="J117" s="10"/>
      <c r="K117" s="10"/>
      <c r="L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row>
    <row r="118" spans="1:56" ht="15.5" x14ac:dyDescent="0.35">
      <c r="A118" s="45" t="s">
        <v>23</v>
      </c>
      <c r="B118" s="46">
        <v>67</v>
      </c>
      <c r="C118" s="47">
        <v>1155.8805970149253</v>
      </c>
      <c r="M118"/>
    </row>
    <row r="119" spans="1:56" x14ac:dyDescent="0.35"/>
    <row r="120" spans="1:56" x14ac:dyDescent="0.3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12F9-3661-4E21-AF70-7F786338E83B}">
  <dimension ref="A1:AX132"/>
  <sheetViews>
    <sheetView showGridLines="0" zoomScale="80" zoomScaleNormal="80" zoomScaleSheetLayoutView="70" zoomScalePageLayoutView="90" workbookViewId="0">
      <selection sqref="A1:D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6" customFormat="1" ht="27.75" customHeight="1" x14ac:dyDescent="0.3">
      <c r="A1" s="274" t="s">
        <v>48</v>
      </c>
      <c r="B1" s="274"/>
      <c r="C1" s="274"/>
      <c r="D1" s="274"/>
    </row>
    <row r="2" spans="1:50" s="1" customFormat="1" ht="45.75" customHeight="1" x14ac:dyDescent="0.3">
      <c r="A2" s="275" t="s">
        <v>49</v>
      </c>
      <c r="B2" s="275"/>
      <c r="C2" s="275"/>
      <c r="D2" s="275"/>
      <c r="E2" s="275"/>
      <c r="F2" s="275"/>
      <c r="G2" s="275"/>
      <c r="H2" s="275"/>
      <c r="I2" s="275"/>
      <c r="J2" s="275"/>
      <c r="K2" s="275"/>
      <c r="L2" s="275"/>
      <c r="M2" s="275"/>
      <c r="N2" s="275"/>
      <c r="O2" s="275"/>
      <c r="P2" s="275"/>
      <c r="Q2" s="35"/>
      <c r="R2" s="35"/>
      <c r="S2" s="35"/>
      <c r="T2" s="35"/>
      <c r="U2" s="35"/>
      <c r="V2" s="35"/>
    </row>
    <row r="3" spans="1:50" ht="31.5" customHeight="1" x14ac:dyDescent="0.35">
      <c r="A3" s="273" t="s">
        <v>763</v>
      </c>
      <c r="B3" s="273"/>
      <c r="C3" s="273"/>
      <c r="D3" s="273"/>
      <c r="E3" s="33"/>
      <c r="F3" s="33"/>
      <c r="G3" s="33"/>
      <c r="H3" s="33"/>
      <c r="I3" s="33"/>
      <c r="J3" s="33"/>
      <c r="K3" s="33"/>
      <c r="L3" s="33"/>
      <c r="M3" s="33"/>
      <c r="N3" s="33"/>
      <c r="O3" s="33"/>
      <c r="P3" s="33"/>
      <c r="Q3" s="33"/>
      <c r="R3" s="33"/>
      <c r="S3" s="33"/>
      <c r="T3" s="33"/>
      <c r="U3" s="33"/>
      <c r="V3" s="33"/>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s="6" customFormat="1" ht="30.75" customHeight="1" x14ac:dyDescent="0.3">
      <c r="A4" s="331"/>
      <c r="B4" s="331"/>
      <c r="C4" s="331"/>
      <c r="D4" s="331"/>
      <c r="E4" s="331"/>
      <c r="F4" s="331"/>
      <c r="G4" s="331"/>
      <c r="H4" s="331"/>
      <c r="I4" s="331"/>
      <c r="J4" s="331"/>
      <c r="K4" s="331"/>
      <c r="L4" s="331"/>
      <c r="M4" s="331"/>
      <c r="N4" s="331"/>
      <c r="O4" s="331"/>
      <c r="P4" s="331"/>
      <c r="Q4" s="331"/>
      <c r="R4" s="331"/>
      <c r="S4" s="331"/>
      <c r="T4" s="331"/>
      <c r="U4" s="331"/>
      <c r="V4" s="331"/>
      <c r="W4" s="150"/>
      <c r="X4" s="150"/>
      <c r="Y4" s="150"/>
      <c r="Z4" s="150"/>
    </row>
    <row r="5" spans="1:50" s="1" customFormat="1" ht="7.5" customHeight="1" thickBot="1" x14ac:dyDescent="0.35">
      <c r="A5" s="165"/>
      <c r="B5" s="165"/>
      <c r="C5" s="165"/>
      <c r="D5" s="165"/>
      <c r="E5" s="165"/>
      <c r="F5" s="165"/>
      <c r="G5" s="165"/>
      <c r="H5" s="165"/>
      <c r="I5" s="165"/>
      <c r="J5" s="165"/>
      <c r="K5" s="165"/>
      <c r="L5" s="165"/>
      <c r="M5" s="165"/>
      <c r="N5" s="165"/>
      <c r="O5" s="165"/>
      <c r="P5" s="165"/>
      <c r="Q5" s="165"/>
      <c r="R5" s="165"/>
      <c r="S5" s="165"/>
      <c r="T5" s="165"/>
      <c r="U5" s="165"/>
      <c r="V5" s="165"/>
      <c r="W5" s="2"/>
      <c r="X5" s="2"/>
      <c r="Y5" s="2"/>
      <c r="Z5" s="2"/>
    </row>
    <row r="6" spans="1:50" s="1" customFormat="1" ht="16.5" customHeight="1" x14ac:dyDescent="0.3">
      <c r="A6" s="332"/>
      <c r="B6" s="333"/>
      <c r="C6" s="333"/>
      <c r="D6" s="333"/>
      <c r="E6" s="333"/>
      <c r="F6" s="333"/>
      <c r="G6" s="333"/>
      <c r="H6" s="333"/>
      <c r="I6" s="333"/>
      <c r="J6" s="333"/>
      <c r="K6" s="333"/>
      <c r="L6" s="333"/>
      <c r="M6" s="333"/>
      <c r="N6" s="333"/>
      <c r="O6" s="333"/>
      <c r="P6" s="333"/>
      <c r="Q6" s="333"/>
      <c r="R6" s="333"/>
      <c r="S6" s="333"/>
      <c r="T6" s="333"/>
      <c r="U6" s="333"/>
      <c r="V6" s="334"/>
      <c r="W6" s="2"/>
      <c r="X6" s="2"/>
      <c r="Y6" s="2"/>
      <c r="Z6" s="2"/>
    </row>
    <row r="7" spans="1:50" s="6" customFormat="1" ht="16.5" customHeight="1" x14ac:dyDescent="0.3">
      <c r="A7" s="54"/>
      <c r="B7" s="166"/>
      <c r="C7" s="166"/>
      <c r="D7" s="166"/>
      <c r="E7" s="166"/>
      <c r="F7" s="166"/>
      <c r="G7" s="166"/>
      <c r="H7" s="166"/>
      <c r="J7" s="167"/>
      <c r="K7" s="167"/>
      <c r="L7" s="167"/>
      <c r="N7" s="166"/>
      <c r="O7" s="166"/>
      <c r="P7" s="166"/>
      <c r="Q7" s="166"/>
      <c r="R7" s="166"/>
      <c r="S7" s="166"/>
      <c r="T7" s="166"/>
      <c r="U7" s="166"/>
      <c r="V7" s="16"/>
      <c r="W7" s="17"/>
      <c r="X7" s="17"/>
      <c r="Y7" s="17"/>
      <c r="Z7" s="17"/>
    </row>
    <row r="8" spans="1:50" s="50" customFormat="1" ht="30.65" customHeight="1" x14ac:dyDescent="0.3">
      <c r="A8" s="294" t="s">
        <v>603</v>
      </c>
      <c r="B8" s="295"/>
      <c r="C8" s="295"/>
      <c r="D8" s="295"/>
      <c r="E8" s="163"/>
      <c r="F8" s="163"/>
      <c r="G8" s="295" t="s">
        <v>593</v>
      </c>
      <c r="H8" s="295"/>
      <c r="I8" s="295"/>
      <c r="J8" s="295"/>
      <c r="K8" s="295"/>
      <c r="M8" s="295" t="s">
        <v>764</v>
      </c>
      <c r="N8" s="295"/>
      <c r="O8" s="295"/>
      <c r="P8" s="295"/>
      <c r="Q8" s="295"/>
      <c r="T8" s="168"/>
      <c r="U8" s="168"/>
      <c r="V8" s="160"/>
      <c r="W8" s="51"/>
      <c r="X8" s="51"/>
      <c r="Y8" s="51"/>
      <c r="Z8" s="51"/>
      <c r="AB8" s="169"/>
      <c r="AC8" s="169"/>
    </row>
    <row r="9" spans="1:50" s="6" customFormat="1" ht="28.4" customHeight="1" x14ac:dyDescent="0.3">
      <c r="A9" s="14" t="s">
        <v>590</v>
      </c>
      <c r="B9" s="154" t="s">
        <v>765</v>
      </c>
      <c r="C9" s="154" t="s">
        <v>122</v>
      </c>
      <c r="D9" s="154" t="s">
        <v>1</v>
      </c>
      <c r="E9" s="166"/>
      <c r="F9" s="166"/>
      <c r="G9" s="335" t="s">
        <v>123</v>
      </c>
      <c r="H9" s="336"/>
      <c r="I9" s="53" t="s">
        <v>765</v>
      </c>
      <c r="J9" s="53" t="s">
        <v>122</v>
      </c>
      <c r="K9" s="53" t="s">
        <v>1</v>
      </c>
      <c r="M9" s="315" t="s">
        <v>120</v>
      </c>
      <c r="N9" s="315"/>
      <c r="O9" s="315" t="s">
        <v>121</v>
      </c>
      <c r="P9" s="315"/>
      <c r="Q9" s="315"/>
      <c r="R9" s="166"/>
      <c r="S9" s="166"/>
      <c r="T9" s="166"/>
      <c r="U9" s="17"/>
      <c r="V9" s="21"/>
      <c r="W9" s="17"/>
      <c r="X9" s="17"/>
      <c r="Y9" s="17"/>
      <c r="Z9" s="17"/>
      <c r="AA9" s="17"/>
      <c r="AB9" s="85"/>
      <c r="AC9" s="85"/>
    </row>
    <row r="10" spans="1:50" s="6" customFormat="1" ht="16.5" customHeight="1" thickBot="1" x14ac:dyDescent="0.35">
      <c r="A10" s="55" t="s">
        <v>1</v>
      </c>
      <c r="B10" s="70">
        <v>0</v>
      </c>
      <c r="C10" s="70">
        <f>SUM(C11:C14)</f>
        <v>18846</v>
      </c>
      <c r="D10" s="70">
        <f>SUM(B10:C10)</f>
        <v>18846</v>
      </c>
      <c r="E10" s="166"/>
      <c r="F10" s="166"/>
      <c r="G10" s="323" t="s">
        <v>766</v>
      </c>
      <c r="H10" s="323"/>
      <c r="I10" s="18">
        <v>22</v>
      </c>
      <c r="J10" s="18">
        <v>64.758251914444102</v>
      </c>
      <c r="K10" s="170">
        <v>64.752607260726094</v>
      </c>
      <c r="M10" s="298" t="s">
        <v>1</v>
      </c>
      <c r="N10" s="298"/>
      <c r="O10" s="324">
        <v>108</v>
      </c>
      <c r="P10" s="325"/>
      <c r="Q10" s="326"/>
      <c r="R10" s="166"/>
      <c r="S10" s="166"/>
      <c r="T10" s="166"/>
      <c r="U10" s="171"/>
      <c r="V10" s="96"/>
      <c r="W10" s="171"/>
      <c r="X10" s="17"/>
      <c r="Y10" s="17"/>
      <c r="Z10" s="17"/>
      <c r="AA10" s="17"/>
      <c r="AB10" s="85"/>
      <c r="AC10" s="85"/>
    </row>
    <row r="11" spans="1:50" s="6" customFormat="1" ht="13.4" customHeight="1" thickTop="1" x14ac:dyDescent="0.3">
      <c r="A11" s="56" t="s">
        <v>128</v>
      </c>
      <c r="B11" s="172" t="s">
        <v>767</v>
      </c>
      <c r="C11" s="172">
        <v>4060</v>
      </c>
      <c r="D11" s="172">
        <f t="shared" ref="D11:D14" si="0">SUM(B11:C11)</f>
        <v>4060</v>
      </c>
      <c r="E11" s="166"/>
      <c r="F11" s="166"/>
      <c r="G11" s="327"/>
      <c r="H11" s="327"/>
      <c r="I11" s="52"/>
      <c r="J11" s="52"/>
      <c r="K11" s="52"/>
      <c r="M11" s="307" t="s">
        <v>765</v>
      </c>
      <c r="N11" s="307"/>
      <c r="O11" s="328">
        <v>0</v>
      </c>
      <c r="P11" s="329"/>
      <c r="Q11" s="330"/>
      <c r="R11" s="166"/>
      <c r="S11" s="166"/>
      <c r="T11" s="166"/>
      <c r="U11" s="171"/>
      <c r="V11" s="96"/>
      <c r="W11" s="171"/>
      <c r="X11" s="17"/>
      <c r="Y11" s="17"/>
      <c r="Z11" s="17"/>
      <c r="AA11" s="17"/>
      <c r="AB11" s="85"/>
      <c r="AC11" s="85"/>
    </row>
    <row r="12" spans="1:50" s="6" customFormat="1" ht="13.4" customHeight="1" x14ac:dyDescent="0.3">
      <c r="A12" s="57" t="s">
        <v>129</v>
      </c>
      <c r="B12" s="172">
        <v>0</v>
      </c>
      <c r="C12" s="172">
        <v>12426</v>
      </c>
      <c r="D12" s="172">
        <f t="shared" si="0"/>
        <v>12426</v>
      </c>
      <c r="E12" s="166"/>
      <c r="F12" s="166"/>
      <c r="M12" s="287" t="s">
        <v>122</v>
      </c>
      <c r="N12" s="287"/>
      <c r="O12" s="319">
        <f>SUM(O10:Q11)</f>
        <v>108</v>
      </c>
      <c r="P12" s="320"/>
      <c r="Q12" s="321"/>
      <c r="R12" s="166"/>
      <c r="S12" s="166"/>
      <c r="T12" s="166"/>
      <c r="U12" s="171"/>
      <c r="V12" s="96"/>
      <c r="W12" s="171"/>
      <c r="X12" s="17"/>
      <c r="Y12" s="17"/>
      <c r="Z12" s="17"/>
      <c r="AA12" s="17"/>
      <c r="AB12" s="85"/>
      <c r="AC12" s="85"/>
    </row>
    <row r="13" spans="1:50" s="6" customFormat="1" ht="13.4" customHeight="1" x14ac:dyDescent="0.3">
      <c r="A13" s="57" t="s">
        <v>130</v>
      </c>
      <c r="B13" s="172" t="s">
        <v>767</v>
      </c>
      <c r="C13" s="172">
        <v>1683</v>
      </c>
      <c r="D13" s="172">
        <f t="shared" si="0"/>
        <v>1683</v>
      </c>
      <c r="E13" s="166"/>
      <c r="F13" s="166"/>
      <c r="G13" s="166"/>
      <c r="H13" s="166"/>
      <c r="I13" s="166"/>
      <c r="J13" s="166"/>
      <c r="K13" s="166"/>
      <c r="R13" s="166"/>
      <c r="S13" s="166"/>
      <c r="T13" s="166"/>
      <c r="U13" s="171"/>
      <c r="V13" s="96"/>
      <c r="W13" s="171"/>
      <c r="X13" s="17"/>
      <c r="Y13" s="17"/>
      <c r="Z13" s="17"/>
      <c r="AA13" s="17"/>
      <c r="AB13" s="85"/>
      <c r="AC13" s="85"/>
    </row>
    <row r="14" spans="1:50" s="6" customFormat="1" ht="13.4" customHeight="1" x14ac:dyDescent="0.3">
      <c r="A14" s="57" t="s">
        <v>0</v>
      </c>
      <c r="B14" s="172">
        <v>0</v>
      </c>
      <c r="C14" s="172">
        <v>677</v>
      </c>
      <c r="D14" s="172">
        <f t="shared" si="0"/>
        <v>677</v>
      </c>
      <c r="E14" s="166"/>
      <c r="F14" s="166"/>
      <c r="G14" s="166"/>
      <c r="H14" s="166"/>
      <c r="I14" s="166"/>
      <c r="J14" s="166"/>
      <c r="K14" s="166"/>
      <c r="L14" s="166"/>
      <c r="M14" s="166"/>
      <c r="N14" s="166"/>
      <c r="O14" s="166"/>
      <c r="P14" s="166"/>
      <c r="Q14" s="166"/>
      <c r="R14" s="166"/>
      <c r="S14" s="166"/>
      <c r="T14" s="166"/>
      <c r="U14" s="171"/>
      <c r="V14" s="96"/>
      <c r="W14" s="171"/>
      <c r="X14" s="17"/>
      <c r="Y14" s="17"/>
      <c r="Z14" s="17"/>
      <c r="AA14" s="17"/>
      <c r="AB14" s="85"/>
      <c r="AC14" s="85"/>
    </row>
    <row r="15" spans="1:50" s="6" customFormat="1" ht="16.5" customHeight="1" x14ac:dyDescent="0.3">
      <c r="A15" s="58"/>
      <c r="B15" s="19"/>
      <c r="C15" s="19"/>
      <c r="D15" s="19"/>
      <c r="E15" s="19"/>
      <c r="F15" s="19"/>
      <c r="G15" s="166"/>
      <c r="H15" s="166"/>
      <c r="I15" s="166"/>
      <c r="J15" s="166"/>
      <c r="K15" s="166"/>
      <c r="L15" s="166"/>
      <c r="M15" s="166"/>
      <c r="N15" s="166"/>
      <c r="O15" s="166"/>
      <c r="P15" s="166"/>
      <c r="Q15" s="166"/>
      <c r="R15" s="166"/>
      <c r="S15" s="166"/>
      <c r="T15" s="166"/>
      <c r="U15" s="166"/>
      <c r="V15" s="16"/>
      <c r="W15" s="17"/>
      <c r="X15" s="17"/>
      <c r="Y15" s="17"/>
      <c r="Z15" s="17"/>
      <c r="AA15" s="17"/>
      <c r="AB15" s="85"/>
      <c r="AC15" s="85"/>
      <c r="AK15" s="85"/>
      <c r="AL15" s="85"/>
    </row>
    <row r="16" spans="1:50" s="6" customFormat="1" ht="16.5" customHeight="1" x14ac:dyDescent="0.3">
      <c r="A16" s="291"/>
      <c r="B16" s="292"/>
      <c r="C16" s="292"/>
      <c r="D16" s="292"/>
      <c r="E16" s="292"/>
      <c r="F16" s="292"/>
      <c r="G16" s="292"/>
      <c r="H16" s="292"/>
      <c r="I16" s="292"/>
      <c r="J16" s="292"/>
      <c r="K16" s="292"/>
      <c r="L16" s="292"/>
      <c r="M16" s="292"/>
      <c r="N16" s="292"/>
      <c r="O16" s="292"/>
      <c r="P16" s="292"/>
      <c r="Q16" s="292"/>
      <c r="R16" s="292"/>
      <c r="S16" s="292"/>
      <c r="T16" s="292"/>
      <c r="U16" s="292"/>
      <c r="V16" s="293"/>
      <c r="W16" s="17"/>
      <c r="X16" s="85"/>
      <c r="Y16" s="17"/>
      <c r="Z16" s="17"/>
      <c r="AK16" s="85"/>
    </row>
    <row r="17" spans="1:38" s="6" customFormat="1" ht="16.5" customHeight="1" x14ac:dyDescent="0.3">
      <c r="A17" s="54"/>
      <c r="B17" s="166"/>
      <c r="C17" s="166"/>
      <c r="D17" s="166"/>
      <c r="E17" s="166"/>
      <c r="F17" s="166"/>
      <c r="G17" s="166"/>
      <c r="H17" s="166"/>
      <c r="I17" s="166"/>
      <c r="J17" s="166"/>
      <c r="K17" s="166"/>
      <c r="L17" s="166"/>
      <c r="M17" s="166"/>
      <c r="N17" s="166"/>
      <c r="O17" s="166"/>
      <c r="P17" s="166"/>
      <c r="Q17" s="166"/>
      <c r="R17" s="166"/>
      <c r="S17" s="166"/>
      <c r="T17" s="166"/>
      <c r="U17" s="166"/>
      <c r="V17" s="16"/>
      <c r="W17" s="17"/>
      <c r="X17" s="17"/>
      <c r="Y17" s="17"/>
      <c r="Z17" s="17"/>
      <c r="AF17" s="85"/>
      <c r="AK17" s="85"/>
    </row>
    <row r="18" spans="1:38" s="7" customFormat="1" ht="27.65" customHeight="1" x14ac:dyDescent="0.3">
      <c r="A18" s="294" t="s">
        <v>604</v>
      </c>
      <c r="B18" s="295"/>
      <c r="C18" s="295"/>
      <c r="D18" s="295"/>
      <c r="E18" s="295"/>
      <c r="F18" s="295"/>
      <c r="I18" s="286" t="s">
        <v>768</v>
      </c>
      <c r="J18" s="286"/>
      <c r="K18" s="286"/>
      <c r="L18" s="286"/>
      <c r="M18" s="286"/>
      <c r="N18" s="286"/>
      <c r="O18" s="286"/>
      <c r="P18" s="286"/>
      <c r="Q18" s="286"/>
      <c r="R18" s="286"/>
      <c r="S18" s="286"/>
      <c r="T18" s="286"/>
      <c r="U18" s="286"/>
      <c r="V18" s="322"/>
      <c r="W18" s="20"/>
      <c r="X18" s="20"/>
      <c r="Y18" s="20"/>
      <c r="AE18" s="6"/>
      <c r="AF18" s="85"/>
      <c r="AG18" s="6"/>
      <c r="AH18" s="6"/>
      <c r="AI18" s="6"/>
      <c r="AJ18" s="6"/>
      <c r="AK18" s="6"/>
      <c r="AL18" s="85"/>
    </row>
    <row r="19" spans="1:38" s="1" customFormat="1" ht="28.75" customHeight="1" x14ac:dyDescent="0.3">
      <c r="A19" s="154" t="s">
        <v>124</v>
      </c>
      <c r="B19" s="154" t="s">
        <v>80</v>
      </c>
      <c r="C19" s="154" t="s">
        <v>125</v>
      </c>
      <c r="D19" s="154" t="s">
        <v>63</v>
      </c>
      <c r="E19" s="154" t="s">
        <v>126</v>
      </c>
      <c r="F19" s="154" t="s">
        <v>1</v>
      </c>
      <c r="I19" s="154" t="s">
        <v>131</v>
      </c>
      <c r="J19" s="154" t="s">
        <v>132</v>
      </c>
      <c r="K19" s="154" t="s">
        <v>133</v>
      </c>
      <c r="L19" s="154" t="s">
        <v>134</v>
      </c>
      <c r="M19" s="154" t="s">
        <v>135</v>
      </c>
      <c r="N19" s="154" t="s">
        <v>136</v>
      </c>
      <c r="O19" s="154" t="s">
        <v>137</v>
      </c>
      <c r="P19" s="154" t="s">
        <v>138</v>
      </c>
      <c r="Q19" s="154" t="s">
        <v>139</v>
      </c>
      <c r="R19" s="154" t="s">
        <v>140</v>
      </c>
      <c r="S19" s="154" t="s">
        <v>142</v>
      </c>
      <c r="T19" s="154" t="s">
        <v>143</v>
      </c>
      <c r="U19" s="154" t="s">
        <v>144</v>
      </c>
      <c r="V19" s="154" t="s">
        <v>1</v>
      </c>
      <c r="W19" s="22"/>
      <c r="X19" s="92"/>
      <c r="Y19" s="92"/>
      <c r="Z19" s="173"/>
      <c r="AA19" s="174"/>
      <c r="AB19" s="87"/>
      <c r="AC19" s="87"/>
      <c r="AD19" s="87"/>
      <c r="AE19" s="95"/>
      <c r="AF19" s="87"/>
      <c r="AG19" s="87"/>
      <c r="AH19" s="87"/>
      <c r="AI19" s="87"/>
      <c r="AJ19" s="87"/>
      <c r="AK19" s="87"/>
    </row>
    <row r="20" spans="1:38" s="1" customFormat="1" ht="18" customHeight="1" thickBot="1" x14ac:dyDescent="0.35">
      <c r="A20" s="55" t="s">
        <v>1</v>
      </c>
      <c r="B20" s="70">
        <f>SUM(B21:B23)</f>
        <v>5212</v>
      </c>
      <c r="C20" s="67">
        <f>B20/F20</f>
        <v>0.27655735965191552</v>
      </c>
      <c r="D20" s="70">
        <f>SUM(D21:D23)</f>
        <v>13634</v>
      </c>
      <c r="E20" s="67">
        <f>D20/F20</f>
        <v>0.72344264034808448</v>
      </c>
      <c r="F20" s="70">
        <f>B20+D20</f>
        <v>18846</v>
      </c>
      <c r="I20" s="15" t="s">
        <v>1</v>
      </c>
      <c r="J20" s="75">
        <f>SUM(J21:J22)</f>
        <v>28671</v>
      </c>
      <c r="K20" s="76">
        <f t="shared" ref="K20:U20" si="1">SUM(K21:K22)</f>
        <v>30327</v>
      </c>
      <c r="L20" s="75">
        <f t="shared" si="1"/>
        <v>30420</v>
      </c>
      <c r="M20" s="75">
        <f t="shared" si="1"/>
        <v>25598</v>
      </c>
      <c r="N20" s="75">
        <f t="shared" si="1"/>
        <v>25634</v>
      </c>
      <c r="O20" s="75">
        <f t="shared" si="1"/>
        <v>31036</v>
      </c>
      <c r="P20" s="75">
        <f t="shared" si="1"/>
        <v>7368</v>
      </c>
      <c r="Q20" s="75">
        <f t="shared" si="1"/>
        <v>0</v>
      </c>
      <c r="R20" s="75">
        <f t="shared" si="1"/>
        <v>0</v>
      </c>
      <c r="S20" s="75">
        <f t="shared" si="1"/>
        <v>0</v>
      </c>
      <c r="T20" s="75">
        <f t="shared" si="1"/>
        <v>0</v>
      </c>
      <c r="U20" s="75">
        <f t="shared" si="1"/>
        <v>0</v>
      </c>
      <c r="V20" s="69">
        <f>SUM(J20:U20)</f>
        <v>179054</v>
      </c>
      <c r="W20" s="22"/>
      <c r="X20" s="22"/>
      <c r="Y20" s="92"/>
      <c r="Z20" s="92"/>
      <c r="AA20" s="87"/>
      <c r="AB20" s="87"/>
      <c r="AC20" s="87"/>
      <c r="AD20" s="87"/>
      <c r="AE20" s="95"/>
      <c r="AF20" s="87"/>
      <c r="AG20" s="87"/>
    </row>
    <row r="21" spans="1:38" s="1" customFormat="1" ht="15" customHeight="1" thickTop="1" x14ac:dyDescent="0.3">
      <c r="A21" s="56" t="s">
        <v>67</v>
      </c>
      <c r="B21" s="155">
        <v>4028</v>
      </c>
      <c r="C21" s="65">
        <f>B21/F21</f>
        <v>0.87016634262259662</v>
      </c>
      <c r="D21" s="155">
        <v>601</v>
      </c>
      <c r="E21" s="65">
        <f>D21/F21</f>
        <v>0.12983365737740332</v>
      </c>
      <c r="F21" s="155">
        <f t="shared" ref="F21:F23" si="2">B21+D21</f>
        <v>4629</v>
      </c>
      <c r="I21" s="155" t="s">
        <v>63</v>
      </c>
      <c r="J21" s="77">
        <v>24343</v>
      </c>
      <c r="K21" s="77">
        <v>26119</v>
      </c>
      <c r="L21" s="77">
        <v>26748</v>
      </c>
      <c r="M21" s="77">
        <v>22123</v>
      </c>
      <c r="N21" s="77">
        <v>21911</v>
      </c>
      <c r="O21" s="77">
        <v>25817</v>
      </c>
      <c r="P21" s="77">
        <v>5815</v>
      </c>
      <c r="Q21" s="77">
        <v>0</v>
      </c>
      <c r="R21" s="77">
        <v>0</v>
      </c>
      <c r="S21" s="77">
        <v>0</v>
      </c>
      <c r="T21" s="77">
        <v>0</v>
      </c>
      <c r="U21" s="77">
        <v>0</v>
      </c>
      <c r="V21" s="68">
        <f t="shared" ref="V21:V22" si="3">SUM(J21:U21)</f>
        <v>152876</v>
      </c>
      <c r="W21" s="22"/>
      <c r="X21" s="103"/>
      <c r="Y21" s="103"/>
      <c r="Z21" s="92"/>
      <c r="AA21" s="87"/>
      <c r="AB21" s="95"/>
      <c r="AC21" s="95"/>
      <c r="AD21" s="95"/>
      <c r="AE21" s="95"/>
      <c r="AF21" s="95"/>
      <c r="AG21" s="95"/>
      <c r="AH21" s="95"/>
      <c r="AI21" s="95"/>
      <c r="AJ21" s="95"/>
      <c r="AK21" s="95"/>
      <c r="AL21" s="95"/>
    </row>
    <row r="22" spans="1:38" s="1" customFormat="1" ht="15" customHeight="1" x14ac:dyDescent="0.3">
      <c r="A22" s="57" t="s">
        <v>99</v>
      </c>
      <c r="B22" s="156">
        <v>790</v>
      </c>
      <c r="C22" s="66">
        <f>B22/F22</f>
        <v>0.73012939001848431</v>
      </c>
      <c r="D22" s="156">
        <v>292</v>
      </c>
      <c r="E22" s="66">
        <f>D22/F22</f>
        <v>0.26987060998151569</v>
      </c>
      <c r="F22" s="156">
        <f t="shared" si="2"/>
        <v>1082</v>
      </c>
      <c r="I22" s="156" t="s">
        <v>601</v>
      </c>
      <c r="J22" s="78">
        <v>4328</v>
      </c>
      <c r="K22" s="78">
        <v>4208</v>
      </c>
      <c r="L22" s="78">
        <v>3672</v>
      </c>
      <c r="M22" s="78">
        <v>3475</v>
      </c>
      <c r="N22" s="78">
        <v>3723</v>
      </c>
      <c r="O22" s="78">
        <v>5219</v>
      </c>
      <c r="P22" s="78">
        <v>1553</v>
      </c>
      <c r="Q22" s="78">
        <v>0</v>
      </c>
      <c r="R22" s="78">
        <v>0</v>
      </c>
      <c r="S22" s="78">
        <v>0</v>
      </c>
      <c r="T22" s="78">
        <v>0</v>
      </c>
      <c r="U22" s="78">
        <v>0</v>
      </c>
      <c r="V22" s="101">
        <f t="shared" si="3"/>
        <v>26178</v>
      </c>
      <c r="W22" s="22"/>
      <c r="X22" s="103"/>
      <c r="Y22" s="103"/>
      <c r="Z22" s="103"/>
      <c r="AA22" s="95"/>
      <c r="AB22" s="95"/>
      <c r="AC22" s="95"/>
      <c r="AD22" s="95"/>
      <c r="AE22" s="95"/>
      <c r="AF22" s="95"/>
      <c r="AG22" s="95"/>
      <c r="AH22" s="95"/>
      <c r="AI22" s="95"/>
      <c r="AJ22" s="95"/>
      <c r="AK22" s="95"/>
      <c r="AL22" s="95"/>
    </row>
    <row r="23" spans="1:38" s="1" customFormat="1" ht="15" customHeight="1" x14ac:dyDescent="0.3">
      <c r="A23" s="57" t="s">
        <v>127</v>
      </c>
      <c r="B23" s="156">
        <v>394</v>
      </c>
      <c r="C23" s="66">
        <f>B23/F23</f>
        <v>2.9996193376475067E-2</v>
      </c>
      <c r="D23" s="156">
        <v>12741</v>
      </c>
      <c r="E23" s="66">
        <f>D23/F23</f>
        <v>0.97000380662352492</v>
      </c>
      <c r="F23" s="156">
        <f t="shared" si="2"/>
        <v>13135</v>
      </c>
      <c r="T23" s="17"/>
      <c r="U23" s="17"/>
      <c r="V23" s="21"/>
      <c r="W23" s="22"/>
      <c r="X23" s="103"/>
      <c r="Y23" s="103"/>
      <c r="Z23" s="103"/>
      <c r="AA23" s="95"/>
      <c r="AB23" s="95"/>
      <c r="AC23" s="95"/>
      <c r="AD23" s="95"/>
      <c r="AE23" s="95"/>
      <c r="AF23" s="95"/>
      <c r="AG23" s="95"/>
      <c r="AH23" s="95"/>
      <c r="AI23" s="95"/>
      <c r="AJ23" s="95"/>
      <c r="AK23" s="95"/>
      <c r="AL23" s="95"/>
    </row>
    <row r="24" spans="1:38" s="1" customFormat="1" ht="12" x14ac:dyDescent="0.3">
      <c r="A24" s="59"/>
      <c r="T24" s="17"/>
      <c r="U24" s="17"/>
      <c r="V24" s="21"/>
      <c r="W24" s="22"/>
      <c r="X24" s="22"/>
      <c r="Y24" s="103"/>
      <c r="Z24" s="103"/>
      <c r="AA24" s="95"/>
      <c r="AB24" s="95"/>
      <c r="AC24" s="95"/>
      <c r="AD24" s="95"/>
      <c r="AE24" s="95"/>
      <c r="AF24" s="95"/>
      <c r="AG24" s="95"/>
      <c r="AH24" s="95"/>
      <c r="AK24" s="95"/>
      <c r="AL24" s="95"/>
    </row>
    <row r="25" spans="1:38" s="6" customFormat="1" ht="16.5" customHeight="1" x14ac:dyDescent="0.3">
      <c r="A25" s="291"/>
      <c r="B25" s="292"/>
      <c r="C25" s="292"/>
      <c r="D25" s="292"/>
      <c r="E25" s="292"/>
      <c r="F25" s="292"/>
      <c r="G25" s="292"/>
      <c r="H25" s="292"/>
      <c r="I25" s="292"/>
      <c r="J25" s="292"/>
      <c r="K25" s="292"/>
      <c r="L25" s="292"/>
      <c r="M25" s="292"/>
      <c r="N25" s="292"/>
      <c r="O25" s="292"/>
      <c r="P25" s="292"/>
      <c r="Q25" s="292"/>
      <c r="R25" s="292"/>
      <c r="S25" s="292"/>
      <c r="T25" s="292"/>
      <c r="U25" s="292"/>
      <c r="V25" s="293"/>
      <c r="W25" s="17"/>
      <c r="X25" s="17"/>
      <c r="Y25" s="17"/>
      <c r="Z25" s="171"/>
      <c r="AA25" s="85"/>
      <c r="AB25" s="85"/>
      <c r="AC25" s="85"/>
      <c r="AD25" s="85"/>
      <c r="AE25" s="85"/>
      <c r="AF25" s="85"/>
      <c r="AG25" s="85"/>
    </row>
    <row r="26" spans="1:38" s="1" customFormat="1" ht="12" x14ac:dyDescent="0.3">
      <c r="A26" s="59"/>
      <c r="T26" s="17"/>
      <c r="U26" s="17"/>
      <c r="V26" s="21"/>
      <c r="W26" s="22"/>
      <c r="X26" s="22"/>
      <c r="Y26" s="22"/>
      <c r="Z26" s="103"/>
      <c r="AA26" s="95"/>
      <c r="AB26" s="95"/>
      <c r="AC26" s="95"/>
      <c r="AG26" s="95"/>
    </row>
    <row r="27" spans="1:38" s="6" customFormat="1" ht="21.65" customHeight="1" x14ac:dyDescent="0.3">
      <c r="A27" s="313" t="s">
        <v>769</v>
      </c>
      <c r="B27" s="314"/>
      <c r="C27" s="314"/>
      <c r="D27" s="314"/>
      <c r="E27" s="314"/>
      <c r="F27" s="175"/>
      <c r="H27" s="314" t="s">
        <v>770</v>
      </c>
      <c r="I27" s="314"/>
      <c r="J27" s="314"/>
      <c r="K27" s="314"/>
      <c r="L27" s="314"/>
      <c r="M27" s="175"/>
      <c r="N27" s="314" t="s">
        <v>771</v>
      </c>
      <c r="O27" s="314"/>
      <c r="P27" s="314"/>
      <c r="Q27" s="314"/>
      <c r="R27" s="314"/>
      <c r="S27" s="175"/>
      <c r="V27" s="176"/>
      <c r="W27" s="177"/>
      <c r="X27" s="178"/>
      <c r="Y27" s="178"/>
      <c r="Z27" s="178"/>
      <c r="AA27" s="91"/>
      <c r="AB27" s="91"/>
      <c r="AC27" s="91"/>
      <c r="AD27" s="91"/>
      <c r="AE27" s="85"/>
      <c r="AF27" s="85"/>
      <c r="AG27" s="85"/>
      <c r="AH27" s="91"/>
      <c r="AI27" s="91"/>
    </row>
    <row r="28" spans="1:38" s="1" customFormat="1" ht="37.5" customHeight="1" x14ac:dyDescent="0.3">
      <c r="A28" s="14" t="s">
        <v>146</v>
      </c>
      <c r="B28" s="154" t="s">
        <v>67</v>
      </c>
      <c r="C28" s="154" t="s">
        <v>99</v>
      </c>
      <c r="D28" s="154" t="s">
        <v>127</v>
      </c>
      <c r="E28" s="154" t="s">
        <v>1</v>
      </c>
      <c r="H28" s="315" t="s">
        <v>146</v>
      </c>
      <c r="I28" s="315"/>
      <c r="J28" s="315" t="s">
        <v>1</v>
      </c>
      <c r="K28" s="315"/>
      <c r="L28" s="315"/>
      <c r="M28" s="17"/>
      <c r="N28" s="316"/>
      <c r="O28" s="317"/>
      <c r="P28" s="316" t="s">
        <v>141</v>
      </c>
      <c r="Q28" s="318"/>
      <c r="R28" s="317"/>
      <c r="U28" s="17"/>
      <c r="V28" s="60"/>
      <c r="W28" s="22"/>
      <c r="X28" s="22"/>
      <c r="Y28" s="22"/>
      <c r="Z28" s="95"/>
      <c r="AD28" s="95"/>
      <c r="AE28" s="95"/>
      <c r="AF28" s="95"/>
      <c r="AG28" s="95"/>
    </row>
    <row r="29" spans="1:38" s="1" customFormat="1" ht="15" customHeight="1" thickBot="1" x14ac:dyDescent="0.35">
      <c r="A29" s="55" t="s">
        <v>1</v>
      </c>
      <c r="B29" s="70">
        <f>SUM(B30:B31)</f>
        <v>18931</v>
      </c>
      <c r="C29" s="70">
        <f t="shared" ref="C29:D29" si="4">SUM(C30:C31)</f>
        <v>4953</v>
      </c>
      <c r="D29" s="70">
        <f t="shared" si="4"/>
        <v>155170</v>
      </c>
      <c r="E29" s="76">
        <f>SUM(B29:D29)</f>
        <v>179054</v>
      </c>
      <c r="H29" s="298" t="s">
        <v>1</v>
      </c>
      <c r="I29" s="298"/>
      <c r="J29" s="299">
        <f>SUM(J30:L31)</f>
        <v>157940</v>
      </c>
      <c r="K29" s="300"/>
      <c r="L29" s="301"/>
      <c r="M29" s="17"/>
      <c r="N29" s="302" t="s">
        <v>1</v>
      </c>
      <c r="O29" s="303"/>
      <c r="P29" s="304">
        <v>28862</v>
      </c>
      <c r="Q29" s="305"/>
      <c r="R29" s="306"/>
      <c r="U29" s="171"/>
      <c r="V29" s="102"/>
      <c r="W29" s="22"/>
      <c r="X29" s="103"/>
      <c r="Y29" s="103"/>
      <c r="Z29" s="95"/>
      <c r="AA29" s="95"/>
      <c r="AB29" s="95"/>
      <c r="AC29" s="95"/>
      <c r="AD29" s="95"/>
      <c r="AE29" s="95"/>
      <c r="AF29" s="95"/>
      <c r="AG29" s="95"/>
      <c r="AH29" s="95"/>
      <c r="AI29" s="95"/>
      <c r="AJ29" s="95"/>
    </row>
    <row r="30" spans="1:38" s="1" customFormat="1" ht="15" customHeight="1" thickTop="1" x14ac:dyDescent="0.3">
      <c r="A30" s="56" t="s">
        <v>765</v>
      </c>
      <c r="B30" s="155">
        <v>54</v>
      </c>
      <c r="C30" s="155">
        <v>23</v>
      </c>
      <c r="D30" s="155">
        <v>17038</v>
      </c>
      <c r="E30" s="155">
        <f>SUM(B30:D30)</f>
        <v>17115</v>
      </c>
      <c r="F30" s="6"/>
      <c r="G30" s="6"/>
      <c r="H30" s="307" t="s">
        <v>765</v>
      </c>
      <c r="I30" s="307"/>
      <c r="J30" s="308">
        <v>26794</v>
      </c>
      <c r="K30" s="309"/>
      <c r="L30" s="310"/>
      <c r="M30" s="17"/>
      <c r="N30" s="311" t="s">
        <v>772</v>
      </c>
      <c r="O30" s="312"/>
      <c r="P30" s="308">
        <v>73</v>
      </c>
      <c r="Q30" s="309"/>
      <c r="R30" s="310"/>
      <c r="U30" s="171"/>
      <c r="V30" s="102"/>
      <c r="W30" s="22"/>
      <c r="X30" s="103"/>
      <c r="Y30" s="103"/>
      <c r="Z30" s="95"/>
      <c r="AA30" s="95"/>
      <c r="AB30" s="95"/>
      <c r="AC30" s="95"/>
      <c r="AD30" s="95"/>
      <c r="AE30" s="95"/>
      <c r="AF30" s="95"/>
      <c r="AG30" s="95"/>
      <c r="AH30" s="95"/>
      <c r="AI30" s="95"/>
      <c r="AJ30" s="95"/>
    </row>
    <row r="31" spans="1:38" s="1" customFormat="1" ht="14.5" customHeight="1" x14ac:dyDescent="0.3">
      <c r="A31" s="57" t="s">
        <v>122</v>
      </c>
      <c r="B31" s="156">
        <v>18877</v>
      </c>
      <c r="C31" s="156">
        <v>4930</v>
      </c>
      <c r="D31" s="156">
        <v>138132</v>
      </c>
      <c r="E31" s="155">
        <f>SUM(B31:D31)</f>
        <v>161939</v>
      </c>
      <c r="F31" s="6"/>
      <c r="G31" s="6"/>
      <c r="H31" s="287" t="s">
        <v>122</v>
      </c>
      <c r="I31" s="287"/>
      <c r="J31" s="288">
        <v>131146</v>
      </c>
      <c r="K31" s="289"/>
      <c r="L31" s="290"/>
      <c r="M31" s="17"/>
      <c r="N31" s="17"/>
      <c r="O31" s="17"/>
      <c r="P31" s="17"/>
      <c r="Q31" s="17"/>
      <c r="R31" s="17"/>
      <c r="U31" s="171"/>
      <c r="V31" s="102"/>
      <c r="W31" s="22"/>
      <c r="X31" s="103"/>
      <c r="Y31" s="103"/>
      <c r="Z31" s="95"/>
      <c r="AA31" s="95"/>
      <c r="AB31" s="95"/>
      <c r="AC31" s="95"/>
      <c r="AD31" s="95"/>
      <c r="AE31" s="95"/>
      <c r="AF31" s="95"/>
      <c r="AG31" s="95"/>
      <c r="AH31" s="95"/>
      <c r="AI31" s="95"/>
      <c r="AJ31" s="95"/>
    </row>
    <row r="32" spans="1:38" s="1" customFormat="1" ht="12" x14ac:dyDescent="0.3">
      <c r="A32" s="59"/>
      <c r="F32" s="6"/>
      <c r="G32" s="6"/>
      <c r="H32" s="6"/>
      <c r="K32" s="6"/>
      <c r="L32" s="17"/>
      <c r="M32" s="17"/>
      <c r="N32" s="17"/>
      <c r="O32" s="17"/>
      <c r="P32" s="17"/>
      <c r="Q32" s="17"/>
      <c r="R32" s="17"/>
      <c r="S32" s="17"/>
      <c r="T32" s="17"/>
      <c r="U32" s="171"/>
      <c r="V32" s="21"/>
      <c r="W32" s="22"/>
      <c r="X32" s="103"/>
      <c r="Y32" s="103"/>
      <c r="Z32" s="103"/>
      <c r="AA32" s="95"/>
      <c r="AB32" s="95"/>
      <c r="AC32" s="95"/>
      <c r="AD32" s="95"/>
      <c r="AE32" s="95"/>
      <c r="AF32" s="95"/>
      <c r="AG32" s="95"/>
    </row>
    <row r="33" spans="1:45" s="6" customFormat="1" ht="16.5" customHeight="1" x14ac:dyDescent="0.3">
      <c r="A33" s="291"/>
      <c r="B33" s="292"/>
      <c r="C33" s="292"/>
      <c r="D33" s="292"/>
      <c r="E33" s="292"/>
      <c r="F33" s="292"/>
      <c r="G33" s="292"/>
      <c r="H33" s="292"/>
      <c r="I33" s="292"/>
      <c r="J33" s="292"/>
      <c r="K33" s="292"/>
      <c r="L33" s="292"/>
      <c r="M33" s="292"/>
      <c r="N33" s="292"/>
      <c r="O33" s="292"/>
      <c r="P33" s="292"/>
      <c r="Q33" s="292"/>
      <c r="R33" s="292"/>
      <c r="S33" s="292"/>
      <c r="T33" s="292"/>
      <c r="U33" s="292"/>
      <c r="V33" s="293"/>
      <c r="W33" s="17"/>
      <c r="X33" s="17"/>
      <c r="Y33" s="17"/>
      <c r="Z33" s="171"/>
      <c r="AA33" s="85"/>
      <c r="AB33" s="85"/>
      <c r="AC33" s="85"/>
      <c r="AD33" s="85"/>
      <c r="AE33" s="85"/>
      <c r="AF33" s="85"/>
      <c r="AG33" s="85"/>
    </row>
    <row r="34" spans="1:45" s="1" customFormat="1" ht="12" x14ac:dyDescent="0.3">
      <c r="A34" s="59"/>
      <c r="F34" s="6"/>
      <c r="G34" s="6"/>
      <c r="H34" s="6"/>
      <c r="I34" s="95"/>
      <c r="K34" s="6"/>
      <c r="L34" s="17"/>
      <c r="M34" s="17"/>
      <c r="N34" s="17"/>
      <c r="O34" s="17"/>
      <c r="P34" s="17"/>
      <c r="Q34" s="17"/>
      <c r="R34" s="17"/>
      <c r="S34" s="17"/>
      <c r="T34" s="17"/>
      <c r="U34" s="17"/>
      <c r="V34" s="179"/>
      <c r="W34" s="22"/>
      <c r="X34" s="22"/>
      <c r="Y34" s="22"/>
      <c r="Z34" s="103"/>
      <c r="AA34" s="95"/>
      <c r="AB34" s="95"/>
      <c r="AC34" s="95"/>
      <c r="AD34" s="95"/>
      <c r="AE34" s="95"/>
    </row>
    <row r="35" spans="1:45" s="1" customFormat="1" ht="12" x14ac:dyDescent="0.3">
      <c r="A35" s="59"/>
      <c r="F35" s="6"/>
      <c r="G35" s="6"/>
      <c r="H35" s="6"/>
      <c r="I35" s="87"/>
      <c r="J35" s="87"/>
      <c r="K35" s="91"/>
      <c r="L35" s="180"/>
      <c r="M35" s="180"/>
      <c r="N35" s="180"/>
      <c r="O35" s="180"/>
      <c r="P35" s="180"/>
      <c r="Q35" s="180"/>
      <c r="R35" s="180"/>
      <c r="S35" s="180"/>
      <c r="T35" s="17"/>
      <c r="U35" s="17"/>
      <c r="V35" s="21"/>
      <c r="W35" s="22"/>
      <c r="X35" s="22"/>
      <c r="Y35" s="22"/>
      <c r="Z35" s="103"/>
      <c r="AB35" s="95"/>
      <c r="AC35" s="95"/>
      <c r="AE35" s="95"/>
    </row>
    <row r="36" spans="1:45" s="1" customFormat="1" ht="22.5" customHeight="1" x14ac:dyDescent="0.3">
      <c r="A36" s="294" t="s">
        <v>773</v>
      </c>
      <c r="B36" s="295"/>
      <c r="C36" s="295"/>
      <c r="D36" s="295"/>
      <c r="E36" s="295"/>
      <c r="F36" s="175"/>
      <c r="G36" s="6"/>
      <c r="H36" s="6"/>
      <c r="I36" s="6"/>
      <c r="J36" s="6"/>
      <c r="K36" s="6"/>
      <c r="L36" s="6"/>
      <c r="M36" s="6"/>
      <c r="N36" s="6"/>
      <c r="O36" s="6"/>
      <c r="P36" s="6"/>
      <c r="Q36" s="6"/>
      <c r="R36" s="85"/>
      <c r="S36" s="6"/>
      <c r="T36" s="6"/>
      <c r="U36" s="6"/>
      <c r="V36" s="181"/>
      <c r="W36" s="22"/>
      <c r="X36" s="22"/>
      <c r="Y36" s="22"/>
      <c r="Z36" s="103"/>
      <c r="AB36" s="95"/>
      <c r="AC36" s="95"/>
      <c r="AE36" s="95"/>
    </row>
    <row r="37" spans="1:45" s="1" customFormat="1" ht="38.5" customHeight="1" x14ac:dyDescent="0.3">
      <c r="A37" s="61" t="s">
        <v>145</v>
      </c>
      <c r="B37" s="154" t="s">
        <v>124</v>
      </c>
      <c r="C37" s="154" t="s">
        <v>132</v>
      </c>
      <c r="D37" s="154" t="s">
        <v>133</v>
      </c>
      <c r="E37" s="154" t="s">
        <v>134</v>
      </c>
      <c r="F37" s="154" t="s">
        <v>135</v>
      </c>
      <c r="G37" s="154" t="s">
        <v>136</v>
      </c>
      <c r="H37" s="154" t="s">
        <v>137</v>
      </c>
      <c r="I37" s="154" t="s">
        <v>138</v>
      </c>
      <c r="J37" s="154" t="s">
        <v>139</v>
      </c>
      <c r="K37" s="154" t="s">
        <v>140</v>
      </c>
      <c r="L37" s="154" t="s">
        <v>142</v>
      </c>
      <c r="M37" s="154" t="s">
        <v>143</v>
      </c>
      <c r="N37" s="154" t="s">
        <v>144</v>
      </c>
      <c r="O37" s="154" t="s">
        <v>1</v>
      </c>
      <c r="P37" s="6"/>
      <c r="Q37" s="6"/>
      <c r="R37" s="85"/>
      <c r="S37" s="6"/>
      <c r="T37" s="6"/>
      <c r="U37" s="6"/>
      <c r="V37" s="181"/>
      <c r="W37" s="6"/>
      <c r="X37" s="6"/>
      <c r="Y37" s="6"/>
      <c r="Z37" s="6"/>
      <c r="AA37" s="6"/>
      <c r="AB37" s="6"/>
      <c r="AC37" s="6"/>
      <c r="AD37" s="22"/>
      <c r="AE37" s="22"/>
      <c r="AI37" s="95"/>
      <c r="AJ37" s="95"/>
      <c r="AL37" s="95"/>
    </row>
    <row r="38" spans="1:45" s="1" customFormat="1" ht="15.75" customHeight="1" thickBot="1" x14ac:dyDescent="0.35">
      <c r="A38" s="182" t="s">
        <v>1</v>
      </c>
      <c r="B38" s="70"/>
      <c r="C38" s="157">
        <f>SUM(C43,C47,C51,C55,C59)</f>
        <v>21798</v>
      </c>
      <c r="D38" s="157">
        <f t="shared" ref="D38:N38" si="5">SUM(D43,D47,D51,D55,D59)</f>
        <v>27538</v>
      </c>
      <c r="E38" s="157">
        <f t="shared" si="5"/>
        <v>28037</v>
      </c>
      <c r="F38" s="157">
        <f t="shared" si="5"/>
        <v>23977</v>
      </c>
      <c r="G38" s="157">
        <f t="shared" si="5"/>
        <v>24997</v>
      </c>
      <c r="H38" s="157">
        <f t="shared" si="5"/>
        <v>25116</v>
      </c>
      <c r="I38" s="157">
        <f t="shared" si="5"/>
        <v>6477</v>
      </c>
      <c r="J38" s="157">
        <f t="shared" si="5"/>
        <v>0</v>
      </c>
      <c r="K38" s="157">
        <f t="shared" si="5"/>
        <v>0</v>
      </c>
      <c r="L38" s="157">
        <f t="shared" si="5"/>
        <v>0</v>
      </c>
      <c r="M38" s="157">
        <f t="shared" si="5"/>
        <v>0</v>
      </c>
      <c r="N38" s="157">
        <f t="shared" si="5"/>
        <v>0</v>
      </c>
      <c r="O38" s="183">
        <f>SUM(C38:N38)</f>
        <v>157940</v>
      </c>
      <c r="P38" s="6"/>
      <c r="Q38" s="6"/>
      <c r="R38" s="85"/>
      <c r="S38" s="6"/>
      <c r="T38" s="6"/>
      <c r="U38" s="85"/>
      <c r="V38" s="184"/>
      <c r="W38" s="85"/>
      <c r="X38" s="85"/>
      <c r="Y38" s="85"/>
      <c r="Z38" s="85"/>
      <c r="AA38" s="85"/>
      <c r="AB38" s="85"/>
      <c r="AC38" s="85"/>
      <c r="AD38" s="103"/>
      <c r="AE38" s="103"/>
      <c r="AF38" s="95"/>
      <c r="AG38" s="95"/>
      <c r="AH38" s="95"/>
      <c r="AI38" s="95"/>
      <c r="AJ38" s="95"/>
      <c r="AL38" s="95"/>
      <c r="AP38" s="95"/>
      <c r="AQ38" s="95"/>
      <c r="AR38" s="95"/>
      <c r="AS38" s="95"/>
    </row>
    <row r="39" spans="1:45" s="1" customFormat="1" ht="15" customHeight="1" thickTop="1" x14ac:dyDescent="0.3">
      <c r="A39" s="185" t="s">
        <v>563</v>
      </c>
      <c r="B39" s="185" t="s">
        <v>1</v>
      </c>
      <c r="C39" s="186">
        <f t="shared" ref="C39:N42" si="6">C43+C47</f>
        <v>1079</v>
      </c>
      <c r="D39" s="186">
        <f t="shared" si="6"/>
        <v>1190</v>
      </c>
      <c r="E39" s="186">
        <f t="shared" si="6"/>
        <v>1058</v>
      </c>
      <c r="F39" s="186">
        <f t="shared" si="6"/>
        <v>700</v>
      </c>
      <c r="G39" s="186">
        <f t="shared" si="6"/>
        <v>2157</v>
      </c>
      <c r="H39" s="186">
        <f t="shared" si="6"/>
        <v>3185</v>
      </c>
      <c r="I39" s="186">
        <f t="shared" si="6"/>
        <v>649</v>
      </c>
      <c r="J39" s="186">
        <f t="shared" si="6"/>
        <v>0</v>
      </c>
      <c r="K39" s="186">
        <f t="shared" si="6"/>
        <v>0</v>
      </c>
      <c r="L39" s="186">
        <f t="shared" si="6"/>
        <v>0</v>
      </c>
      <c r="M39" s="186">
        <f t="shared" si="6"/>
        <v>0</v>
      </c>
      <c r="N39" s="186">
        <f t="shared" si="6"/>
        <v>0</v>
      </c>
      <c r="O39" s="186">
        <f t="shared" ref="O39:O62" si="7">SUM(C39:N39)</f>
        <v>10018</v>
      </c>
      <c r="P39" s="187"/>
      <c r="Q39" s="187"/>
      <c r="R39" s="85"/>
      <c r="S39" s="85"/>
      <c r="T39" s="85"/>
      <c r="U39" s="85"/>
      <c r="V39" s="184"/>
      <c r="W39" s="85"/>
      <c r="X39" s="85"/>
      <c r="Y39" s="85"/>
      <c r="Z39" s="85"/>
      <c r="AA39" s="85"/>
      <c r="AB39" s="85"/>
      <c r="AC39" s="85"/>
      <c r="AD39" s="103"/>
      <c r="AE39" s="103"/>
      <c r="AF39" s="95"/>
      <c r="AG39" s="95"/>
      <c r="AH39" s="95"/>
      <c r="AI39" s="95"/>
      <c r="AS39" s="95"/>
    </row>
    <row r="40" spans="1:45" s="1" customFormat="1" ht="15" customHeight="1" x14ac:dyDescent="0.3">
      <c r="A40" s="156"/>
      <c r="B40" s="156" t="s">
        <v>67</v>
      </c>
      <c r="C40" s="162">
        <v>81</v>
      </c>
      <c r="D40" s="162">
        <v>72</v>
      </c>
      <c r="E40" s="162">
        <v>76</v>
      </c>
      <c r="F40" s="162">
        <v>49</v>
      </c>
      <c r="G40" s="162">
        <v>62</v>
      </c>
      <c r="H40" s="162">
        <v>70</v>
      </c>
      <c r="I40" s="162">
        <v>23</v>
      </c>
      <c r="J40" s="162">
        <f t="shared" si="6"/>
        <v>0</v>
      </c>
      <c r="K40" s="162">
        <f t="shared" si="6"/>
        <v>0</v>
      </c>
      <c r="L40" s="162">
        <f t="shared" si="6"/>
        <v>0</v>
      </c>
      <c r="M40" s="162">
        <f t="shared" si="6"/>
        <v>0</v>
      </c>
      <c r="N40" s="162">
        <f t="shared" si="6"/>
        <v>0</v>
      </c>
      <c r="O40" s="162">
        <f t="shared" si="7"/>
        <v>433</v>
      </c>
      <c r="P40" s="6"/>
      <c r="Q40" s="6"/>
      <c r="R40" s="85"/>
      <c r="S40" s="6"/>
      <c r="T40" s="6"/>
      <c r="U40" s="85"/>
      <c r="V40" s="184"/>
      <c r="W40" s="6"/>
      <c r="X40" s="6"/>
      <c r="Y40" s="6"/>
      <c r="Z40" s="6"/>
      <c r="AA40" s="85"/>
      <c r="AB40" s="85"/>
      <c r="AC40" s="85"/>
      <c r="AD40" s="103"/>
      <c r="AE40" s="103"/>
      <c r="AF40" s="95"/>
      <c r="AG40" s="95"/>
      <c r="AH40" s="95"/>
      <c r="AI40" s="95"/>
      <c r="AS40" s="95"/>
    </row>
    <row r="41" spans="1:45" s="1" customFormat="1" ht="15" customHeight="1" x14ac:dyDescent="0.3">
      <c r="A41" s="156"/>
      <c r="B41" s="156" t="s">
        <v>99</v>
      </c>
      <c r="C41" s="162">
        <v>121</v>
      </c>
      <c r="D41" s="162">
        <v>86</v>
      </c>
      <c r="E41" s="162">
        <v>82</v>
      </c>
      <c r="F41" s="162">
        <v>71</v>
      </c>
      <c r="G41" s="162">
        <v>72</v>
      </c>
      <c r="H41" s="162">
        <v>103</v>
      </c>
      <c r="I41" s="162">
        <v>21</v>
      </c>
      <c r="J41" s="162">
        <f t="shared" si="6"/>
        <v>0</v>
      </c>
      <c r="K41" s="162">
        <f t="shared" si="6"/>
        <v>0</v>
      </c>
      <c r="L41" s="162">
        <f t="shared" si="6"/>
        <v>0</v>
      </c>
      <c r="M41" s="162">
        <f t="shared" si="6"/>
        <v>0</v>
      </c>
      <c r="N41" s="162">
        <f t="shared" si="6"/>
        <v>0</v>
      </c>
      <c r="O41" s="162">
        <f t="shared" si="7"/>
        <v>556</v>
      </c>
      <c r="P41" s="6"/>
      <c r="Q41" s="6"/>
      <c r="R41" s="6"/>
      <c r="S41" s="85"/>
      <c r="T41" s="85"/>
      <c r="U41" s="85"/>
      <c r="V41" s="184"/>
      <c r="W41" s="6"/>
      <c r="X41" s="6"/>
      <c r="Y41" s="6"/>
      <c r="Z41" s="6"/>
      <c r="AA41" s="6"/>
      <c r="AB41" s="85"/>
      <c r="AC41" s="6"/>
      <c r="AD41" s="103"/>
      <c r="AE41" s="22"/>
      <c r="AF41" s="95"/>
      <c r="AH41" s="95"/>
      <c r="AS41" s="95"/>
    </row>
    <row r="42" spans="1:45" s="1" customFormat="1" ht="15" customHeight="1" x14ac:dyDescent="0.3">
      <c r="A42" s="156"/>
      <c r="B42" s="156" t="s">
        <v>127</v>
      </c>
      <c r="C42" s="162">
        <v>877</v>
      </c>
      <c r="D42" s="162">
        <v>1032</v>
      </c>
      <c r="E42" s="162">
        <v>900</v>
      </c>
      <c r="F42" s="162">
        <v>580</v>
      </c>
      <c r="G42" s="162">
        <v>2023</v>
      </c>
      <c r="H42" s="162">
        <v>3012</v>
      </c>
      <c r="I42" s="162">
        <v>605</v>
      </c>
      <c r="J42" s="162">
        <f t="shared" si="6"/>
        <v>0</v>
      </c>
      <c r="K42" s="162">
        <f t="shared" si="6"/>
        <v>0</v>
      </c>
      <c r="L42" s="162">
        <f t="shared" si="6"/>
        <v>0</v>
      </c>
      <c r="M42" s="162">
        <f t="shared" si="6"/>
        <v>0</v>
      </c>
      <c r="N42" s="162">
        <f t="shared" si="6"/>
        <v>0</v>
      </c>
      <c r="O42" s="162">
        <f t="shared" si="7"/>
        <v>9029</v>
      </c>
      <c r="P42" s="6"/>
      <c r="Q42" s="6"/>
      <c r="R42" s="6"/>
      <c r="S42" s="6"/>
      <c r="T42" s="6"/>
      <c r="U42" s="85"/>
      <c r="V42" s="181"/>
      <c r="W42" s="6"/>
      <c r="X42" s="6"/>
      <c r="Y42" s="6"/>
      <c r="Z42" s="6"/>
      <c r="AA42" s="6"/>
      <c r="AB42" s="85"/>
      <c r="AC42" s="6"/>
      <c r="AD42" s="22"/>
      <c r="AE42" s="22"/>
      <c r="AS42" s="95"/>
    </row>
    <row r="43" spans="1:45" s="1" customFormat="1" ht="14.5" customHeight="1" x14ac:dyDescent="0.3">
      <c r="A43" s="188" t="s">
        <v>564</v>
      </c>
      <c r="B43" s="189" t="s">
        <v>1</v>
      </c>
      <c r="C43" s="190">
        <f>SUM(C44:C46)</f>
        <v>277</v>
      </c>
      <c r="D43" s="190">
        <f t="shared" ref="D43:N43" si="8">SUM(D44:D46)</f>
        <v>260</v>
      </c>
      <c r="E43" s="190">
        <f t="shared" si="8"/>
        <v>309</v>
      </c>
      <c r="F43" s="190">
        <f t="shared" si="8"/>
        <v>230</v>
      </c>
      <c r="G43" s="190">
        <f t="shared" si="8"/>
        <v>1349</v>
      </c>
      <c r="H43" s="190">
        <f t="shared" si="8"/>
        <v>2351</v>
      </c>
      <c r="I43" s="190">
        <f t="shared" si="8"/>
        <v>418</v>
      </c>
      <c r="J43" s="190">
        <f t="shared" si="8"/>
        <v>0</v>
      </c>
      <c r="K43" s="190">
        <f t="shared" si="8"/>
        <v>0</v>
      </c>
      <c r="L43" s="190">
        <f t="shared" si="8"/>
        <v>0</v>
      </c>
      <c r="M43" s="190">
        <f t="shared" si="8"/>
        <v>0</v>
      </c>
      <c r="N43" s="190">
        <f t="shared" si="8"/>
        <v>0</v>
      </c>
      <c r="O43" s="190">
        <f t="shared" si="7"/>
        <v>5194</v>
      </c>
      <c r="P43" s="187"/>
      <c r="Q43" s="6"/>
      <c r="R43" s="6"/>
      <c r="S43" s="6"/>
      <c r="T43" s="6"/>
      <c r="U43" s="6"/>
      <c r="V43" s="181"/>
      <c r="W43" s="6"/>
      <c r="X43" s="6"/>
      <c r="Y43" s="6"/>
      <c r="Z43" s="6"/>
      <c r="AA43" s="6"/>
      <c r="AB43" s="85"/>
      <c r="AC43" s="6"/>
      <c r="AD43" s="22"/>
      <c r="AE43" s="22"/>
      <c r="AF43" s="95"/>
      <c r="AG43" s="95"/>
      <c r="AH43" s="95"/>
      <c r="AQ43" s="95"/>
      <c r="AR43" s="95"/>
      <c r="AS43" s="95"/>
    </row>
    <row r="44" spans="1:45" s="1" customFormat="1" ht="14.5" customHeight="1" x14ac:dyDescent="0.3">
      <c r="A44" s="113"/>
      <c r="B44" s="156" t="s">
        <v>67</v>
      </c>
      <c r="C44" s="161">
        <v>10</v>
      </c>
      <c r="D44" s="161">
        <v>13</v>
      </c>
      <c r="E44" s="161">
        <v>11</v>
      </c>
      <c r="F44" s="161">
        <v>8</v>
      </c>
      <c r="G44" s="161">
        <v>14</v>
      </c>
      <c r="H44" s="161">
        <v>14</v>
      </c>
      <c r="I44" s="161">
        <v>7</v>
      </c>
      <c r="J44" s="161">
        <v>0</v>
      </c>
      <c r="K44" s="161">
        <v>0</v>
      </c>
      <c r="L44" s="161">
        <v>0</v>
      </c>
      <c r="M44" s="161">
        <v>0</v>
      </c>
      <c r="N44" s="161">
        <v>0</v>
      </c>
      <c r="O44" s="161">
        <f t="shared" si="7"/>
        <v>77</v>
      </c>
      <c r="P44" s="187"/>
      <c r="Q44" s="6"/>
      <c r="R44" s="6"/>
      <c r="S44" s="6"/>
      <c r="T44" s="6"/>
      <c r="U44" s="6"/>
      <c r="V44" s="181"/>
      <c r="W44" s="6"/>
      <c r="X44" s="6"/>
      <c r="Y44" s="6"/>
      <c r="Z44" s="6"/>
      <c r="AA44" s="6"/>
      <c r="AB44" s="85"/>
      <c r="AC44" s="85"/>
      <c r="AD44" s="22"/>
      <c r="AE44" s="103"/>
      <c r="AF44" s="95"/>
      <c r="AG44" s="95"/>
      <c r="AH44" s="95"/>
      <c r="AI44" s="95"/>
      <c r="AQ44" s="95"/>
      <c r="AR44" s="95"/>
      <c r="AS44" s="95"/>
    </row>
    <row r="45" spans="1:45" s="1" customFormat="1" ht="14.5" customHeight="1" x14ac:dyDescent="0.3">
      <c r="A45" s="113"/>
      <c r="B45" s="156" t="s">
        <v>99</v>
      </c>
      <c r="C45" s="161">
        <v>34</v>
      </c>
      <c r="D45" s="161">
        <v>8</v>
      </c>
      <c r="E45" s="161">
        <v>6</v>
      </c>
      <c r="F45" s="161">
        <v>14</v>
      </c>
      <c r="G45" s="161">
        <v>28</v>
      </c>
      <c r="H45" s="161">
        <v>33</v>
      </c>
      <c r="I45" s="161">
        <v>6</v>
      </c>
      <c r="J45" s="161">
        <v>0</v>
      </c>
      <c r="K45" s="161">
        <v>0</v>
      </c>
      <c r="L45" s="161">
        <v>0</v>
      </c>
      <c r="M45" s="161">
        <v>0</v>
      </c>
      <c r="N45" s="161">
        <v>0</v>
      </c>
      <c r="O45" s="161">
        <f t="shared" si="7"/>
        <v>129</v>
      </c>
      <c r="P45" s="6"/>
      <c r="Q45" s="6"/>
      <c r="R45" s="6"/>
      <c r="S45" s="6"/>
      <c r="T45" s="6"/>
      <c r="U45" s="6"/>
      <c r="V45" s="181"/>
      <c r="W45" s="6"/>
      <c r="X45" s="6"/>
      <c r="Y45" s="6"/>
      <c r="Z45" s="6"/>
      <c r="AA45" s="6"/>
      <c r="AB45" s="85"/>
      <c r="AC45" s="6"/>
      <c r="AD45" s="103"/>
      <c r="AE45" s="22"/>
      <c r="AF45" s="95"/>
      <c r="AG45" s="95"/>
      <c r="AH45" s="95"/>
      <c r="AI45" s="95"/>
      <c r="AQ45" s="95"/>
      <c r="AR45" s="95"/>
      <c r="AS45" s="95"/>
    </row>
    <row r="46" spans="1:45" s="1" customFormat="1" ht="14.5" customHeight="1" x14ac:dyDescent="0.3">
      <c r="A46" s="113"/>
      <c r="B46" s="156" t="s">
        <v>127</v>
      </c>
      <c r="C46" s="161">
        <v>233</v>
      </c>
      <c r="D46" s="161">
        <v>239</v>
      </c>
      <c r="E46" s="161">
        <v>292</v>
      </c>
      <c r="F46" s="161">
        <v>208</v>
      </c>
      <c r="G46" s="161">
        <v>1307</v>
      </c>
      <c r="H46" s="161">
        <v>2304</v>
      </c>
      <c r="I46" s="161">
        <v>405</v>
      </c>
      <c r="J46" s="161">
        <v>0</v>
      </c>
      <c r="K46" s="161">
        <v>0</v>
      </c>
      <c r="L46" s="161">
        <v>0</v>
      </c>
      <c r="M46" s="161">
        <v>0</v>
      </c>
      <c r="N46" s="161">
        <v>0</v>
      </c>
      <c r="O46" s="161">
        <f t="shared" si="7"/>
        <v>4988</v>
      </c>
      <c r="P46" s="6"/>
      <c r="Q46" s="6"/>
      <c r="R46" s="6"/>
      <c r="S46" s="6"/>
      <c r="T46" s="6"/>
      <c r="U46" s="6"/>
      <c r="V46" s="181"/>
      <c r="W46" s="6"/>
      <c r="X46" s="6"/>
      <c r="Y46" s="6"/>
      <c r="Z46" s="6"/>
      <c r="AA46" s="6"/>
      <c r="AB46" s="85"/>
      <c r="AC46" s="6"/>
      <c r="AD46" s="103"/>
      <c r="AE46" s="22"/>
      <c r="AF46" s="95"/>
      <c r="AG46" s="95"/>
      <c r="AH46" s="95"/>
      <c r="AI46" s="95"/>
      <c r="AQ46" s="95"/>
      <c r="AR46" s="95"/>
      <c r="AS46" s="95"/>
    </row>
    <row r="47" spans="1:45" s="1" customFormat="1" ht="14.5" customHeight="1" x14ac:dyDescent="0.3">
      <c r="A47" s="188" t="s">
        <v>565</v>
      </c>
      <c r="B47" s="189" t="s">
        <v>1</v>
      </c>
      <c r="C47" s="190">
        <f>SUM(C48:C50)</f>
        <v>802</v>
      </c>
      <c r="D47" s="190">
        <f t="shared" ref="D47:N47" si="9">SUM(D48:D50)</f>
        <v>930</v>
      </c>
      <c r="E47" s="190">
        <f t="shared" si="9"/>
        <v>749</v>
      </c>
      <c r="F47" s="190">
        <f t="shared" si="9"/>
        <v>470</v>
      </c>
      <c r="G47" s="190">
        <f t="shared" si="9"/>
        <v>808</v>
      </c>
      <c r="H47" s="190">
        <f t="shared" si="9"/>
        <v>834</v>
      </c>
      <c r="I47" s="190">
        <f t="shared" si="9"/>
        <v>231</v>
      </c>
      <c r="J47" s="190">
        <f t="shared" si="9"/>
        <v>0</v>
      </c>
      <c r="K47" s="190">
        <f t="shared" si="9"/>
        <v>0</v>
      </c>
      <c r="L47" s="190">
        <f t="shared" si="9"/>
        <v>0</v>
      </c>
      <c r="M47" s="190">
        <f t="shared" si="9"/>
        <v>0</v>
      </c>
      <c r="N47" s="190">
        <f t="shared" si="9"/>
        <v>0</v>
      </c>
      <c r="O47" s="190">
        <f t="shared" si="7"/>
        <v>4824</v>
      </c>
      <c r="P47" s="6"/>
      <c r="Q47" s="6"/>
      <c r="R47" s="6"/>
      <c r="S47" s="6"/>
      <c r="T47" s="6"/>
      <c r="U47" s="6"/>
      <c r="V47" s="181"/>
      <c r="W47" s="6"/>
      <c r="X47" s="6"/>
      <c r="Y47" s="6"/>
      <c r="Z47" s="6"/>
      <c r="AA47" s="6"/>
      <c r="AB47" s="85"/>
      <c r="AC47" s="6"/>
      <c r="AD47" s="103"/>
      <c r="AE47" s="22"/>
      <c r="AF47" s="95"/>
      <c r="AG47" s="95"/>
      <c r="AH47" s="95"/>
      <c r="AI47" s="95"/>
      <c r="AP47" s="95"/>
      <c r="AQ47" s="95"/>
      <c r="AR47" s="95"/>
      <c r="AS47" s="95"/>
    </row>
    <row r="48" spans="1:45" s="1" customFormat="1" ht="14.5" customHeight="1" x14ac:dyDescent="0.3">
      <c r="A48" s="113"/>
      <c r="B48" s="156" t="s">
        <v>67</v>
      </c>
      <c r="C48" s="161">
        <v>71</v>
      </c>
      <c r="D48" s="161">
        <v>59</v>
      </c>
      <c r="E48" s="161">
        <v>65</v>
      </c>
      <c r="F48" s="161">
        <v>41</v>
      </c>
      <c r="G48" s="161">
        <v>48</v>
      </c>
      <c r="H48" s="161">
        <v>56</v>
      </c>
      <c r="I48" s="161">
        <v>16</v>
      </c>
      <c r="J48" s="161">
        <v>0</v>
      </c>
      <c r="K48" s="161">
        <v>0</v>
      </c>
      <c r="L48" s="161">
        <v>0</v>
      </c>
      <c r="M48" s="161">
        <v>0</v>
      </c>
      <c r="N48" s="161">
        <v>0</v>
      </c>
      <c r="O48" s="161">
        <f t="shared" si="7"/>
        <v>356</v>
      </c>
      <c r="P48" s="6"/>
      <c r="Q48" s="6"/>
      <c r="R48" s="6"/>
      <c r="S48" s="6"/>
      <c r="T48" s="6"/>
      <c r="U48" s="6"/>
      <c r="V48" s="184"/>
      <c r="W48" s="85"/>
      <c r="X48" s="85"/>
      <c r="Y48" s="85"/>
      <c r="Z48" s="85"/>
      <c r="AA48" s="85"/>
      <c r="AB48" s="85"/>
      <c r="AC48" s="85"/>
      <c r="AD48" s="103"/>
      <c r="AE48" s="103"/>
      <c r="AF48" s="95"/>
      <c r="AG48" s="95"/>
      <c r="AH48" s="95"/>
      <c r="AI48" s="95"/>
      <c r="AP48" s="95"/>
      <c r="AQ48" s="95"/>
      <c r="AR48" s="95"/>
      <c r="AS48" s="95"/>
    </row>
    <row r="49" spans="1:45" s="1" customFormat="1" ht="14.5" customHeight="1" x14ac:dyDescent="0.3">
      <c r="A49" s="113"/>
      <c r="B49" s="156" t="s">
        <v>99</v>
      </c>
      <c r="C49" s="161">
        <v>87</v>
      </c>
      <c r="D49" s="161">
        <v>78</v>
      </c>
      <c r="E49" s="161">
        <v>76</v>
      </c>
      <c r="F49" s="161">
        <v>57</v>
      </c>
      <c r="G49" s="161">
        <v>44</v>
      </c>
      <c r="H49" s="161">
        <v>70</v>
      </c>
      <c r="I49" s="161">
        <v>15</v>
      </c>
      <c r="J49" s="161">
        <v>0</v>
      </c>
      <c r="K49" s="161">
        <v>0</v>
      </c>
      <c r="L49" s="161">
        <v>0</v>
      </c>
      <c r="M49" s="161">
        <v>0</v>
      </c>
      <c r="N49" s="161">
        <v>0</v>
      </c>
      <c r="O49" s="161">
        <f t="shared" si="7"/>
        <v>427</v>
      </c>
      <c r="P49" s="6"/>
      <c r="Q49" s="6"/>
      <c r="R49" s="6"/>
      <c r="S49" s="6"/>
      <c r="T49" s="6"/>
      <c r="U49" s="85"/>
      <c r="V49" s="184"/>
      <c r="W49" s="85"/>
      <c r="X49" s="85"/>
      <c r="Y49" s="85"/>
      <c r="Z49" s="85"/>
      <c r="AA49" s="85"/>
      <c r="AB49" s="85"/>
      <c r="AC49" s="85"/>
      <c r="AD49" s="103"/>
      <c r="AE49" s="103"/>
      <c r="AF49" s="95"/>
      <c r="AG49" s="95"/>
      <c r="AH49" s="95"/>
      <c r="AI49" s="95"/>
      <c r="AL49" s="95"/>
      <c r="AM49" s="95"/>
      <c r="AN49" s="95"/>
      <c r="AO49" s="95"/>
      <c r="AP49" s="95"/>
      <c r="AQ49" s="95"/>
      <c r="AR49" s="95"/>
      <c r="AS49" s="95"/>
    </row>
    <row r="50" spans="1:45" s="1" customFormat="1" ht="14.5" customHeight="1" x14ac:dyDescent="0.3">
      <c r="A50" s="113"/>
      <c r="B50" s="156" t="s">
        <v>127</v>
      </c>
      <c r="C50" s="161">
        <v>644</v>
      </c>
      <c r="D50" s="161">
        <v>793</v>
      </c>
      <c r="E50" s="161">
        <v>608</v>
      </c>
      <c r="F50" s="161">
        <v>372</v>
      </c>
      <c r="G50" s="161">
        <v>716</v>
      </c>
      <c r="H50" s="161">
        <v>708</v>
      </c>
      <c r="I50" s="161">
        <v>200</v>
      </c>
      <c r="J50" s="161">
        <v>0</v>
      </c>
      <c r="K50" s="161">
        <v>0</v>
      </c>
      <c r="L50" s="161">
        <v>0</v>
      </c>
      <c r="M50" s="161">
        <v>0</v>
      </c>
      <c r="N50" s="161">
        <v>0</v>
      </c>
      <c r="O50" s="161">
        <f t="shared" si="7"/>
        <v>4041</v>
      </c>
      <c r="P50" s="6"/>
      <c r="Q50" s="6"/>
      <c r="R50" s="6"/>
      <c r="S50" s="6"/>
      <c r="T50" s="6"/>
      <c r="U50" s="6"/>
      <c r="V50" s="181"/>
      <c r="W50" s="6"/>
      <c r="X50" s="6"/>
      <c r="Y50" s="6"/>
      <c r="Z50" s="6"/>
      <c r="AA50" s="6"/>
      <c r="AB50" s="6"/>
      <c r="AC50" s="6"/>
      <c r="AD50" s="103"/>
      <c r="AE50" s="22"/>
      <c r="AF50" s="95"/>
      <c r="AG50" s="95"/>
      <c r="AH50" s="95"/>
      <c r="AI50" s="95"/>
      <c r="AP50" s="95"/>
      <c r="AQ50" s="95"/>
      <c r="AR50" s="95"/>
      <c r="AS50" s="95"/>
    </row>
    <row r="51" spans="1:45" s="1" customFormat="1" ht="14.5" customHeight="1" x14ac:dyDescent="0.3">
      <c r="A51" s="189" t="s">
        <v>2</v>
      </c>
      <c r="B51" s="189" t="s">
        <v>1</v>
      </c>
      <c r="C51" s="190">
        <f>SUM(C52:C54)</f>
        <v>11630</v>
      </c>
      <c r="D51" s="190">
        <f t="shared" ref="D51:N51" si="10">SUM(D52:D54)</f>
        <v>14955</v>
      </c>
      <c r="E51" s="190">
        <f t="shared" si="10"/>
        <v>17312</v>
      </c>
      <c r="F51" s="190">
        <f t="shared" si="10"/>
        <v>16960</v>
      </c>
      <c r="G51" s="190">
        <f t="shared" si="10"/>
        <v>17868</v>
      </c>
      <c r="H51" s="190">
        <f t="shared" si="10"/>
        <v>16327</v>
      </c>
      <c r="I51" s="190">
        <f t="shared" si="10"/>
        <v>3922</v>
      </c>
      <c r="J51" s="190">
        <f t="shared" si="10"/>
        <v>0</v>
      </c>
      <c r="K51" s="190">
        <f t="shared" si="10"/>
        <v>0</v>
      </c>
      <c r="L51" s="190">
        <f t="shared" si="10"/>
        <v>0</v>
      </c>
      <c r="M51" s="190">
        <f t="shared" si="10"/>
        <v>0</v>
      </c>
      <c r="N51" s="190">
        <f t="shared" si="10"/>
        <v>0</v>
      </c>
      <c r="O51" s="190">
        <f t="shared" si="7"/>
        <v>98974</v>
      </c>
      <c r="P51" s="6"/>
      <c r="Q51" s="6"/>
      <c r="R51" s="6"/>
      <c r="S51" s="6"/>
      <c r="T51" s="6"/>
      <c r="U51" s="85"/>
      <c r="V51" s="184"/>
      <c r="W51" s="85"/>
      <c r="X51" s="85"/>
      <c r="Y51" s="85"/>
      <c r="Z51" s="85"/>
      <c r="AA51" s="85"/>
      <c r="AB51" s="85"/>
      <c r="AC51" s="85"/>
      <c r="AD51" s="103"/>
      <c r="AE51" s="103"/>
      <c r="AF51" s="95"/>
      <c r="AG51" s="95"/>
      <c r="AH51" s="95"/>
      <c r="AI51" s="95"/>
      <c r="AP51" s="95"/>
      <c r="AQ51" s="95"/>
      <c r="AR51" s="95"/>
      <c r="AS51" s="95"/>
    </row>
    <row r="52" spans="1:45" s="1" customFormat="1" ht="14.5" customHeight="1" x14ac:dyDescent="0.3">
      <c r="A52" s="156"/>
      <c r="B52" s="156" t="s">
        <v>67</v>
      </c>
      <c r="C52" s="161">
        <v>146</v>
      </c>
      <c r="D52" s="161">
        <v>145</v>
      </c>
      <c r="E52" s="161">
        <v>167</v>
      </c>
      <c r="F52" s="161">
        <v>134</v>
      </c>
      <c r="G52" s="161">
        <v>115</v>
      </c>
      <c r="H52" s="161">
        <v>119</v>
      </c>
      <c r="I52" s="161">
        <v>33</v>
      </c>
      <c r="J52" s="161">
        <v>0</v>
      </c>
      <c r="K52" s="161">
        <v>0</v>
      </c>
      <c r="L52" s="161">
        <v>0</v>
      </c>
      <c r="M52" s="161">
        <v>0</v>
      </c>
      <c r="N52" s="161">
        <v>0</v>
      </c>
      <c r="O52" s="161">
        <f t="shared" si="7"/>
        <v>859</v>
      </c>
      <c r="P52" s="6"/>
      <c r="Q52" s="6"/>
      <c r="R52" s="6"/>
      <c r="S52" s="6"/>
      <c r="T52" s="6"/>
      <c r="U52" s="6"/>
      <c r="V52" s="181"/>
      <c r="W52" s="6"/>
      <c r="X52" s="85"/>
      <c r="Y52" s="85"/>
      <c r="Z52" s="85"/>
      <c r="AA52" s="85"/>
      <c r="AB52" s="85"/>
      <c r="AC52" s="85"/>
      <c r="AD52" s="103"/>
      <c r="AE52" s="103"/>
      <c r="AF52" s="95"/>
      <c r="AG52" s="95"/>
      <c r="AH52" s="95"/>
      <c r="AI52" s="95"/>
      <c r="AO52" s="95"/>
      <c r="AP52" s="95"/>
      <c r="AQ52" s="95"/>
      <c r="AR52" s="95"/>
      <c r="AS52" s="95"/>
    </row>
    <row r="53" spans="1:45" s="1" customFormat="1" ht="14.5" customHeight="1" x14ac:dyDescent="0.3">
      <c r="A53" s="156"/>
      <c r="B53" s="156" t="s">
        <v>99</v>
      </c>
      <c r="C53" s="161">
        <v>206</v>
      </c>
      <c r="D53" s="161">
        <v>202</v>
      </c>
      <c r="E53" s="161">
        <v>236</v>
      </c>
      <c r="F53" s="161">
        <v>161</v>
      </c>
      <c r="G53" s="161">
        <v>206</v>
      </c>
      <c r="H53" s="161">
        <v>304</v>
      </c>
      <c r="I53" s="161">
        <v>85</v>
      </c>
      <c r="J53" s="161">
        <v>0</v>
      </c>
      <c r="K53" s="161">
        <v>0</v>
      </c>
      <c r="L53" s="161">
        <v>0</v>
      </c>
      <c r="M53" s="161">
        <v>0</v>
      </c>
      <c r="N53" s="161">
        <v>0</v>
      </c>
      <c r="O53" s="161">
        <f t="shared" si="7"/>
        <v>1400</v>
      </c>
      <c r="P53" s="6"/>
      <c r="Q53" s="6"/>
      <c r="R53" s="6"/>
      <c r="S53" s="6"/>
      <c r="T53" s="6"/>
      <c r="U53" s="6"/>
      <c r="V53" s="181"/>
      <c r="W53" s="6"/>
      <c r="X53" s="6"/>
      <c r="Y53" s="85"/>
      <c r="Z53" s="85"/>
      <c r="AA53" s="85"/>
      <c r="AB53" s="85"/>
      <c r="AC53" s="6"/>
      <c r="AD53" s="103"/>
      <c r="AE53" s="22"/>
      <c r="AF53" s="95"/>
      <c r="AG53" s="95"/>
      <c r="AH53" s="95"/>
      <c r="AI53" s="95"/>
      <c r="AP53" s="95"/>
      <c r="AQ53" s="95"/>
      <c r="AR53" s="95"/>
      <c r="AS53" s="95"/>
    </row>
    <row r="54" spans="1:45" s="1" customFormat="1" ht="14.5" customHeight="1" x14ac:dyDescent="0.3">
      <c r="A54" s="156"/>
      <c r="B54" s="156" t="s">
        <v>127</v>
      </c>
      <c r="C54" s="161">
        <v>11278</v>
      </c>
      <c r="D54" s="161">
        <v>14608</v>
      </c>
      <c r="E54" s="161">
        <v>16909</v>
      </c>
      <c r="F54" s="161">
        <v>16665</v>
      </c>
      <c r="G54" s="161">
        <v>17547</v>
      </c>
      <c r="H54" s="161">
        <v>15904</v>
      </c>
      <c r="I54" s="161">
        <v>3804</v>
      </c>
      <c r="J54" s="161">
        <v>0</v>
      </c>
      <c r="K54" s="161">
        <v>0</v>
      </c>
      <c r="L54" s="161">
        <v>0</v>
      </c>
      <c r="M54" s="161">
        <v>0</v>
      </c>
      <c r="N54" s="161">
        <v>0</v>
      </c>
      <c r="O54" s="161">
        <f t="shared" si="7"/>
        <v>96715</v>
      </c>
      <c r="P54" s="6"/>
      <c r="Q54" s="6"/>
      <c r="R54" s="6"/>
      <c r="S54" s="6"/>
      <c r="T54" s="6"/>
      <c r="U54" s="6"/>
      <c r="V54" s="181"/>
      <c r="W54" s="6"/>
      <c r="X54" s="85"/>
      <c r="Y54" s="85"/>
      <c r="Z54" s="85"/>
      <c r="AA54" s="85"/>
      <c r="AB54" s="85"/>
      <c r="AC54" s="85"/>
      <c r="AD54" s="103"/>
      <c r="AE54" s="103"/>
      <c r="AF54" s="95"/>
      <c r="AG54" s="95"/>
      <c r="AH54" s="95"/>
      <c r="AI54" s="95"/>
      <c r="AP54" s="95"/>
      <c r="AQ54" s="95"/>
      <c r="AR54" s="95"/>
      <c r="AS54" s="95"/>
    </row>
    <row r="55" spans="1:45" s="1" customFormat="1" ht="14.5" customHeight="1" x14ac:dyDescent="0.3">
      <c r="A55" s="189" t="s">
        <v>3</v>
      </c>
      <c r="B55" s="189" t="s">
        <v>1</v>
      </c>
      <c r="C55" s="190">
        <f>SUM(C56:C58)</f>
        <v>474</v>
      </c>
      <c r="D55" s="190">
        <f t="shared" ref="D55:N55" si="11">SUM(D56:D58)</f>
        <v>786</v>
      </c>
      <c r="E55" s="190">
        <f t="shared" si="11"/>
        <v>1145</v>
      </c>
      <c r="F55" s="190">
        <f t="shared" si="11"/>
        <v>1185</v>
      </c>
      <c r="G55" s="190">
        <f t="shared" si="11"/>
        <v>514</v>
      </c>
      <c r="H55" s="190">
        <f t="shared" si="11"/>
        <v>646</v>
      </c>
      <c r="I55" s="190">
        <f t="shared" si="11"/>
        <v>185</v>
      </c>
      <c r="J55" s="190">
        <f t="shared" si="11"/>
        <v>0</v>
      </c>
      <c r="K55" s="190">
        <f t="shared" si="11"/>
        <v>0</v>
      </c>
      <c r="L55" s="190">
        <f t="shared" si="11"/>
        <v>0</v>
      </c>
      <c r="M55" s="190">
        <f t="shared" si="11"/>
        <v>0</v>
      </c>
      <c r="N55" s="190">
        <f t="shared" si="11"/>
        <v>0</v>
      </c>
      <c r="O55" s="190">
        <f t="shared" si="7"/>
        <v>4935</v>
      </c>
      <c r="P55" s="6"/>
      <c r="Q55" s="6"/>
      <c r="R55" s="6"/>
      <c r="S55" s="6"/>
      <c r="T55" s="6"/>
      <c r="U55" s="6"/>
      <c r="V55" s="181"/>
      <c r="W55" s="6"/>
      <c r="X55" s="6"/>
      <c r="Y55" s="85"/>
      <c r="Z55" s="85"/>
      <c r="AA55" s="6"/>
      <c r="AB55" s="85"/>
      <c r="AC55" s="6"/>
      <c r="AD55" s="22"/>
      <c r="AE55" s="22"/>
      <c r="AF55" s="95"/>
      <c r="AG55" s="95"/>
      <c r="AH55" s="95"/>
      <c r="AI55" s="95"/>
      <c r="AP55" s="95"/>
      <c r="AQ55" s="95"/>
      <c r="AR55" s="95"/>
      <c r="AS55" s="95"/>
    </row>
    <row r="56" spans="1:45" s="1" customFormat="1" ht="14.5" customHeight="1" x14ac:dyDescent="0.3">
      <c r="A56" s="156"/>
      <c r="B56" s="156" t="s">
        <v>67</v>
      </c>
      <c r="C56" s="191">
        <v>161</v>
      </c>
      <c r="D56" s="191">
        <v>183</v>
      </c>
      <c r="E56" s="191">
        <v>258</v>
      </c>
      <c r="F56" s="192">
        <v>232</v>
      </c>
      <c r="G56" s="161">
        <v>151</v>
      </c>
      <c r="H56" s="161">
        <v>241</v>
      </c>
      <c r="I56" s="161">
        <v>61</v>
      </c>
      <c r="J56" s="161">
        <v>0</v>
      </c>
      <c r="K56" s="161">
        <v>0</v>
      </c>
      <c r="L56" s="161">
        <v>0</v>
      </c>
      <c r="M56" s="161">
        <v>0</v>
      </c>
      <c r="N56" s="161">
        <v>0</v>
      </c>
      <c r="O56" s="161">
        <f t="shared" si="7"/>
        <v>1287</v>
      </c>
      <c r="P56" s="6"/>
      <c r="Q56" s="6"/>
      <c r="R56" s="6"/>
      <c r="S56" s="6"/>
      <c r="T56" s="6"/>
      <c r="U56" s="6"/>
      <c r="V56" s="181"/>
      <c r="W56" s="6"/>
      <c r="X56" s="6"/>
      <c r="Y56" s="6"/>
      <c r="Z56" s="85"/>
      <c r="AA56" s="85"/>
      <c r="AB56" s="85"/>
      <c r="AC56" s="85"/>
      <c r="AD56" s="103"/>
      <c r="AE56" s="103"/>
      <c r="AF56" s="95"/>
      <c r="AG56" s="95"/>
      <c r="AH56" s="95"/>
      <c r="AP56" s="95"/>
      <c r="AQ56" s="95"/>
      <c r="AR56" s="95"/>
      <c r="AS56" s="95"/>
    </row>
    <row r="57" spans="1:45" s="1" customFormat="1" ht="14.5" customHeight="1" x14ac:dyDescent="0.3">
      <c r="A57" s="156"/>
      <c r="B57" s="156" t="s">
        <v>99</v>
      </c>
      <c r="C57" s="193">
        <v>33</v>
      </c>
      <c r="D57" s="193">
        <v>26</v>
      </c>
      <c r="E57" s="193">
        <v>42</v>
      </c>
      <c r="F57" s="192">
        <v>58</v>
      </c>
      <c r="G57" s="161">
        <v>32</v>
      </c>
      <c r="H57" s="161">
        <v>38</v>
      </c>
      <c r="I57" s="161">
        <v>17</v>
      </c>
      <c r="J57" s="161">
        <v>0</v>
      </c>
      <c r="K57" s="161">
        <v>0</v>
      </c>
      <c r="L57" s="161">
        <v>0</v>
      </c>
      <c r="M57" s="161">
        <v>0</v>
      </c>
      <c r="N57" s="161">
        <v>0</v>
      </c>
      <c r="O57" s="161">
        <f t="shared" si="7"/>
        <v>246</v>
      </c>
      <c r="P57" s="6"/>
      <c r="Q57" s="6"/>
      <c r="R57" s="6"/>
      <c r="S57" s="6"/>
      <c r="T57" s="6"/>
      <c r="U57" s="6"/>
      <c r="V57" s="184"/>
      <c r="W57" s="85"/>
      <c r="X57" s="85"/>
      <c r="Y57" s="85"/>
      <c r="Z57" s="85"/>
      <c r="AA57" s="85"/>
      <c r="AB57" s="85"/>
      <c r="AC57" s="85"/>
      <c r="AD57" s="103"/>
      <c r="AE57" s="103"/>
      <c r="AF57" s="95"/>
      <c r="AG57" s="95"/>
      <c r="AH57" s="95"/>
      <c r="AI57" s="95"/>
      <c r="AP57" s="95"/>
      <c r="AQ57" s="95"/>
      <c r="AR57" s="95"/>
      <c r="AS57" s="95"/>
    </row>
    <row r="58" spans="1:45" s="1" customFormat="1" ht="14.5" customHeight="1" x14ac:dyDescent="0.3">
      <c r="A58" s="156"/>
      <c r="B58" s="156" t="s">
        <v>127</v>
      </c>
      <c r="C58" s="194">
        <v>280</v>
      </c>
      <c r="D58" s="194">
        <v>577</v>
      </c>
      <c r="E58" s="194">
        <v>845</v>
      </c>
      <c r="F58" s="195">
        <v>895</v>
      </c>
      <c r="G58" s="161">
        <v>331</v>
      </c>
      <c r="H58" s="161">
        <v>367</v>
      </c>
      <c r="I58" s="161">
        <v>107</v>
      </c>
      <c r="J58" s="161">
        <v>0</v>
      </c>
      <c r="K58" s="161">
        <v>0</v>
      </c>
      <c r="L58" s="161">
        <v>0</v>
      </c>
      <c r="M58" s="161">
        <v>0</v>
      </c>
      <c r="N58" s="161">
        <v>0</v>
      </c>
      <c r="O58" s="161">
        <f t="shared" si="7"/>
        <v>3402</v>
      </c>
      <c r="P58" s="6"/>
      <c r="Q58" s="6"/>
      <c r="R58" s="6"/>
      <c r="S58" s="6"/>
      <c r="T58" s="6"/>
      <c r="U58" s="6"/>
      <c r="V58" s="184"/>
      <c r="W58" s="85"/>
      <c r="X58" s="85"/>
      <c r="Y58" s="85"/>
      <c r="Z58" s="85"/>
      <c r="AA58" s="85"/>
      <c r="AB58" s="85"/>
      <c r="AC58" s="6"/>
      <c r="AD58" s="22"/>
      <c r="AE58" s="22"/>
      <c r="AF58" s="95"/>
      <c r="AG58" s="95"/>
      <c r="AI58" s="95"/>
      <c r="AP58" s="95"/>
      <c r="AQ58" s="95"/>
      <c r="AR58" s="95"/>
      <c r="AS58" s="95"/>
    </row>
    <row r="59" spans="1:45" s="1" customFormat="1" ht="14.5" customHeight="1" x14ac:dyDescent="0.3">
      <c r="A59" s="189" t="s">
        <v>566</v>
      </c>
      <c r="B59" s="189" t="s">
        <v>1</v>
      </c>
      <c r="C59" s="190">
        <f>SUM(C60:C62)</f>
        <v>8615</v>
      </c>
      <c r="D59" s="190">
        <f t="shared" ref="D59:N59" si="12">SUM(D60:D62)</f>
        <v>10607</v>
      </c>
      <c r="E59" s="190">
        <f t="shared" si="12"/>
        <v>8522</v>
      </c>
      <c r="F59" s="190">
        <f t="shared" si="12"/>
        <v>5132</v>
      </c>
      <c r="G59" s="190">
        <f t="shared" si="12"/>
        <v>4458</v>
      </c>
      <c r="H59" s="190">
        <f t="shared" si="12"/>
        <v>4958</v>
      </c>
      <c r="I59" s="190">
        <f t="shared" si="12"/>
        <v>1721</v>
      </c>
      <c r="J59" s="190">
        <f t="shared" si="12"/>
        <v>0</v>
      </c>
      <c r="K59" s="190">
        <f t="shared" si="12"/>
        <v>0</v>
      </c>
      <c r="L59" s="190">
        <f t="shared" si="12"/>
        <v>0</v>
      </c>
      <c r="M59" s="190">
        <f t="shared" si="12"/>
        <v>0</v>
      </c>
      <c r="N59" s="190">
        <f t="shared" si="12"/>
        <v>0</v>
      </c>
      <c r="O59" s="190">
        <f t="shared" si="7"/>
        <v>44013</v>
      </c>
      <c r="P59" s="6"/>
      <c r="Q59" s="6"/>
      <c r="R59" s="6"/>
      <c r="S59" s="6"/>
      <c r="T59" s="6"/>
      <c r="U59" s="6"/>
      <c r="V59" s="181"/>
      <c r="W59" s="6"/>
      <c r="X59" s="6"/>
      <c r="Y59" s="85"/>
      <c r="Z59" s="85"/>
      <c r="AA59" s="85"/>
      <c r="AB59" s="85"/>
      <c r="AC59" s="85"/>
      <c r="AD59" s="103"/>
      <c r="AE59" s="103"/>
      <c r="AF59" s="95"/>
      <c r="AG59" s="95"/>
      <c r="AH59" s="95"/>
      <c r="AI59" s="95"/>
      <c r="AP59" s="95"/>
      <c r="AQ59" s="95"/>
      <c r="AR59" s="95"/>
      <c r="AS59" s="95"/>
    </row>
    <row r="60" spans="1:45" s="1" customFormat="1" ht="14.5" customHeight="1" x14ac:dyDescent="0.3">
      <c r="A60" s="156"/>
      <c r="B60" s="156" t="s">
        <v>67</v>
      </c>
      <c r="C60" s="161">
        <v>36</v>
      </c>
      <c r="D60" s="161">
        <v>34</v>
      </c>
      <c r="E60" s="161">
        <v>30</v>
      </c>
      <c r="F60" s="161">
        <v>23</v>
      </c>
      <c r="G60" s="161">
        <v>13</v>
      </c>
      <c r="H60" s="161">
        <v>30</v>
      </c>
      <c r="I60" s="161">
        <v>12</v>
      </c>
      <c r="J60" s="161">
        <v>0</v>
      </c>
      <c r="K60" s="161">
        <v>0</v>
      </c>
      <c r="L60" s="161">
        <v>0</v>
      </c>
      <c r="M60" s="161">
        <v>0</v>
      </c>
      <c r="N60" s="161">
        <v>0</v>
      </c>
      <c r="O60" s="161">
        <f t="shared" si="7"/>
        <v>178</v>
      </c>
      <c r="P60" s="6"/>
      <c r="Q60" s="6"/>
      <c r="R60" s="6"/>
      <c r="S60" s="6"/>
      <c r="T60" s="6"/>
      <c r="U60" s="6"/>
      <c r="V60" s="181"/>
      <c r="W60" s="6"/>
      <c r="X60" s="6"/>
      <c r="Y60" s="85"/>
      <c r="Z60" s="85"/>
      <c r="AA60" s="85"/>
      <c r="AB60" s="85"/>
      <c r="AC60" s="85"/>
      <c r="AD60" s="103"/>
      <c r="AE60" s="103"/>
      <c r="AF60" s="95"/>
      <c r="AG60" s="95"/>
      <c r="AH60" s="95"/>
      <c r="AP60" s="95"/>
      <c r="AQ60" s="95"/>
      <c r="AR60" s="95"/>
      <c r="AS60" s="95"/>
    </row>
    <row r="61" spans="1:45" s="1" customFormat="1" ht="14.5" customHeight="1" x14ac:dyDescent="0.3">
      <c r="A61" s="156"/>
      <c r="B61" s="156" t="s">
        <v>99</v>
      </c>
      <c r="C61" s="161">
        <v>80</v>
      </c>
      <c r="D61" s="161">
        <v>109</v>
      </c>
      <c r="E61" s="161">
        <v>114</v>
      </c>
      <c r="F61" s="161">
        <v>38</v>
      </c>
      <c r="G61" s="161">
        <v>48</v>
      </c>
      <c r="H61" s="161">
        <v>62</v>
      </c>
      <c r="I61" s="161">
        <v>14</v>
      </c>
      <c r="J61" s="161">
        <v>0</v>
      </c>
      <c r="K61" s="161">
        <v>0</v>
      </c>
      <c r="L61" s="161">
        <v>0</v>
      </c>
      <c r="M61" s="161">
        <v>0</v>
      </c>
      <c r="N61" s="161">
        <v>0</v>
      </c>
      <c r="O61" s="161">
        <f t="shared" si="7"/>
        <v>465</v>
      </c>
      <c r="P61" s="6"/>
      <c r="Q61" s="6"/>
      <c r="R61" s="6"/>
      <c r="S61" s="6"/>
      <c r="T61" s="6"/>
      <c r="U61" s="6"/>
      <c r="V61" s="181"/>
      <c r="W61" s="6"/>
      <c r="X61" s="6"/>
      <c r="Y61" s="85"/>
      <c r="Z61" s="85"/>
      <c r="AA61" s="85"/>
      <c r="AB61" s="85"/>
      <c r="AC61" s="85"/>
      <c r="AD61" s="103"/>
      <c r="AE61" s="103"/>
      <c r="AF61" s="95"/>
      <c r="AG61" s="95"/>
      <c r="AH61" s="95"/>
      <c r="AK61" s="95"/>
      <c r="AL61" s="95"/>
      <c r="AM61" s="95"/>
      <c r="AN61" s="95"/>
      <c r="AO61" s="95"/>
      <c r="AP61" s="95"/>
      <c r="AQ61" s="95"/>
      <c r="AR61" s="95"/>
      <c r="AS61" s="95"/>
    </row>
    <row r="62" spans="1:45" s="1" customFormat="1" ht="14.5" customHeight="1" x14ac:dyDescent="0.3">
      <c r="A62" s="156"/>
      <c r="B62" s="156" t="s">
        <v>127</v>
      </c>
      <c r="C62" s="161">
        <v>8499</v>
      </c>
      <c r="D62" s="161">
        <v>10464</v>
      </c>
      <c r="E62" s="161">
        <v>8378</v>
      </c>
      <c r="F62" s="161">
        <v>5071</v>
      </c>
      <c r="G62" s="161">
        <v>4397</v>
      </c>
      <c r="H62" s="161">
        <v>4866</v>
      </c>
      <c r="I62" s="161">
        <v>1695</v>
      </c>
      <c r="J62" s="161">
        <v>0</v>
      </c>
      <c r="K62" s="161">
        <v>0</v>
      </c>
      <c r="L62" s="161">
        <v>0</v>
      </c>
      <c r="M62" s="161">
        <v>0</v>
      </c>
      <c r="N62" s="161">
        <v>0</v>
      </c>
      <c r="O62" s="161">
        <f t="shared" si="7"/>
        <v>43370</v>
      </c>
      <c r="P62" s="6"/>
      <c r="Q62" s="6"/>
      <c r="R62" s="6"/>
      <c r="S62" s="6"/>
      <c r="T62" s="6"/>
      <c r="U62" s="6"/>
      <c r="V62" s="181"/>
      <c r="W62" s="6"/>
      <c r="X62" s="6"/>
      <c r="Y62" s="85"/>
      <c r="Z62" s="85"/>
      <c r="AA62" s="85"/>
      <c r="AB62" s="85"/>
      <c r="AC62" s="85"/>
      <c r="AD62" s="103"/>
      <c r="AE62" s="103"/>
      <c r="AF62" s="95"/>
      <c r="AG62" s="95"/>
      <c r="AI62" s="95"/>
      <c r="AP62" s="95"/>
      <c r="AQ62" s="95"/>
      <c r="AR62" s="95"/>
      <c r="AS62" s="95"/>
    </row>
    <row r="63" spans="1:45" s="1" customFormat="1" ht="12" x14ac:dyDescent="0.3">
      <c r="A63" s="59"/>
      <c r="E63" s="6"/>
      <c r="F63" s="6"/>
      <c r="G63" s="6"/>
      <c r="Q63" s="6"/>
      <c r="R63" s="17"/>
      <c r="S63" s="17"/>
      <c r="T63" s="171"/>
      <c r="U63" s="171"/>
      <c r="V63" s="196"/>
      <c r="W63" s="17"/>
      <c r="X63" s="171"/>
      <c r="Y63" s="171"/>
      <c r="Z63" s="17"/>
      <c r="AA63" s="17"/>
      <c r="AB63" s="17"/>
      <c r="AC63" s="22"/>
      <c r="AD63" s="22"/>
      <c r="AE63" s="22"/>
      <c r="AF63" s="22"/>
      <c r="AQ63" s="95"/>
      <c r="AS63" s="95"/>
    </row>
    <row r="64" spans="1:45" s="6" customFormat="1" ht="18" customHeight="1" x14ac:dyDescent="0.3">
      <c r="A64" s="296"/>
      <c r="B64" s="282"/>
      <c r="C64" s="282"/>
      <c r="D64" s="282"/>
      <c r="E64" s="282"/>
      <c r="F64" s="282"/>
      <c r="G64" s="282"/>
      <c r="H64" s="282"/>
      <c r="I64" s="282"/>
      <c r="J64" s="282"/>
      <c r="K64" s="282"/>
      <c r="L64" s="282"/>
      <c r="M64" s="282"/>
      <c r="N64" s="282"/>
      <c r="O64" s="282"/>
      <c r="P64" s="282"/>
      <c r="Q64" s="282"/>
      <c r="R64" s="282"/>
      <c r="S64" s="282"/>
      <c r="T64" s="282"/>
      <c r="U64" s="282"/>
      <c r="V64" s="297"/>
      <c r="W64" s="17"/>
      <c r="X64" s="17"/>
      <c r="Y64" s="17"/>
      <c r="Z64" s="17"/>
    </row>
    <row r="65" spans="1:33" s="1" customFormat="1" ht="12" x14ac:dyDescent="0.3">
      <c r="A65" s="59"/>
      <c r="F65" s="6"/>
      <c r="G65" s="6"/>
      <c r="H65" s="6"/>
      <c r="K65" s="6"/>
      <c r="L65" s="17"/>
      <c r="M65" s="17"/>
      <c r="N65" s="17"/>
      <c r="O65" s="17"/>
      <c r="P65" s="17"/>
      <c r="Q65" s="17"/>
      <c r="R65" s="17"/>
      <c r="S65" s="17"/>
      <c r="T65" s="17"/>
      <c r="U65" s="17"/>
      <c r="V65" s="21"/>
      <c r="W65" s="22"/>
      <c r="X65" s="22"/>
      <c r="Y65" s="22"/>
      <c r="Z65" s="22"/>
    </row>
    <row r="66" spans="1:33" s="1" customFormat="1" ht="23.25" customHeight="1" x14ac:dyDescent="0.3">
      <c r="A66" s="284" t="s">
        <v>774</v>
      </c>
      <c r="B66" s="280"/>
      <c r="C66" s="280"/>
      <c r="D66" s="280"/>
      <c r="E66" s="280"/>
      <c r="F66" s="280"/>
      <c r="G66" s="280"/>
      <c r="H66" s="280"/>
      <c r="I66" s="280"/>
      <c r="J66" s="280"/>
      <c r="K66" s="280"/>
      <c r="L66" s="280"/>
      <c r="M66" s="280"/>
      <c r="N66" s="280"/>
      <c r="O66" s="17"/>
      <c r="P66" s="17"/>
      <c r="Q66" s="180"/>
      <c r="R66" s="180"/>
      <c r="S66" s="180"/>
      <c r="T66" s="180"/>
      <c r="U66" s="180"/>
      <c r="V66" s="86"/>
      <c r="W66" s="92"/>
      <c r="X66" s="92"/>
      <c r="Y66" s="92"/>
      <c r="Z66" s="92"/>
      <c r="AA66" s="87"/>
      <c r="AB66" s="87"/>
    </row>
    <row r="67" spans="1:33" s="1" customFormat="1" ht="22.5" customHeight="1" x14ac:dyDescent="0.3">
      <c r="A67" s="14" t="s">
        <v>131</v>
      </c>
      <c r="B67" s="154" t="s">
        <v>132</v>
      </c>
      <c r="C67" s="154" t="s">
        <v>133</v>
      </c>
      <c r="D67" s="154" t="s">
        <v>134</v>
      </c>
      <c r="E67" s="154" t="s">
        <v>135</v>
      </c>
      <c r="F67" s="154" t="s">
        <v>136</v>
      </c>
      <c r="G67" s="154" t="s">
        <v>137</v>
      </c>
      <c r="H67" s="154" t="s">
        <v>138</v>
      </c>
      <c r="I67" s="154" t="s">
        <v>139</v>
      </c>
      <c r="J67" s="154" t="s">
        <v>140</v>
      </c>
      <c r="K67" s="154" t="s">
        <v>142</v>
      </c>
      <c r="L67" s="154" t="s">
        <v>143</v>
      </c>
      <c r="M67" s="154" t="s">
        <v>144</v>
      </c>
      <c r="N67" s="154" t="s">
        <v>150</v>
      </c>
      <c r="O67" s="17"/>
      <c r="P67" s="180"/>
      <c r="Q67" s="180"/>
      <c r="R67" s="180"/>
      <c r="S67" s="180"/>
      <c r="T67" s="180"/>
      <c r="U67" s="180"/>
      <c r="V67" s="86"/>
      <c r="W67" s="92"/>
      <c r="X67" s="92"/>
      <c r="Y67" s="92"/>
      <c r="Z67" s="92"/>
      <c r="AA67" s="87"/>
      <c r="AB67" s="87"/>
      <c r="AC67" s="87"/>
      <c r="AD67" s="87"/>
      <c r="AE67" s="87"/>
      <c r="AF67" s="87"/>
    </row>
    <row r="68" spans="1:33" s="1" customFormat="1" ht="12" x14ac:dyDescent="0.3">
      <c r="A68" s="62" t="s">
        <v>147</v>
      </c>
      <c r="B68" s="71">
        <v>17961.838709677399</v>
      </c>
      <c r="C68" s="72">
        <v>18503.133333333299</v>
      </c>
      <c r="D68" s="71">
        <v>16799.548387096798</v>
      </c>
      <c r="E68" s="72">
        <v>16605.3548387097</v>
      </c>
      <c r="F68" s="71">
        <v>14786.285714285699</v>
      </c>
      <c r="G68" s="72">
        <v>14780.8064516129</v>
      </c>
      <c r="H68" s="72">
        <v>12769.6</v>
      </c>
      <c r="I68" s="71">
        <v>0</v>
      </c>
      <c r="J68" s="72">
        <v>0</v>
      </c>
      <c r="K68" s="71">
        <v>0</v>
      </c>
      <c r="L68" s="71">
        <v>0</v>
      </c>
      <c r="M68" s="72">
        <v>0</v>
      </c>
      <c r="N68" s="71">
        <v>16392.604166666701</v>
      </c>
      <c r="O68" s="197"/>
      <c r="P68" s="198"/>
      <c r="Q68" s="198"/>
      <c r="R68" s="198"/>
      <c r="S68" s="198"/>
      <c r="T68" s="198"/>
      <c r="U68" s="198"/>
      <c r="V68" s="88"/>
      <c r="W68" s="93"/>
      <c r="X68" s="93"/>
      <c r="Y68" s="93"/>
      <c r="Z68" s="93"/>
      <c r="AA68" s="89"/>
      <c r="AB68" s="89"/>
    </row>
    <row r="69" spans="1:33" s="1" customFormat="1" ht="12" x14ac:dyDescent="0.3">
      <c r="A69" s="63" t="s">
        <v>67</v>
      </c>
      <c r="B69" s="78">
        <v>647.19354838709705</v>
      </c>
      <c r="C69" s="78">
        <v>658.56666666666695</v>
      </c>
      <c r="D69" s="78">
        <v>627.90322580645204</v>
      </c>
      <c r="E69" s="78">
        <v>613.677419354839</v>
      </c>
      <c r="F69" s="78">
        <v>633.392857142857</v>
      </c>
      <c r="G69" s="78">
        <v>590.45161290322596</v>
      </c>
      <c r="H69" s="78">
        <v>535.1</v>
      </c>
      <c r="I69" s="78">
        <v>0</v>
      </c>
      <c r="J69" s="78">
        <v>0</v>
      </c>
      <c r="K69" s="78">
        <v>0</v>
      </c>
      <c r="L69" s="78">
        <v>0</v>
      </c>
      <c r="M69" s="78">
        <v>0</v>
      </c>
      <c r="N69" s="78">
        <v>623.43229166666697</v>
      </c>
      <c r="O69" s="17"/>
      <c r="P69" s="198"/>
      <c r="Q69" s="198"/>
      <c r="R69" s="198"/>
      <c r="S69" s="198"/>
      <c r="T69" s="198"/>
      <c r="U69" s="171"/>
      <c r="V69" s="88"/>
      <c r="W69" s="93"/>
      <c r="X69" s="93"/>
      <c r="Y69" s="93"/>
      <c r="Z69" s="93"/>
      <c r="AA69" s="89"/>
      <c r="AB69" s="89"/>
      <c r="AC69" s="89"/>
      <c r="AD69" s="89"/>
      <c r="AE69" s="89"/>
      <c r="AF69" s="89"/>
      <c r="AG69" s="89"/>
    </row>
    <row r="70" spans="1:33" s="1" customFormat="1" ht="12" x14ac:dyDescent="0.3">
      <c r="A70" s="64" t="s">
        <v>99</v>
      </c>
      <c r="B70" s="78">
        <v>408.83870967741899</v>
      </c>
      <c r="C70" s="78">
        <v>310.26666666666699</v>
      </c>
      <c r="D70" s="78">
        <v>294.70967741935499</v>
      </c>
      <c r="E70" s="78">
        <v>309.38709677419399</v>
      </c>
      <c r="F70" s="78">
        <v>361.107142857143</v>
      </c>
      <c r="G70" s="78">
        <v>349.12903225806502</v>
      </c>
      <c r="H70" s="78">
        <v>272.60000000000002</v>
      </c>
      <c r="I70" s="78">
        <v>0</v>
      </c>
      <c r="J70" s="78">
        <v>0</v>
      </c>
      <c r="K70" s="78">
        <v>0</v>
      </c>
      <c r="L70" s="78">
        <v>0</v>
      </c>
      <c r="M70" s="78">
        <v>0</v>
      </c>
      <c r="N70" s="78">
        <v>335.25520833333297</v>
      </c>
      <c r="O70" s="17"/>
      <c r="P70" s="180"/>
      <c r="Q70" s="180"/>
      <c r="R70" s="180"/>
      <c r="S70" s="180"/>
      <c r="T70" s="180"/>
      <c r="U70" s="180"/>
      <c r="V70" s="86"/>
      <c r="W70" s="92"/>
      <c r="X70" s="92"/>
      <c r="Y70" s="92"/>
      <c r="Z70" s="92"/>
      <c r="AA70" s="89"/>
      <c r="AB70" s="89"/>
      <c r="AC70" s="89"/>
      <c r="AG70" s="89"/>
    </row>
    <row r="71" spans="1:33" s="23" customFormat="1" ht="12" x14ac:dyDescent="0.3">
      <c r="A71" s="64" t="s">
        <v>127</v>
      </c>
      <c r="B71" s="78">
        <v>16905.806451612902</v>
      </c>
      <c r="C71" s="78">
        <v>17534.3</v>
      </c>
      <c r="D71" s="78">
        <v>15876.935483871001</v>
      </c>
      <c r="E71" s="78">
        <v>15682.2903225806</v>
      </c>
      <c r="F71" s="78">
        <v>13791.785714285699</v>
      </c>
      <c r="G71" s="78">
        <v>13841.225806451601</v>
      </c>
      <c r="H71" s="78">
        <v>11961.9</v>
      </c>
      <c r="I71" s="78">
        <v>0</v>
      </c>
      <c r="J71" s="78">
        <v>0</v>
      </c>
      <c r="K71" s="78">
        <v>0</v>
      </c>
      <c r="L71" s="78">
        <v>0</v>
      </c>
      <c r="M71" s="78">
        <v>0</v>
      </c>
      <c r="N71" s="78">
        <v>15433.916666666701</v>
      </c>
      <c r="O71" s="198"/>
      <c r="P71" s="198"/>
      <c r="Q71" s="198"/>
      <c r="R71" s="198"/>
      <c r="S71" s="198"/>
      <c r="T71" s="198"/>
      <c r="U71" s="198"/>
      <c r="V71" s="88"/>
      <c r="W71" s="94"/>
      <c r="X71" s="94"/>
      <c r="Y71" s="94"/>
      <c r="Z71" s="94"/>
      <c r="AA71" s="94"/>
      <c r="AB71" s="94"/>
      <c r="AC71" s="94"/>
      <c r="AD71" s="94"/>
      <c r="AE71" s="94"/>
      <c r="AF71" s="94"/>
      <c r="AG71" s="94"/>
    </row>
    <row r="72" spans="1:33" s="1" customFormat="1" ht="12" x14ac:dyDescent="0.3">
      <c r="A72" s="62" t="s">
        <v>148</v>
      </c>
      <c r="B72" s="71">
        <v>4833.6774193548399</v>
      </c>
      <c r="C72" s="72">
        <v>4834.0666666666702</v>
      </c>
      <c r="D72" s="71">
        <v>4776.0645161290304</v>
      </c>
      <c r="E72" s="72">
        <v>4859.5483870967701</v>
      </c>
      <c r="F72" s="71">
        <v>4993.0714285714303</v>
      </c>
      <c r="G72" s="72">
        <v>5177.1612903225796</v>
      </c>
      <c r="H72" s="72">
        <v>4856.7</v>
      </c>
      <c r="I72" s="71">
        <v>0</v>
      </c>
      <c r="J72" s="72">
        <v>0</v>
      </c>
      <c r="K72" s="71">
        <v>0</v>
      </c>
      <c r="L72" s="71">
        <v>0</v>
      </c>
      <c r="M72" s="72">
        <v>0</v>
      </c>
      <c r="N72" s="71">
        <v>4908.515625</v>
      </c>
      <c r="O72" s="17"/>
      <c r="P72" s="198"/>
      <c r="Q72" s="198"/>
      <c r="R72" s="198"/>
      <c r="S72" s="198"/>
      <c r="T72" s="198"/>
      <c r="U72" s="198"/>
      <c r="V72" s="88"/>
      <c r="W72" s="89"/>
      <c r="X72" s="89"/>
      <c r="Y72" s="89"/>
      <c r="Z72" s="89"/>
      <c r="AA72" s="89"/>
      <c r="AB72" s="89"/>
      <c r="AC72" s="89"/>
      <c r="AD72" s="89"/>
      <c r="AE72" s="89"/>
      <c r="AF72" s="89"/>
      <c r="AG72" s="89"/>
    </row>
    <row r="73" spans="1:33" s="1" customFormat="1" ht="12" x14ac:dyDescent="0.3">
      <c r="A73" s="63" t="s">
        <v>67</v>
      </c>
      <c r="B73" s="78">
        <v>3991.0322580645202</v>
      </c>
      <c r="C73" s="78">
        <v>3970.63333333333</v>
      </c>
      <c r="D73" s="78">
        <v>3938.5161290322599</v>
      </c>
      <c r="E73" s="78">
        <v>4047.1290322580599</v>
      </c>
      <c r="F73" s="78">
        <v>4138</v>
      </c>
      <c r="G73" s="78">
        <v>4191</v>
      </c>
      <c r="H73" s="78">
        <v>3761.8</v>
      </c>
      <c r="I73" s="78">
        <v>0</v>
      </c>
      <c r="J73" s="78">
        <v>0</v>
      </c>
      <c r="K73" s="78">
        <v>0</v>
      </c>
      <c r="L73" s="78">
        <v>0</v>
      </c>
      <c r="M73" s="78">
        <v>0</v>
      </c>
      <c r="N73" s="78">
        <v>4030.203125</v>
      </c>
      <c r="O73" s="17"/>
      <c r="P73" s="198"/>
      <c r="Q73" s="198"/>
      <c r="R73" s="198"/>
      <c r="S73" s="198"/>
      <c r="T73" s="198"/>
      <c r="U73" s="198"/>
      <c r="V73" s="88"/>
      <c r="W73" s="89"/>
      <c r="X73" s="89"/>
      <c r="Y73" s="89"/>
      <c r="Z73" s="89"/>
      <c r="AA73" s="89"/>
      <c r="AB73" s="89"/>
      <c r="AC73" s="95"/>
      <c r="AD73" s="89"/>
      <c r="AE73" s="89"/>
      <c r="AF73" s="89"/>
      <c r="AG73" s="89"/>
    </row>
    <row r="74" spans="1:33" s="1" customFormat="1" ht="12" x14ac:dyDescent="0.3">
      <c r="A74" s="64" t="s">
        <v>99</v>
      </c>
      <c r="B74" s="78">
        <v>587</v>
      </c>
      <c r="C74" s="78">
        <v>583.83333333333303</v>
      </c>
      <c r="D74" s="78">
        <v>581.29032258064501</v>
      </c>
      <c r="E74" s="78">
        <v>587.09677419354796</v>
      </c>
      <c r="F74" s="78">
        <v>646.57142857142901</v>
      </c>
      <c r="G74" s="78">
        <v>723.87096774193503</v>
      </c>
      <c r="H74" s="78">
        <v>710.6</v>
      </c>
      <c r="I74" s="78">
        <v>0</v>
      </c>
      <c r="J74" s="78">
        <v>0</v>
      </c>
      <c r="K74" s="78">
        <v>0</v>
      </c>
      <c r="L74" s="78">
        <v>0</v>
      </c>
      <c r="M74" s="78">
        <v>0</v>
      </c>
      <c r="N74" s="78">
        <v>622.82291666666697</v>
      </c>
      <c r="O74" s="17"/>
      <c r="P74" s="198"/>
      <c r="Q74" s="198"/>
      <c r="R74" s="198"/>
      <c r="S74" s="198"/>
      <c r="T74" s="171"/>
      <c r="U74" s="198"/>
      <c r="V74" s="88"/>
      <c r="W74" s="89"/>
      <c r="X74" s="89"/>
      <c r="Y74" s="89"/>
      <c r="Z74" s="89"/>
      <c r="AA74" s="89"/>
      <c r="AB74" s="89"/>
      <c r="AC74" s="89"/>
      <c r="AD74" s="89"/>
      <c r="AE74" s="89"/>
      <c r="AF74" s="89"/>
      <c r="AG74" s="89"/>
    </row>
    <row r="75" spans="1:33" s="1" customFormat="1" ht="12" x14ac:dyDescent="0.3">
      <c r="A75" s="64" t="s">
        <v>127</v>
      </c>
      <c r="B75" s="78">
        <v>255.64516129032299</v>
      </c>
      <c r="C75" s="78">
        <v>279.60000000000002</v>
      </c>
      <c r="D75" s="78">
        <v>256.25806451612902</v>
      </c>
      <c r="E75" s="78">
        <v>225.322580645161</v>
      </c>
      <c r="F75" s="78">
        <v>208.5</v>
      </c>
      <c r="G75" s="78">
        <v>262.29032258064501</v>
      </c>
      <c r="H75" s="78">
        <v>384.3</v>
      </c>
      <c r="I75" s="78">
        <v>0</v>
      </c>
      <c r="J75" s="78">
        <v>0</v>
      </c>
      <c r="K75" s="78">
        <v>0</v>
      </c>
      <c r="L75" s="78">
        <v>0</v>
      </c>
      <c r="M75" s="78">
        <v>0</v>
      </c>
      <c r="N75" s="78">
        <v>255.489583333333</v>
      </c>
      <c r="O75" s="17"/>
      <c r="P75" s="198"/>
      <c r="Q75" s="198"/>
      <c r="R75" s="198"/>
      <c r="S75" s="198"/>
      <c r="T75" s="198"/>
      <c r="U75" s="198"/>
      <c r="V75" s="88"/>
      <c r="W75" s="89"/>
      <c r="X75" s="89"/>
      <c r="Y75" s="89"/>
      <c r="Z75" s="95"/>
      <c r="AA75" s="89"/>
      <c r="AB75" s="89"/>
      <c r="AC75" s="89"/>
      <c r="AD75" s="89"/>
      <c r="AG75" s="89"/>
    </row>
    <row r="76" spans="1:33" s="1" customFormat="1" ht="12" x14ac:dyDescent="0.3">
      <c r="A76" s="62" t="s">
        <v>149</v>
      </c>
      <c r="B76" s="71">
        <v>22795.516129032301</v>
      </c>
      <c r="C76" s="72">
        <v>23337.200000000001</v>
      </c>
      <c r="D76" s="71">
        <v>21575.6129032258</v>
      </c>
      <c r="E76" s="72">
        <v>21464.903225806502</v>
      </c>
      <c r="F76" s="71">
        <v>19779.357142857101</v>
      </c>
      <c r="G76" s="72">
        <v>19957.967741935499</v>
      </c>
      <c r="H76" s="72">
        <v>17626.3</v>
      </c>
      <c r="I76" s="71">
        <v>0</v>
      </c>
      <c r="J76" s="72">
        <v>0</v>
      </c>
      <c r="K76" s="71">
        <v>0</v>
      </c>
      <c r="L76" s="71">
        <v>0</v>
      </c>
      <c r="M76" s="72">
        <v>0</v>
      </c>
      <c r="N76" s="71">
        <v>21301.119791666701</v>
      </c>
      <c r="O76" s="17"/>
      <c r="P76" s="198"/>
      <c r="Q76" s="198"/>
      <c r="R76" s="198"/>
      <c r="S76" s="198"/>
      <c r="T76" s="198"/>
      <c r="U76" s="198"/>
      <c r="V76" s="88"/>
      <c r="W76" s="89"/>
      <c r="X76" s="89"/>
      <c r="Y76" s="89"/>
      <c r="Z76" s="89"/>
      <c r="AA76" s="89"/>
      <c r="AB76" s="89"/>
      <c r="AC76" s="89"/>
      <c r="AD76" s="89"/>
      <c r="AG76" s="89"/>
    </row>
    <row r="77" spans="1:33" s="1" customFormat="1" ht="12" x14ac:dyDescent="0.3">
      <c r="A77" s="63" t="s">
        <v>67</v>
      </c>
      <c r="B77" s="78">
        <v>4638.22580645161</v>
      </c>
      <c r="C77" s="78">
        <v>4629.2</v>
      </c>
      <c r="D77" s="78">
        <v>4566.4193548387102</v>
      </c>
      <c r="E77" s="78">
        <v>4660.8064516128998</v>
      </c>
      <c r="F77" s="78">
        <v>4771.3928571428596</v>
      </c>
      <c r="G77" s="78">
        <v>4781.4516129032299</v>
      </c>
      <c r="H77" s="78">
        <v>4296.8999999999996</v>
      </c>
      <c r="I77" s="78">
        <v>0</v>
      </c>
      <c r="J77" s="78">
        <v>0</v>
      </c>
      <c r="K77" s="78">
        <v>0</v>
      </c>
      <c r="L77" s="78">
        <v>0</v>
      </c>
      <c r="M77" s="78">
        <v>0</v>
      </c>
      <c r="N77" s="78">
        <v>4653.6354166666697</v>
      </c>
      <c r="O77" s="17"/>
      <c r="P77" s="198"/>
      <c r="Q77" s="198"/>
      <c r="R77" s="89"/>
      <c r="S77" s="198"/>
      <c r="T77" s="198"/>
      <c r="U77" s="198"/>
      <c r="V77" s="88"/>
      <c r="W77" s="89"/>
      <c r="X77" s="89"/>
      <c r="Y77" s="89"/>
      <c r="Z77" s="89"/>
      <c r="AA77" s="89"/>
      <c r="AB77" s="89"/>
    </row>
    <row r="78" spans="1:33" s="1" customFormat="1" ht="12" x14ac:dyDescent="0.3">
      <c r="A78" s="64" t="s">
        <v>99</v>
      </c>
      <c r="B78" s="78">
        <v>995.83870967741905</v>
      </c>
      <c r="C78" s="78">
        <v>894.1</v>
      </c>
      <c r="D78" s="78">
        <v>876</v>
      </c>
      <c r="E78" s="78">
        <v>896.48387096774195</v>
      </c>
      <c r="F78" s="78">
        <v>1007.67857142857</v>
      </c>
      <c r="G78" s="78">
        <v>1073</v>
      </c>
      <c r="H78" s="78">
        <v>983.2</v>
      </c>
      <c r="I78" s="78">
        <v>0</v>
      </c>
      <c r="J78" s="78">
        <v>0</v>
      </c>
      <c r="K78" s="78">
        <v>0</v>
      </c>
      <c r="L78" s="78">
        <v>0</v>
      </c>
      <c r="M78" s="78">
        <v>0</v>
      </c>
      <c r="N78" s="78">
        <v>958.078125</v>
      </c>
      <c r="O78" s="17"/>
      <c r="P78" s="198"/>
      <c r="Q78" s="198"/>
      <c r="R78" s="171"/>
      <c r="S78" s="198"/>
      <c r="T78" s="198"/>
      <c r="U78" s="198"/>
      <c r="V78" s="88"/>
      <c r="W78" s="89"/>
      <c r="X78" s="89"/>
      <c r="Y78" s="89"/>
      <c r="Z78" s="89"/>
      <c r="AA78" s="89"/>
      <c r="AB78" s="89"/>
    </row>
    <row r="79" spans="1:33" s="1" customFormat="1" ht="12" x14ac:dyDescent="0.3">
      <c r="A79" s="64" t="s">
        <v>127</v>
      </c>
      <c r="B79" s="78">
        <v>17161.451612903202</v>
      </c>
      <c r="C79" s="78">
        <v>17813.900000000001</v>
      </c>
      <c r="D79" s="78">
        <v>16133.1935483871</v>
      </c>
      <c r="E79" s="78">
        <v>15907.6129032258</v>
      </c>
      <c r="F79" s="78">
        <v>14000.285714285699</v>
      </c>
      <c r="G79" s="78">
        <v>14103.516129032299</v>
      </c>
      <c r="H79" s="78">
        <v>12346.2</v>
      </c>
      <c r="I79" s="78">
        <v>0</v>
      </c>
      <c r="J79" s="78">
        <v>0</v>
      </c>
      <c r="K79" s="78">
        <v>0</v>
      </c>
      <c r="L79" s="78">
        <v>0</v>
      </c>
      <c r="M79" s="78">
        <v>0</v>
      </c>
      <c r="N79" s="78">
        <v>15689.40625</v>
      </c>
      <c r="O79" s="17"/>
      <c r="P79" s="198"/>
      <c r="Q79" s="198"/>
      <c r="R79" s="171"/>
      <c r="S79" s="171"/>
      <c r="T79" s="198"/>
      <c r="U79" s="198"/>
      <c r="V79" s="88"/>
      <c r="W79" s="89"/>
      <c r="X79" s="89"/>
      <c r="Y79" s="89"/>
      <c r="Z79" s="89"/>
      <c r="AA79" s="89"/>
      <c r="AB79" s="89"/>
    </row>
    <row r="80" spans="1:33" s="1" customFormat="1" ht="12" x14ac:dyDescent="0.3">
      <c r="A80" s="59"/>
      <c r="F80" s="6"/>
      <c r="G80" s="6"/>
      <c r="H80" s="6"/>
      <c r="I80" s="6"/>
      <c r="J80" s="6"/>
      <c r="K80" s="6"/>
      <c r="L80" s="17"/>
      <c r="M80" s="17"/>
      <c r="N80" s="17"/>
      <c r="O80" s="17"/>
      <c r="P80" s="198"/>
      <c r="Q80" s="198"/>
      <c r="R80" s="198"/>
      <c r="S80" s="171"/>
      <c r="T80" s="198"/>
      <c r="U80" s="198"/>
      <c r="V80" s="88"/>
      <c r="W80" s="89"/>
      <c r="X80" s="89"/>
      <c r="Y80" s="89"/>
      <c r="Z80" s="89"/>
      <c r="AA80" s="89"/>
      <c r="AB80" s="89"/>
    </row>
    <row r="81" spans="1:34" s="1" customFormat="1" ht="12" customHeight="1" x14ac:dyDescent="0.3">
      <c r="A81" s="281"/>
      <c r="B81" s="282"/>
      <c r="C81" s="282"/>
      <c r="D81" s="282"/>
      <c r="E81" s="282"/>
      <c r="F81" s="282"/>
      <c r="G81" s="282"/>
      <c r="H81" s="282"/>
      <c r="I81" s="282"/>
      <c r="J81" s="282"/>
      <c r="K81" s="282"/>
      <c r="L81" s="282"/>
      <c r="M81" s="282"/>
      <c r="N81" s="282"/>
      <c r="O81" s="282"/>
      <c r="P81" s="282"/>
      <c r="Q81" s="282"/>
      <c r="R81" s="282"/>
      <c r="S81" s="282"/>
      <c r="T81" s="282"/>
      <c r="U81" s="282"/>
      <c r="V81" s="283"/>
    </row>
    <row r="82" spans="1:34" s="1" customFormat="1" ht="12" x14ac:dyDescent="0.3">
      <c r="A82" s="59"/>
      <c r="F82" s="6"/>
      <c r="G82" s="6"/>
      <c r="H82" s="6"/>
      <c r="I82" s="6"/>
      <c r="J82" s="6"/>
      <c r="K82" s="6"/>
      <c r="L82" s="17"/>
      <c r="M82" s="17"/>
      <c r="N82" s="17"/>
      <c r="O82" s="17"/>
      <c r="P82" s="17"/>
      <c r="Q82" s="17"/>
      <c r="R82" s="17"/>
      <c r="S82" s="17"/>
      <c r="T82" s="17"/>
      <c r="U82" s="17"/>
      <c r="V82" s="21"/>
      <c r="AA82" s="87"/>
      <c r="AB82" s="87"/>
      <c r="AC82" s="87"/>
      <c r="AD82" s="87"/>
      <c r="AE82" s="87"/>
      <c r="AF82" s="87"/>
      <c r="AG82" s="87"/>
    </row>
    <row r="83" spans="1:34" s="1" customFormat="1" ht="24.75" customHeight="1" x14ac:dyDescent="0.3">
      <c r="A83" s="284" t="s">
        <v>775</v>
      </c>
      <c r="B83" s="280"/>
      <c r="C83" s="280"/>
      <c r="D83" s="280"/>
      <c r="E83" s="280"/>
      <c r="F83" s="280"/>
      <c r="G83" s="280"/>
      <c r="H83" s="280"/>
      <c r="I83" s="280"/>
      <c r="J83" s="280"/>
      <c r="K83" s="280"/>
      <c r="L83" s="280"/>
      <c r="M83" s="280"/>
      <c r="N83" s="280"/>
      <c r="O83" s="17"/>
      <c r="P83" s="17"/>
      <c r="Q83" s="180"/>
      <c r="R83" s="180"/>
      <c r="S83" s="180"/>
      <c r="T83" s="180"/>
      <c r="U83" s="180"/>
      <c r="V83" s="86"/>
      <c r="W83" s="87"/>
      <c r="X83" s="87"/>
      <c r="Y83" s="87"/>
      <c r="Z83" s="87"/>
      <c r="AA83" s="87"/>
      <c r="AB83" s="87"/>
    </row>
    <row r="84" spans="1:34" s="1" customFormat="1" ht="12" x14ac:dyDescent="0.3">
      <c r="A84" s="14" t="s">
        <v>131</v>
      </c>
      <c r="B84" s="154" t="s">
        <v>132</v>
      </c>
      <c r="C84" s="154" t="s">
        <v>133</v>
      </c>
      <c r="D84" s="154" t="s">
        <v>134</v>
      </c>
      <c r="E84" s="154" t="s">
        <v>135</v>
      </c>
      <c r="F84" s="154" t="s">
        <v>136</v>
      </c>
      <c r="G84" s="154" t="s">
        <v>137</v>
      </c>
      <c r="H84" s="154" t="s">
        <v>138</v>
      </c>
      <c r="I84" s="154" t="s">
        <v>139</v>
      </c>
      <c r="J84" s="154" t="s">
        <v>140</v>
      </c>
      <c r="K84" s="154" t="s">
        <v>142</v>
      </c>
      <c r="L84" s="154" t="s">
        <v>143</v>
      </c>
      <c r="M84" s="154" t="s">
        <v>144</v>
      </c>
      <c r="N84" s="154" t="s">
        <v>150</v>
      </c>
      <c r="O84" s="17"/>
      <c r="P84" s="180"/>
      <c r="Q84" s="180"/>
      <c r="R84" s="180"/>
      <c r="S84" s="180"/>
      <c r="T84" s="180"/>
      <c r="U84" s="180"/>
      <c r="V84" s="86"/>
      <c r="W84" s="87"/>
      <c r="X84" s="87"/>
      <c r="Y84" s="87"/>
      <c r="Z84" s="87"/>
      <c r="AA84" s="87"/>
      <c r="AB84" s="87"/>
      <c r="AC84" s="89"/>
      <c r="AD84" s="89"/>
      <c r="AE84" s="89"/>
      <c r="AF84" s="89"/>
      <c r="AG84" s="89"/>
      <c r="AH84" s="89"/>
    </row>
    <row r="85" spans="1:34" s="1" customFormat="1" ht="12.75" customHeight="1" x14ac:dyDescent="0.3">
      <c r="A85" s="62" t="s">
        <v>147</v>
      </c>
      <c r="B85" s="73">
        <v>21.635744491431101</v>
      </c>
      <c r="C85" s="74">
        <v>21.750591231580898</v>
      </c>
      <c r="D85" s="73">
        <v>21.851464360698898</v>
      </c>
      <c r="E85" s="74">
        <v>22.993128200638999</v>
      </c>
      <c r="F85" s="73">
        <v>19.194861347856801</v>
      </c>
      <c r="G85" s="74">
        <v>20.2518290957597</v>
      </c>
      <c r="H85" s="74">
        <v>19.3028571428571</v>
      </c>
      <c r="I85" s="73">
        <v>0</v>
      </c>
      <c r="J85" s="74">
        <v>0</v>
      </c>
      <c r="K85" s="73">
        <v>0</v>
      </c>
      <c r="L85" s="73">
        <v>0</v>
      </c>
      <c r="M85" s="74">
        <v>0</v>
      </c>
      <c r="N85" s="73">
        <v>21.201447187269899</v>
      </c>
      <c r="O85" s="17"/>
      <c r="P85" s="17"/>
      <c r="Q85" s="180"/>
      <c r="R85" s="180"/>
      <c r="S85" s="180"/>
      <c r="T85" s="180"/>
      <c r="U85" s="180"/>
      <c r="V85" s="86"/>
      <c r="W85" s="87"/>
      <c r="X85" s="87"/>
      <c r="Y85" s="87"/>
      <c r="Z85" s="87"/>
      <c r="AA85" s="87"/>
      <c r="AB85" s="87"/>
      <c r="AC85" s="89"/>
      <c r="AD85" s="89"/>
      <c r="AE85" s="89"/>
      <c r="AF85" s="89"/>
      <c r="AG85" s="89"/>
      <c r="AH85" s="89"/>
    </row>
    <row r="86" spans="1:34" s="1" customFormat="1" ht="12" x14ac:dyDescent="0.3">
      <c r="A86" s="63" t="s">
        <v>67</v>
      </c>
      <c r="B86" s="79">
        <v>32.351190476190503</v>
      </c>
      <c r="C86" s="79">
        <v>31.411347517730501</v>
      </c>
      <c r="D86" s="79">
        <v>35.723101265822798</v>
      </c>
      <c r="E86" s="79">
        <v>28.284420289855099</v>
      </c>
      <c r="F86" s="79">
        <v>37.896281800391399</v>
      </c>
      <c r="G86" s="79">
        <v>35.366058906030801</v>
      </c>
      <c r="H86" s="79">
        <v>24.048979591836702</v>
      </c>
      <c r="I86" s="79">
        <v>0</v>
      </c>
      <c r="J86" s="79">
        <v>0</v>
      </c>
      <c r="K86" s="79">
        <v>0</v>
      </c>
      <c r="L86" s="79">
        <v>0</v>
      </c>
      <c r="M86" s="79">
        <v>0</v>
      </c>
      <c r="N86" s="79">
        <v>32.970706799247502</v>
      </c>
      <c r="O86" s="17"/>
      <c r="P86" s="17"/>
      <c r="Q86" s="17"/>
      <c r="R86" s="180"/>
      <c r="S86" s="180"/>
      <c r="T86" s="180"/>
      <c r="U86" s="180"/>
      <c r="V86" s="86"/>
      <c r="W86" s="87"/>
      <c r="X86" s="87"/>
      <c r="Y86" s="87"/>
      <c r="Z86" s="87"/>
      <c r="AA86" s="89"/>
      <c r="AB86" s="89"/>
      <c r="AC86" s="95"/>
      <c r="AD86" s="89"/>
      <c r="AE86" s="89"/>
      <c r="AF86" s="89"/>
      <c r="AH86" s="89"/>
    </row>
    <row r="87" spans="1:34" s="1" customFormat="1" ht="12" x14ac:dyDescent="0.3">
      <c r="A87" s="64" t="s">
        <v>99</v>
      </c>
      <c r="B87" s="79">
        <v>34.618867924528303</v>
      </c>
      <c r="C87" s="79">
        <v>48.017857142857103</v>
      </c>
      <c r="D87" s="79">
        <v>30.8915343915344</v>
      </c>
      <c r="E87" s="79">
        <v>34.9135135135135</v>
      </c>
      <c r="F87" s="79">
        <v>24.941935483870999</v>
      </c>
      <c r="G87" s="79">
        <v>28.1666666666667</v>
      </c>
      <c r="H87" s="79">
        <v>31.982905982906001</v>
      </c>
      <c r="I87" s="79">
        <v>0</v>
      </c>
      <c r="J87" s="79">
        <v>0</v>
      </c>
      <c r="K87" s="79">
        <v>0</v>
      </c>
      <c r="L87" s="79">
        <v>0</v>
      </c>
      <c r="M87" s="79">
        <v>0</v>
      </c>
      <c r="N87" s="79">
        <v>33.206483790523698</v>
      </c>
      <c r="O87" s="17"/>
      <c r="P87" s="17"/>
      <c r="Q87" s="180"/>
      <c r="R87" s="180"/>
      <c r="S87" s="180"/>
      <c r="T87" s="180"/>
      <c r="U87" s="180"/>
      <c r="V87" s="86"/>
      <c r="W87" s="87"/>
      <c r="X87" s="87"/>
      <c r="AA87" s="89"/>
      <c r="AB87" s="89"/>
      <c r="AC87" s="89"/>
      <c r="AD87" s="89"/>
      <c r="AE87" s="89"/>
      <c r="AF87" s="89"/>
      <c r="AG87" s="89"/>
      <c r="AH87" s="89"/>
    </row>
    <row r="88" spans="1:34" s="1" customFormat="1" ht="12" x14ac:dyDescent="0.3">
      <c r="A88" s="64" t="s">
        <v>127</v>
      </c>
      <c r="B88" s="79">
        <v>21.228244837758101</v>
      </c>
      <c r="C88" s="79">
        <v>21.213654316343799</v>
      </c>
      <c r="D88" s="79">
        <v>21.401720128455899</v>
      </c>
      <c r="E88" s="79">
        <v>22.761284486657601</v>
      </c>
      <c r="F88" s="79">
        <v>18.706826790633599</v>
      </c>
      <c r="G88" s="79">
        <v>19.656657631712701</v>
      </c>
      <c r="H88" s="79">
        <v>18.869949288401799</v>
      </c>
      <c r="I88" s="79">
        <v>0</v>
      </c>
      <c r="J88" s="79">
        <v>0</v>
      </c>
      <c r="K88" s="79">
        <v>0</v>
      </c>
      <c r="L88" s="79">
        <v>0</v>
      </c>
      <c r="M88" s="79">
        <v>0</v>
      </c>
      <c r="N88" s="79">
        <v>20.7503439932464</v>
      </c>
      <c r="O88" s="17"/>
      <c r="P88" s="180"/>
      <c r="Q88" s="180"/>
      <c r="R88" s="180"/>
      <c r="S88" s="180"/>
      <c r="T88" s="180"/>
      <c r="U88" s="180"/>
      <c r="V88" s="86"/>
      <c r="W88" s="87"/>
      <c r="X88" s="87"/>
      <c r="Y88" s="87"/>
      <c r="Z88" s="87"/>
    </row>
    <row r="89" spans="1:34" s="1" customFormat="1" ht="12" x14ac:dyDescent="0.3">
      <c r="A89" s="62" t="s">
        <v>148</v>
      </c>
      <c r="B89" s="73">
        <v>33.335337650323801</v>
      </c>
      <c r="C89" s="74">
        <v>36.182800643826198</v>
      </c>
      <c r="D89" s="73">
        <v>48.2752518377348</v>
      </c>
      <c r="E89" s="74">
        <v>41.733689205219399</v>
      </c>
      <c r="F89" s="73">
        <v>45.6865796054459</v>
      </c>
      <c r="G89" s="74">
        <v>38.596263200649901</v>
      </c>
      <c r="H89" s="74">
        <v>38.121173469387699</v>
      </c>
      <c r="I89" s="73">
        <v>0</v>
      </c>
      <c r="J89" s="74">
        <v>0</v>
      </c>
      <c r="K89" s="73">
        <v>0</v>
      </c>
      <c r="L89" s="73">
        <v>0</v>
      </c>
      <c r="M89" s="74">
        <v>0</v>
      </c>
      <c r="N89" s="73">
        <v>40.055407028555898</v>
      </c>
      <c r="O89" s="17"/>
      <c r="P89" s="180"/>
      <c r="Q89" s="180"/>
      <c r="R89" s="198"/>
      <c r="S89" s="198"/>
      <c r="T89" s="198"/>
      <c r="U89" s="198"/>
      <c r="V89" s="21"/>
      <c r="Z89" s="87"/>
      <c r="AA89" s="87"/>
      <c r="AB89" s="87"/>
      <c r="AC89" s="87"/>
      <c r="AD89" s="87"/>
      <c r="AE89" s="87"/>
      <c r="AF89" s="87"/>
    </row>
    <row r="90" spans="1:34" s="1" customFormat="1" ht="12" x14ac:dyDescent="0.3">
      <c r="A90" s="63" t="s">
        <v>67</v>
      </c>
      <c r="B90" s="79">
        <v>53.7541484716157</v>
      </c>
      <c r="C90" s="79">
        <v>56.525179856115102</v>
      </c>
      <c r="D90" s="79">
        <v>65.733892321271</v>
      </c>
      <c r="E90" s="79">
        <v>56.548828125</v>
      </c>
      <c r="F90" s="79">
        <v>59.706375838926199</v>
      </c>
      <c r="G90" s="79">
        <v>55.1069482288828</v>
      </c>
      <c r="H90" s="79">
        <v>53.5315408479835</v>
      </c>
      <c r="I90" s="79">
        <v>0</v>
      </c>
      <c r="J90" s="79">
        <v>0</v>
      </c>
      <c r="K90" s="79">
        <v>0</v>
      </c>
      <c r="L90" s="79">
        <v>0</v>
      </c>
      <c r="M90" s="79">
        <v>0</v>
      </c>
      <c r="N90" s="79">
        <v>57.514750229447998</v>
      </c>
      <c r="O90" s="17"/>
      <c r="P90" s="180"/>
      <c r="Q90" s="180"/>
      <c r="R90" s="180"/>
      <c r="S90" s="180"/>
      <c r="T90" s="180"/>
      <c r="U90" s="198"/>
      <c r="V90" s="86"/>
      <c r="W90" s="87"/>
      <c r="X90" s="87"/>
      <c r="Y90" s="87"/>
      <c r="Z90" s="87"/>
      <c r="AA90" s="87"/>
      <c r="AB90" s="87"/>
      <c r="AC90" s="87"/>
    </row>
    <row r="91" spans="1:34" s="1" customFormat="1" ht="12" customHeight="1" x14ac:dyDescent="0.3">
      <c r="A91" s="64" t="s">
        <v>99</v>
      </c>
      <c r="B91" s="79">
        <v>22.4211382113821</v>
      </c>
      <c r="C91" s="79">
        <v>36.819548872180398</v>
      </c>
      <c r="D91" s="79">
        <v>52.504504504504503</v>
      </c>
      <c r="E91" s="79">
        <v>47.8624641833811</v>
      </c>
      <c r="F91" s="79">
        <v>47.6847133757962</v>
      </c>
      <c r="G91" s="79">
        <v>36.65234375</v>
      </c>
      <c r="H91" s="79">
        <v>37.093023255813897</v>
      </c>
      <c r="I91" s="79">
        <v>0</v>
      </c>
      <c r="J91" s="79">
        <v>0</v>
      </c>
      <c r="K91" s="79">
        <v>0</v>
      </c>
      <c r="L91" s="79">
        <v>0</v>
      </c>
      <c r="M91" s="79">
        <v>0</v>
      </c>
      <c r="N91" s="79">
        <v>38.1540460282108</v>
      </c>
      <c r="O91" s="17"/>
      <c r="P91" s="180"/>
      <c r="Q91" s="180"/>
      <c r="R91" s="198"/>
      <c r="S91" s="198"/>
      <c r="T91" s="198"/>
      <c r="U91" s="198"/>
      <c r="V91" s="86"/>
      <c r="W91" s="87"/>
      <c r="X91" s="87"/>
      <c r="Y91" s="87"/>
      <c r="Z91" s="87"/>
      <c r="AA91" s="87"/>
      <c r="AB91" s="87"/>
    </row>
    <row r="92" spans="1:34" s="1" customFormat="1" ht="12" x14ac:dyDescent="0.3">
      <c r="A92" s="64" t="s">
        <v>127</v>
      </c>
      <c r="B92" s="79">
        <v>5.1134601832276303</v>
      </c>
      <c r="C92" s="79">
        <v>5.73345935727788</v>
      </c>
      <c r="D92" s="79">
        <v>10.128491620111699</v>
      </c>
      <c r="E92" s="79">
        <v>8.4205128205128208</v>
      </c>
      <c r="F92" s="79">
        <v>7.8945615982242003</v>
      </c>
      <c r="G92" s="79">
        <v>6.4281842818428201</v>
      </c>
      <c r="H92" s="79">
        <v>3.7972027972028002</v>
      </c>
      <c r="I92" s="79">
        <v>0</v>
      </c>
      <c r="J92" s="79">
        <v>0</v>
      </c>
      <c r="K92" s="79">
        <v>0</v>
      </c>
      <c r="L92" s="79">
        <v>0</v>
      </c>
      <c r="M92" s="79">
        <v>0</v>
      </c>
      <c r="N92" s="79">
        <v>6.8277572827884496</v>
      </c>
      <c r="O92" s="17"/>
      <c r="P92" s="180"/>
      <c r="Q92" s="180"/>
      <c r="R92" s="180"/>
      <c r="S92" s="180"/>
      <c r="T92" s="180"/>
      <c r="U92" s="180"/>
      <c r="V92" s="86"/>
      <c r="W92" s="87"/>
      <c r="X92" s="87"/>
      <c r="Y92" s="87"/>
      <c r="Z92" s="87"/>
      <c r="AA92" s="87"/>
      <c r="AB92" s="87"/>
    </row>
    <row r="93" spans="1:34" s="1" customFormat="1" ht="12" x14ac:dyDescent="0.3">
      <c r="A93" s="62" t="s">
        <v>149</v>
      </c>
      <c r="B93" s="73">
        <v>23.524170368434799</v>
      </c>
      <c r="C93" s="74">
        <v>23.722246654520301</v>
      </c>
      <c r="D93" s="73">
        <v>24.905992320765399</v>
      </c>
      <c r="E93" s="74">
        <v>25.4033334604676</v>
      </c>
      <c r="F93" s="73">
        <v>22.642846810357302</v>
      </c>
      <c r="G93" s="74">
        <v>23.296969288339</v>
      </c>
      <c r="H93" s="74">
        <v>22.971528036802201</v>
      </c>
      <c r="I93" s="73">
        <v>0</v>
      </c>
      <c r="J93" s="74">
        <v>0</v>
      </c>
      <c r="K93" s="73">
        <v>0</v>
      </c>
      <c r="L93" s="73">
        <v>0</v>
      </c>
      <c r="M93" s="74">
        <v>0</v>
      </c>
      <c r="N93" s="73">
        <v>23.8754657258729</v>
      </c>
      <c r="O93" s="17"/>
      <c r="P93" s="17"/>
      <c r="Q93" s="17"/>
      <c r="R93" s="17"/>
      <c r="S93" s="17"/>
      <c r="T93" s="17"/>
      <c r="U93" s="17"/>
      <c r="V93" s="21"/>
    </row>
    <row r="94" spans="1:34" s="1" customFormat="1" ht="12" x14ac:dyDescent="0.3">
      <c r="A94" s="63" t="s">
        <v>67</v>
      </c>
      <c r="B94" s="79">
        <v>49.893342877594797</v>
      </c>
      <c r="C94" s="79">
        <v>51.686026648445498</v>
      </c>
      <c r="D94" s="79">
        <v>59.189095928226401</v>
      </c>
      <c r="E94" s="79">
        <v>50.548076923076898</v>
      </c>
      <c r="F94" s="79">
        <v>55.8566493955095</v>
      </c>
      <c r="G94" s="79">
        <v>51.2496574403946</v>
      </c>
      <c r="H94" s="79">
        <v>47.571782178217802</v>
      </c>
      <c r="I94" s="79">
        <v>0</v>
      </c>
      <c r="J94" s="79">
        <v>0</v>
      </c>
      <c r="K94" s="79">
        <v>0</v>
      </c>
      <c r="L94" s="79">
        <v>0</v>
      </c>
      <c r="M94" s="79">
        <v>0</v>
      </c>
      <c r="N94" s="79">
        <v>52.7016600790514</v>
      </c>
      <c r="O94" s="17"/>
      <c r="P94" s="17"/>
      <c r="Q94" s="17"/>
      <c r="R94" s="17"/>
      <c r="S94" s="17"/>
      <c r="T94" s="17"/>
      <c r="U94" s="17"/>
      <c r="V94" s="21"/>
    </row>
    <row r="95" spans="1:34" s="1" customFormat="1" ht="12" x14ac:dyDescent="0.3">
      <c r="A95" s="64" t="s">
        <v>99</v>
      </c>
      <c r="B95" s="79">
        <v>26.094318181818199</v>
      </c>
      <c r="C95" s="79">
        <v>41.938775510204103</v>
      </c>
      <c r="D95" s="79">
        <v>41.014064697609001</v>
      </c>
      <c r="E95" s="79">
        <v>43.376404494382001</v>
      </c>
      <c r="F95" s="79">
        <v>36.386217948717899</v>
      </c>
      <c r="G95" s="79">
        <v>32.858531317494602</v>
      </c>
      <c r="H95" s="79">
        <v>35.024221453287197</v>
      </c>
      <c r="I95" s="79">
        <v>0</v>
      </c>
      <c r="J95" s="79">
        <v>0</v>
      </c>
      <c r="K95" s="79">
        <v>0</v>
      </c>
      <c r="L95" s="79">
        <v>0</v>
      </c>
      <c r="M95" s="79">
        <v>0</v>
      </c>
      <c r="N95" s="79">
        <v>36.0429878697595</v>
      </c>
      <c r="O95" s="17"/>
      <c r="P95" s="17"/>
      <c r="Q95" s="17"/>
      <c r="R95" s="17"/>
      <c r="S95" s="17"/>
      <c r="T95" s="17"/>
      <c r="U95" s="17"/>
      <c r="V95" s="21"/>
    </row>
    <row r="96" spans="1:34" s="1" customFormat="1" ht="12" x14ac:dyDescent="0.3">
      <c r="A96" s="64" t="s">
        <v>127</v>
      </c>
      <c r="B96" s="79">
        <v>20.238979017953699</v>
      </c>
      <c r="C96" s="79">
        <v>20.341615788726401</v>
      </c>
      <c r="D96" s="79">
        <v>20.971844487839501</v>
      </c>
      <c r="E96" s="79">
        <v>22.155598873727499</v>
      </c>
      <c r="F96" s="79">
        <v>18.3031533584718</v>
      </c>
      <c r="G96" s="79">
        <v>18.8783880739796</v>
      </c>
      <c r="H96" s="79">
        <v>17.881534698868801</v>
      </c>
      <c r="I96" s="79">
        <v>0</v>
      </c>
      <c r="J96" s="79">
        <v>0</v>
      </c>
      <c r="K96" s="79">
        <v>0</v>
      </c>
      <c r="L96" s="79">
        <v>0</v>
      </c>
      <c r="M96" s="79">
        <v>0</v>
      </c>
      <c r="N96" s="79">
        <v>20.0589639924195</v>
      </c>
      <c r="O96" s="17"/>
      <c r="P96" s="17"/>
      <c r="Q96" s="17"/>
      <c r="R96" s="17"/>
      <c r="S96" s="17"/>
      <c r="T96" s="17"/>
      <c r="U96" s="17"/>
      <c r="V96" s="21"/>
    </row>
    <row r="97" spans="1:33" s="1" customFormat="1" ht="12" x14ac:dyDescent="0.3">
      <c r="A97" s="59"/>
      <c r="F97" s="6"/>
      <c r="G97" s="6"/>
      <c r="H97" s="6"/>
      <c r="I97" s="6"/>
      <c r="J97" s="6"/>
      <c r="K97" s="6"/>
      <c r="L97" s="17"/>
      <c r="M97" s="17"/>
      <c r="N97" s="17"/>
      <c r="O97" s="17"/>
      <c r="P97" s="17"/>
      <c r="Q97" s="17"/>
      <c r="R97" s="17"/>
      <c r="S97" s="17"/>
      <c r="T97" s="17"/>
      <c r="U97" s="17"/>
      <c r="V97" s="21"/>
    </row>
    <row r="98" spans="1:33" s="1" customFormat="1" ht="12" x14ac:dyDescent="0.3">
      <c r="A98" s="281"/>
      <c r="B98" s="282"/>
      <c r="C98" s="282"/>
      <c r="D98" s="282"/>
      <c r="E98" s="282"/>
      <c r="F98" s="282"/>
      <c r="G98" s="282"/>
      <c r="H98" s="282"/>
      <c r="I98" s="282"/>
      <c r="J98" s="282"/>
      <c r="K98" s="282"/>
      <c r="L98" s="282"/>
      <c r="M98" s="282"/>
      <c r="N98" s="282"/>
      <c r="O98" s="282"/>
      <c r="P98" s="282"/>
      <c r="Q98" s="282"/>
      <c r="R98" s="282"/>
      <c r="S98" s="282"/>
      <c r="T98" s="282"/>
      <c r="U98" s="282"/>
      <c r="V98" s="283"/>
    </row>
    <row r="99" spans="1:33" s="1" customFormat="1" ht="12" x14ac:dyDescent="0.3">
      <c r="A99" s="59"/>
      <c r="F99" s="6"/>
      <c r="G99" s="6"/>
      <c r="H99" s="6"/>
      <c r="I99" s="6"/>
      <c r="J99" s="6"/>
      <c r="K99" s="6"/>
      <c r="L99" s="17"/>
      <c r="M99" s="17"/>
      <c r="N99" s="17"/>
      <c r="O99" s="17"/>
      <c r="P99" s="17"/>
      <c r="Q99" s="17"/>
      <c r="R99" s="17"/>
      <c r="S99" s="180"/>
      <c r="T99" s="180"/>
      <c r="U99" s="180"/>
      <c r="V99" s="86"/>
    </row>
    <row r="100" spans="1:33" s="6" customFormat="1" ht="24.75" customHeight="1" x14ac:dyDescent="0.3">
      <c r="A100" s="285" t="s">
        <v>776</v>
      </c>
      <c r="B100" s="286"/>
      <c r="C100" s="286"/>
      <c r="D100" s="286"/>
      <c r="E100" s="286"/>
      <c r="F100" s="286"/>
      <c r="G100" s="286"/>
      <c r="H100" s="286"/>
      <c r="I100" s="286"/>
      <c r="J100" s="286"/>
      <c r="K100" s="286"/>
      <c r="L100" s="286"/>
      <c r="M100" s="286"/>
      <c r="N100" s="286"/>
      <c r="O100" s="17"/>
      <c r="P100" s="180"/>
      <c r="Q100" s="180"/>
      <c r="R100" s="180"/>
      <c r="S100" s="180"/>
      <c r="T100" s="180"/>
      <c r="U100" s="180"/>
      <c r="V100" s="86"/>
      <c r="W100" s="91"/>
      <c r="X100" s="91"/>
      <c r="Y100" s="91"/>
      <c r="Z100" s="91"/>
      <c r="AA100" s="91"/>
      <c r="AB100" s="91"/>
    </row>
    <row r="101" spans="1:33" s="1" customFormat="1" ht="12" x14ac:dyDescent="0.3">
      <c r="A101" s="14" t="s">
        <v>146</v>
      </c>
      <c r="B101" s="154" t="s">
        <v>132</v>
      </c>
      <c r="C101" s="154" t="s">
        <v>133</v>
      </c>
      <c r="D101" s="154" t="s">
        <v>134</v>
      </c>
      <c r="E101" s="154" t="s">
        <v>135</v>
      </c>
      <c r="F101" s="154" t="s">
        <v>136</v>
      </c>
      <c r="G101" s="154" t="s">
        <v>137</v>
      </c>
      <c r="H101" s="154" t="s">
        <v>138</v>
      </c>
      <c r="I101" s="154" t="s">
        <v>139</v>
      </c>
      <c r="J101" s="154" t="s">
        <v>140</v>
      </c>
      <c r="K101" s="154" t="s">
        <v>142</v>
      </c>
      <c r="L101" s="154" t="s">
        <v>143</v>
      </c>
      <c r="M101" s="154" t="s">
        <v>144</v>
      </c>
      <c r="N101" s="154" t="s">
        <v>150</v>
      </c>
      <c r="O101" s="17"/>
      <c r="P101" s="198"/>
      <c r="Q101" s="180"/>
      <c r="R101" s="180"/>
      <c r="S101" s="180"/>
      <c r="T101" s="180"/>
      <c r="U101" s="180"/>
      <c r="V101" s="86"/>
      <c r="W101" s="87"/>
      <c r="X101" s="87"/>
      <c r="Y101" s="87"/>
      <c r="Z101" s="87"/>
      <c r="AA101" s="87"/>
      <c r="AB101" s="87"/>
      <c r="AC101" s="87"/>
      <c r="AD101" s="87"/>
      <c r="AE101" s="87"/>
      <c r="AF101" s="87"/>
    </row>
    <row r="102" spans="1:33" s="1" customFormat="1" ht="12.75" customHeight="1" thickBot="1" x14ac:dyDescent="0.35">
      <c r="A102" s="55" t="s">
        <v>1</v>
      </c>
      <c r="B102" s="75">
        <v>22795.516129032301</v>
      </c>
      <c r="C102" s="76">
        <v>23337.200000000001</v>
      </c>
      <c r="D102" s="75">
        <v>21575.6129032258</v>
      </c>
      <c r="E102" s="76">
        <v>21464.903225806502</v>
      </c>
      <c r="F102" s="75">
        <v>19779.357142857101</v>
      </c>
      <c r="G102" s="76">
        <v>19957.967741935499</v>
      </c>
      <c r="H102" s="76">
        <v>17626.3</v>
      </c>
      <c r="I102" s="75">
        <v>0</v>
      </c>
      <c r="J102" s="76">
        <v>0</v>
      </c>
      <c r="K102" s="75">
        <v>0</v>
      </c>
      <c r="L102" s="75">
        <v>0</v>
      </c>
      <c r="M102" s="76">
        <v>0</v>
      </c>
      <c r="N102" s="75">
        <v>21301.119791666701</v>
      </c>
      <c r="O102" s="17"/>
      <c r="P102" s="198"/>
      <c r="Q102" s="198"/>
      <c r="R102" s="198"/>
      <c r="S102" s="198"/>
      <c r="T102" s="171"/>
      <c r="U102" s="198"/>
      <c r="V102" s="88"/>
      <c r="W102" s="89"/>
      <c r="X102" s="89"/>
      <c r="Y102" s="89"/>
      <c r="Z102" s="89"/>
      <c r="AA102" s="89"/>
      <c r="AB102" s="89"/>
    </row>
    <row r="103" spans="1:33" s="1" customFormat="1" ht="12.5" thickTop="1" x14ac:dyDescent="0.3">
      <c r="A103" s="56" t="s">
        <v>765</v>
      </c>
      <c r="B103" s="77">
        <v>911.06451612903197</v>
      </c>
      <c r="C103" s="77">
        <v>1060.56666666667</v>
      </c>
      <c r="D103" s="77">
        <v>655.09677419354796</v>
      </c>
      <c r="E103" s="77">
        <v>251</v>
      </c>
      <c r="F103" s="77">
        <v>215.892857142857</v>
      </c>
      <c r="G103" s="77">
        <v>54.16</v>
      </c>
      <c r="H103" s="77">
        <v>0</v>
      </c>
      <c r="I103" s="77">
        <v>0</v>
      </c>
      <c r="J103" s="77">
        <v>0</v>
      </c>
      <c r="K103" s="77">
        <v>0</v>
      </c>
      <c r="L103" s="77">
        <v>0</v>
      </c>
      <c r="M103" s="77">
        <v>0</v>
      </c>
      <c r="N103" s="77">
        <v>542.88636363636397</v>
      </c>
      <c r="O103" s="17"/>
      <c r="P103" s="198"/>
      <c r="Q103" s="198"/>
      <c r="R103" s="198"/>
      <c r="S103" s="198"/>
      <c r="T103" s="198"/>
      <c r="U103" s="198"/>
      <c r="V103" s="88"/>
      <c r="W103" s="89"/>
      <c r="X103" s="89"/>
      <c r="Y103" s="89"/>
      <c r="Z103" s="89"/>
      <c r="AA103" s="89"/>
      <c r="AB103" s="89"/>
      <c r="AC103" s="89"/>
      <c r="AD103" s="89"/>
      <c r="AE103" s="89"/>
      <c r="AF103" s="89"/>
      <c r="AG103" s="89"/>
    </row>
    <row r="104" spans="1:33" s="1" customFormat="1" ht="12" x14ac:dyDescent="0.3">
      <c r="A104" s="57" t="s">
        <v>122</v>
      </c>
      <c r="B104" s="78">
        <v>21884.451612903202</v>
      </c>
      <c r="C104" s="78">
        <v>22276.633333333299</v>
      </c>
      <c r="D104" s="78">
        <v>20920.516129032301</v>
      </c>
      <c r="E104" s="78">
        <v>21213.903225806502</v>
      </c>
      <c r="F104" s="78">
        <v>19563.464285714301</v>
      </c>
      <c r="G104" s="78">
        <v>19914.2903225806</v>
      </c>
      <c r="H104" s="78">
        <v>17626.3</v>
      </c>
      <c r="I104" s="78">
        <v>0</v>
      </c>
      <c r="J104" s="78">
        <v>0</v>
      </c>
      <c r="K104" s="78">
        <v>0</v>
      </c>
      <c r="L104" s="78">
        <v>0</v>
      </c>
      <c r="M104" s="78">
        <v>0</v>
      </c>
      <c r="N104" s="78">
        <v>20803.473958333299</v>
      </c>
      <c r="O104" s="17"/>
      <c r="P104" s="198"/>
      <c r="Q104" s="198"/>
      <c r="R104" s="198"/>
      <c r="S104" s="198"/>
      <c r="T104" s="198"/>
      <c r="U104" s="198"/>
      <c r="V104" s="88"/>
      <c r="W104" s="89"/>
      <c r="X104" s="89"/>
      <c r="Y104" s="89"/>
      <c r="Z104" s="89"/>
      <c r="AA104" s="87"/>
      <c r="AB104" s="89"/>
      <c r="AF104" s="89"/>
      <c r="AG104" s="89"/>
    </row>
    <row r="105" spans="1:33" s="3" customFormat="1" ht="23.25" customHeight="1" x14ac:dyDescent="0.3">
      <c r="A105" s="59"/>
      <c r="B105" s="1"/>
      <c r="C105" s="1"/>
      <c r="D105" s="1"/>
      <c r="E105" s="1"/>
      <c r="F105" s="6"/>
      <c r="G105" s="6"/>
      <c r="H105" s="6"/>
      <c r="I105" s="6"/>
      <c r="J105" s="6"/>
      <c r="K105" s="6"/>
      <c r="L105" s="17"/>
      <c r="M105" s="17"/>
      <c r="N105" s="17"/>
      <c r="O105" s="17"/>
      <c r="P105" s="198"/>
      <c r="Q105" s="198"/>
      <c r="R105" s="198"/>
      <c r="S105" s="198"/>
      <c r="T105" s="198"/>
      <c r="U105" s="198"/>
      <c r="V105" s="88"/>
      <c r="W105" s="90"/>
      <c r="X105" s="90"/>
      <c r="Y105" s="90"/>
      <c r="Z105" s="90"/>
      <c r="AA105" s="90"/>
      <c r="AB105" s="90"/>
      <c r="AC105" s="90"/>
      <c r="AD105" s="90"/>
      <c r="AE105" s="90"/>
      <c r="AF105" s="90"/>
      <c r="AG105" s="90"/>
    </row>
    <row r="106" spans="1:33" s="1" customFormat="1" ht="12.75" customHeight="1" x14ac:dyDescent="0.3">
      <c r="A106" s="285" t="s">
        <v>777</v>
      </c>
      <c r="B106" s="286"/>
      <c r="C106" s="286"/>
      <c r="D106" s="286"/>
      <c r="E106" s="286"/>
      <c r="F106" s="286"/>
      <c r="G106" s="286"/>
      <c r="H106" s="286"/>
      <c r="I106" s="286"/>
      <c r="J106" s="286"/>
      <c r="K106" s="286"/>
      <c r="L106" s="286"/>
      <c r="M106" s="286"/>
      <c r="N106" s="286"/>
      <c r="O106" s="17"/>
      <c r="P106" s="17"/>
      <c r="Q106" s="198"/>
      <c r="R106" s="198"/>
      <c r="S106" s="180"/>
      <c r="T106" s="180"/>
      <c r="U106" s="180"/>
      <c r="V106" s="88"/>
      <c r="W106" s="89"/>
      <c r="X106" s="89"/>
      <c r="Y106" s="89"/>
      <c r="Z106" s="89"/>
      <c r="AA106" s="89"/>
    </row>
    <row r="107" spans="1:33" s="1" customFormat="1" ht="12.75" customHeight="1" x14ac:dyDescent="0.3">
      <c r="A107" s="14" t="s">
        <v>146</v>
      </c>
      <c r="B107" s="154" t="s">
        <v>132</v>
      </c>
      <c r="C107" s="154" t="s">
        <v>133</v>
      </c>
      <c r="D107" s="154" t="s">
        <v>134</v>
      </c>
      <c r="E107" s="154" t="s">
        <v>135</v>
      </c>
      <c r="F107" s="154" t="s">
        <v>136</v>
      </c>
      <c r="G107" s="154" t="s">
        <v>137</v>
      </c>
      <c r="H107" s="154" t="s">
        <v>138</v>
      </c>
      <c r="I107" s="154" t="s">
        <v>139</v>
      </c>
      <c r="J107" s="154" t="s">
        <v>140</v>
      </c>
      <c r="K107" s="154" t="s">
        <v>142</v>
      </c>
      <c r="L107" s="154" t="s">
        <v>143</v>
      </c>
      <c r="M107" s="154" t="s">
        <v>144</v>
      </c>
      <c r="N107" s="154" t="s">
        <v>150</v>
      </c>
      <c r="O107" s="17"/>
      <c r="P107" s="180"/>
      <c r="Q107" s="180"/>
      <c r="R107" s="180"/>
      <c r="S107" s="180"/>
      <c r="T107" s="180"/>
      <c r="U107" s="180"/>
      <c r="V107" s="86"/>
      <c r="W107" s="87"/>
      <c r="X107" s="87"/>
      <c r="Y107" s="87"/>
      <c r="Z107" s="87"/>
      <c r="AA107" s="87"/>
      <c r="AB107" s="87"/>
      <c r="AC107" s="87"/>
      <c r="AD107" s="87"/>
      <c r="AE107" s="87"/>
      <c r="AF107" s="87"/>
    </row>
    <row r="108" spans="1:33" s="6" customFormat="1" ht="14.25" customHeight="1" thickBot="1" x14ac:dyDescent="0.35">
      <c r="A108" s="55" t="s">
        <v>1</v>
      </c>
      <c r="B108" s="80">
        <v>23.524170368434799</v>
      </c>
      <c r="C108" s="81">
        <v>23.722246654520301</v>
      </c>
      <c r="D108" s="80">
        <v>24.905992320765399</v>
      </c>
      <c r="E108" s="81">
        <v>25.4033334604676</v>
      </c>
      <c r="F108" s="80">
        <v>22.642846810357302</v>
      </c>
      <c r="G108" s="81">
        <v>23.296969288339</v>
      </c>
      <c r="H108" s="81">
        <v>22.971528036802201</v>
      </c>
      <c r="I108" s="80">
        <v>0</v>
      </c>
      <c r="J108" s="81">
        <v>0</v>
      </c>
      <c r="K108" s="80">
        <v>0</v>
      </c>
      <c r="L108" s="80">
        <v>0</v>
      </c>
      <c r="M108" s="80">
        <v>0</v>
      </c>
      <c r="N108" s="80">
        <v>23.8754657258729</v>
      </c>
      <c r="P108" s="91"/>
      <c r="Q108" s="91"/>
      <c r="R108" s="91"/>
      <c r="S108" s="91"/>
      <c r="T108" s="91"/>
      <c r="U108" s="91"/>
      <c r="V108" s="199"/>
      <c r="W108" s="91"/>
      <c r="X108" s="91"/>
      <c r="Y108" s="91"/>
      <c r="Z108" s="91"/>
      <c r="AA108" s="200"/>
      <c r="AB108" s="91"/>
    </row>
    <row r="109" spans="1:33" s="1" customFormat="1" ht="12.5" thickTop="1" x14ac:dyDescent="0.3">
      <c r="A109" s="56" t="s">
        <v>765</v>
      </c>
      <c r="B109" s="82">
        <v>3.9145090376160199</v>
      </c>
      <c r="C109" s="82">
        <v>2.8880323054331898</v>
      </c>
      <c r="D109" s="82">
        <v>3.3185759926973999</v>
      </c>
      <c r="E109" s="82">
        <v>5.6787330316742102</v>
      </c>
      <c r="F109" s="82">
        <v>5.7940161104718104</v>
      </c>
      <c r="G109" s="82">
        <v>3.8763157894736802</v>
      </c>
      <c r="H109" s="82">
        <v>0</v>
      </c>
      <c r="I109" s="82">
        <v>0</v>
      </c>
      <c r="J109" s="82">
        <v>0</v>
      </c>
      <c r="K109" s="82">
        <v>0</v>
      </c>
      <c r="L109" s="82">
        <v>0</v>
      </c>
      <c r="M109" s="82">
        <v>0</v>
      </c>
      <c r="N109" s="82">
        <v>3.6116982609181898</v>
      </c>
      <c r="O109" s="17"/>
      <c r="P109" s="17"/>
      <c r="Q109" s="17"/>
      <c r="R109" s="17"/>
      <c r="S109" s="17"/>
      <c r="T109" s="17"/>
      <c r="U109" s="17"/>
      <c r="V109" s="201"/>
    </row>
    <row r="110" spans="1:33" s="1" customFormat="1" ht="12.75" customHeight="1" x14ac:dyDescent="0.3">
      <c r="A110" s="57" t="s">
        <v>122</v>
      </c>
      <c r="B110" s="79">
        <v>29.3563541263076</v>
      </c>
      <c r="C110" s="79">
        <v>28.023952095808401</v>
      </c>
      <c r="D110" s="79">
        <v>28.359411507009298</v>
      </c>
      <c r="E110" s="79">
        <v>25.915049303490399</v>
      </c>
      <c r="F110" s="79">
        <v>23.189523205018101</v>
      </c>
      <c r="G110" s="79">
        <v>23.548987467131099</v>
      </c>
      <c r="H110" s="79">
        <v>22.971528036802201</v>
      </c>
      <c r="I110" s="79">
        <v>0</v>
      </c>
      <c r="J110" s="79">
        <v>0</v>
      </c>
      <c r="K110" s="79">
        <v>0</v>
      </c>
      <c r="L110" s="79">
        <v>0</v>
      </c>
      <c r="M110" s="79">
        <v>0</v>
      </c>
      <c r="N110" s="79">
        <v>26.0838559092211</v>
      </c>
      <c r="O110" s="17"/>
      <c r="P110" s="17"/>
      <c r="Q110" s="17"/>
      <c r="R110" s="180"/>
      <c r="S110" s="180"/>
      <c r="T110" s="180"/>
      <c r="U110" s="180"/>
      <c r="V110" s="202"/>
      <c r="W110" s="87"/>
      <c r="X110" s="87"/>
      <c r="Y110" s="87"/>
      <c r="Z110" s="87"/>
      <c r="AA110" s="87"/>
      <c r="AB110" s="87"/>
      <c r="AC110" s="87"/>
    </row>
    <row r="111" spans="1:33" s="1" customFormat="1" ht="12.75" customHeight="1" x14ac:dyDescent="0.3">
      <c r="A111" s="58"/>
      <c r="B111" s="203"/>
      <c r="C111" s="203"/>
      <c r="D111" s="203"/>
      <c r="E111" s="203"/>
      <c r="F111" s="203"/>
      <c r="G111" s="203"/>
      <c r="H111" s="203"/>
      <c r="I111" s="203"/>
      <c r="J111" s="203"/>
      <c r="K111" s="203"/>
      <c r="L111" s="203"/>
      <c r="M111" s="203"/>
      <c r="N111" s="203"/>
      <c r="O111" s="17"/>
      <c r="P111" s="17"/>
      <c r="Q111" s="17"/>
      <c r="R111" s="17"/>
      <c r="S111" s="17"/>
      <c r="T111" s="17"/>
      <c r="U111" s="17"/>
      <c r="V111" s="201"/>
    </row>
    <row r="112" spans="1:33" s="1" customFormat="1" ht="12" x14ac:dyDescent="0.3">
      <c r="A112" s="285" t="s">
        <v>778</v>
      </c>
      <c r="B112" s="286"/>
      <c r="C112" s="286"/>
      <c r="D112" s="286"/>
      <c r="E112" s="286"/>
      <c r="F112" s="286"/>
      <c r="G112" s="286"/>
      <c r="H112" s="286"/>
      <c r="I112" s="286"/>
      <c r="J112" s="286"/>
      <c r="K112" s="286"/>
      <c r="L112" s="286"/>
      <c r="M112" s="286"/>
      <c r="N112" s="286"/>
      <c r="O112" s="17"/>
      <c r="P112" s="17"/>
      <c r="Q112" s="17"/>
      <c r="R112" s="180"/>
      <c r="S112" s="180"/>
      <c r="T112" s="180"/>
      <c r="U112" s="180"/>
      <c r="V112" s="202"/>
      <c r="W112" s="87"/>
      <c r="X112" s="87"/>
      <c r="Y112" s="87"/>
      <c r="Z112" s="87"/>
      <c r="AA112" s="87"/>
      <c r="AB112" s="87"/>
      <c r="AC112" s="87"/>
    </row>
    <row r="113" spans="1:29" s="1" customFormat="1" ht="12" x14ac:dyDescent="0.3">
      <c r="A113" s="14" t="s">
        <v>779</v>
      </c>
      <c r="B113" s="154" t="s">
        <v>132</v>
      </c>
      <c r="C113" s="154" t="s">
        <v>133</v>
      </c>
      <c r="D113" s="154" t="s">
        <v>134</v>
      </c>
      <c r="E113" s="154" t="s">
        <v>135</v>
      </c>
      <c r="F113" s="154" t="s">
        <v>136</v>
      </c>
      <c r="G113" s="154" t="s">
        <v>137</v>
      </c>
      <c r="H113" s="154" t="s">
        <v>138</v>
      </c>
      <c r="I113" s="154" t="s">
        <v>139</v>
      </c>
      <c r="J113" s="154" t="s">
        <v>140</v>
      </c>
      <c r="K113" s="154" t="s">
        <v>142</v>
      </c>
      <c r="L113" s="154" t="s">
        <v>143</v>
      </c>
      <c r="M113" s="154" t="s">
        <v>144</v>
      </c>
      <c r="N113" s="154" t="s">
        <v>150</v>
      </c>
      <c r="O113" s="17"/>
      <c r="P113" s="17"/>
      <c r="Q113" s="17"/>
      <c r="R113" s="180"/>
      <c r="S113" s="180"/>
      <c r="T113" s="180"/>
      <c r="U113" s="180"/>
      <c r="V113" s="202"/>
      <c r="W113" s="87"/>
      <c r="X113" s="87"/>
      <c r="Y113" s="87"/>
      <c r="Z113" s="87"/>
      <c r="AA113" s="87"/>
      <c r="AB113" s="87"/>
      <c r="AC113" s="87"/>
    </row>
    <row r="114" spans="1:29" ht="15" thickBot="1" x14ac:dyDescent="0.4">
      <c r="A114" s="55" t="s">
        <v>1</v>
      </c>
      <c r="B114" s="80">
        <v>29.3563541263076</v>
      </c>
      <c r="C114" s="81">
        <v>28.023952095808401</v>
      </c>
      <c r="D114" s="80">
        <v>28.359411507009298</v>
      </c>
      <c r="E114" s="81">
        <v>25.915049303490399</v>
      </c>
      <c r="F114" s="80">
        <v>23.189523205018101</v>
      </c>
      <c r="G114" s="81">
        <v>23.548987467131099</v>
      </c>
      <c r="H114" s="81">
        <v>22.971528036802201</v>
      </c>
      <c r="I114" s="80">
        <v>0</v>
      </c>
      <c r="J114" s="81">
        <v>0</v>
      </c>
      <c r="K114" s="157">
        <v>0</v>
      </c>
      <c r="L114" s="81">
        <v>0</v>
      </c>
      <c r="M114" s="81">
        <v>0</v>
      </c>
      <c r="N114" s="204">
        <v>26.0838559092211</v>
      </c>
      <c r="V114" s="201"/>
    </row>
    <row r="115" spans="1:29" ht="15" thickTop="1" x14ac:dyDescent="0.35">
      <c r="A115" s="56" t="s">
        <v>63</v>
      </c>
      <c r="B115" s="82">
        <v>28.070303030302998</v>
      </c>
      <c r="C115" s="82">
        <v>26.335217764913398</v>
      </c>
      <c r="D115" s="82">
        <v>25.2615125342321</v>
      </c>
      <c r="E115" s="82">
        <v>23.510593220339</v>
      </c>
      <c r="F115" s="82">
        <v>19.6932597352193</v>
      </c>
      <c r="G115" s="82">
        <v>20.5072868344349</v>
      </c>
      <c r="H115" s="82">
        <v>19.3028571428571</v>
      </c>
      <c r="I115" s="82">
        <v>0</v>
      </c>
      <c r="J115" s="82">
        <v>0</v>
      </c>
      <c r="K115" s="205">
        <v>0</v>
      </c>
      <c r="L115" s="82">
        <v>0</v>
      </c>
      <c r="M115" s="82">
        <v>0</v>
      </c>
      <c r="N115" s="206">
        <v>23.4407699580666</v>
      </c>
      <c r="V115" s="201"/>
    </row>
    <row r="116" spans="1:29" x14ac:dyDescent="0.35">
      <c r="A116" s="57" t="s">
        <v>80</v>
      </c>
      <c r="B116" s="79">
        <v>34.472034715525602</v>
      </c>
      <c r="C116" s="79">
        <v>36.758362573099397</v>
      </c>
      <c r="D116" s="79">
        <v>48.465682253212996</v>
      </c>
      <c r="E116" s="79">
        <v>41.733689205219399</v>
      </c>
      <c r="F116" s="79">
        <v>45.747913188647701</v>
      </c>
      <c r="G116" s="79">
        <v>38.596263200649901</v>
      </c>
      <c r="H116" s="79">
        <v>38.121173469387699</v>
      </c>
      <c r="I116" s="79">
        <v>0</v>
      </c>
      <c r="J116" s="79">
        <v>0</v>
      </c>
      <c r="K116" s="172">
        <v>0</v>
      </c>
      <c r="L116" s="79">
        <v>0</v>
      </c>
      <c r="M116" s="79">
        <v>0</v>
      </c>
      <c r="N116" s="207">
        <v>40.423564883702703</v>
      </c>
      <c r="O116" s="83"/>
      <c r="V116" s="201"/>
    </row>
    <row r="117" spans="1:29" x14ac:dyDescent="0.35">
      <c r="A117" s="19"/>
      <c r="B117" s="203"/>
      <c r="C117" s="203"/>
      <c r="D117" s="203"/>
      <c r="E117" s="203"/>
      <c r="F117" s="203"/>
      <c r="G117" s="203"/>
      <c r="H117" s="203"/>
      <c r="I117" s="203"/>
      <c r="J117" s="203"/>
      <c r="K117" s="208"/>
      <c r="L117" s="203"/>
      <c r="M117" s="203"/>
      <c r="N117" s="209"/>
      <c r="O117" s="83"/>
      <c r="V117" s="201"/>
    </row>
    <row r="118" spans="1:29" x14ac:dyDescent="0.35">
      <c r="A118" s="210" t="s">
        <v>780</v>
      </c>
      <c r="B118" s="203"/>
      <c r="C118" s="203"/>
      <c r="D118" s="203"/>
      <c r="E118" s="203"/>
      <c r="F118" s="203"/>
      <c r="G118" s="203"/>
      <c r="H118" s="203"/>
      <c r="I118" s="203"/>
      <c r="J118" s="203"/>
      <c r="K118" s="208"/>
      <c r="L118" s="203"/>
      <c r="M118" s="203"/>
      <c r="N118" s="209"/>
      <c r="O118" s="83"/>
      <c r="V118" s="201"/>
    </row>
    <row r="119" spans="1:29" x14ac:dyDescent="0.35">
      <c r="A119" s="14" t="s">
        <v>781</v>
      </c>
      <c r="B119" s="14" t="s">
        <v>782</v>
      </c>
      <c r="C119" s="211" t="s">
        <v>132</v>
      </c>
      <c r="D119" s="211" t="s">
        <v>133</v>
      </c>
      <c r="E119" s="211" t="s">
        <v>134</v>
      </c>
      <c r="F119" s="211" t="s">
        <v>135</v>
      </c>
      <c r="G119" s="211" t="s">
        <v>136</v>
      </c>
      <c r="H119" s="211" t="s">
        <v>137</v>
      </c>
      <c r="I119" s="211" t="s">
        <v>138</v>
      </c>
      <c r="J119" s="211" t="s">
        <v>139</v>
      </c>
      <c r="K119" s="211" t="s">
        <v>140</v>
      </c>
      <c r="L119" s="211" t="s">
        <v>142</v>
      </c>
      <c r="M119" s="211" t="s">
        <v>143</v>
      </c>
      <c r="N119" s="211" t="s">
        <v>144</v>
      </c>
      <c r="O119" s="211" t="s">
        <v>150</v>
      </c>
      <c r="P119" s="83"/>
      <c r="V119" s="201"/>
      <c r="W119" s="1"/>
    </row>
    <row r="120" spans="1:29" x14ac:dyDescent="0.35">
      <c r="A120" s="278" t="s">
        <v>766</v>
      </c>
      <c r="B120" s="156" t="s">
        <v>783</v>
      </c>
      <c r="C120" s="78">
        <v>364</v>
      </c>
      <c r="D120" s="78">
        <v>49</v>
      </c>
      <c r="E120" s="78">
        <v>13</v>
      </c>
      <c r="F120" s="78">
        <v>7</v>
      </c>
      <c r="G120" s="78">
        <v>1</v>
      </c>
      <c r="H120" s="78">
        <v>2</v>
      </c>
      <c r="I120" s="78">
        <v>0</v>
      </c>
      <c r="J120" s="78">
        <v>0</v>
      </c>
      <c r="K120" s="78">
        <v>0</v>
      </c>
      <c r="L120" s="172">
        <v>0</v>
      </c>
      <c r="M120" s="78">
        <v>0</v>
      </c>
      <c r="N120" s="78">
        <v>0</v>
      </c>
      <c r="O120" s="212">
        <f>SUM(C120:N120)</f>
        <v>436</v>
      </c>
      <c r="P120" s="83"/>
      <c r="V120" s="201"/>
      <c r="W120" s="1"/>
    </row>
    <row r="121" spans="1:29" x14ac:dyDescent="0.35">
      <c r="A121" s="279"/>
      <c r="B121" s="156" t="s">
        <v>784</v>
      </c>
      <c r="C121" s="78">
        <v>347</v>
      </c>
      <c r="D121" s="78">
        <v>47</v>
      </c>
      <c r="E121" s="78">
        <v>13</v>
      </c>
      <c r="F121" s="78">
        <v>4</v>
      </c>
      <c r="G121" s="78">
        <v>0</v>
      </c>
      <c r="H121" s="78">
        <v>1</v>
      </c>
      <c r="I121" s="78">
        <v>0</v>
      </c>
      <c r="J121" s="78">
        <v>0</v>
      </c>
      <c r="K121" s="78">
        <v>0</v>
      </c>
      <c r="L121" s="172">
        <v>0</v>
      </c>
      <c r="M121" s="78">
        <v>0</v>
      </c>
      <c r="N121" s="78">
        <v>0</v>
      </c>
      <c r="O121" s="212">
        <f t="shared" ref="O121:O123" si="13">SUM(C121:N121)</f>
        <v>412</v>
      </c>
      <c r="P121" s="83"/>
      <c r="V121" s="201"/>
      <c r="W121" s="1"/>
    </row>
    <row r="122" spans="1:29" x14ac:dyDescent="0.35">
      <c r="A122" s="278" t="s">
        <v>785</v>
      </c>
      <c r="B122" s="156" t="s">
        <v>783</v>
      </c>
      <c r="C122" s="78">
        <v>132</v>
      </c>
      <c r="D122" s="78">
        <v>62</v>
      </c>
      <c r="E122" s="78">
        <v>111</v>
      </c>
      <c r="F122" s="78">
        <v>110</v>
      </c>
      <c r="G122" s="78">
        <v>72</v>
      </c>
      <c r="H122" s="78">
        <v>49</v>
      </c>
      <c r="I122" s="78">
        <v>111</v>
      </c>
      <c r="J122" s="78">
        <v>115</v>
      </c>
      <c r="K122" s="78">
        <v>167</v>
      </c>
      <c r="L122" s="172">
        <v>1039</v>
      </c>
      <c r="M122" s="78">
        <v>899</v>
      </c>
      <c r="N122" s="78">
        <v>519</v>
      </c>
      <c r="O122" s="212">
        <f t="shared" si="13"/>
        <v>3386</v>
      </c>
      <c r="P122" s="83"/>
      <c r="V122" s="201"/>
      <c r="W122" s="1"/>
    </row>
    <row r="123" spans="1:29" x14ac:dyDescent="0.35">
      <c r="A123" s="279"/>
      <c r="B123" s="156" t="s">
        <v>784</v>
      </c>
      <c r="C123" s="78">
        <v>95</v>
      </c>
      <c r="D123" s="78">
        <v>24</v>
      </c>
      <c r="E123" s="78">
        <v>86</v>
      </c>
      <c r="F123" s="78">
        <v>73</v>
      </c>
      <c r="G123" s="78">
        <v>57</v>
      </c>
      <c r="H123" s="78">
        <v>18</v>
      </c>
      <c r="I123" s="78">
        <v>25</v>
      </c>
      <c r="J123" s="78">
        <v>49</v>
      </c>
      <c r="K123" s="78">
        <v>49</v>
      </c>
      <c r="L123" s="172">
        <v>974</v>
      </c>
      <c r="M123" s="78">
        <v>903</v>
      </c>
      <c r="N123" s="78">
        <v>476</v>
      </c>
      <c r="O123" s="212">
        <f t="shared" si="13"/>
        <v>2829</v>
      </c>
      <c r="P123" s="83"/>
      <c r="V123" s="201"/>
      <c r="W123" s="1"/>
    </row>
    <row r="124" spans="1:29" x14ac:dyDescent="0.35">
      <c r="B124" s="83"/>
      <c r="C124" s="83"/>
      <c r="D124" s="83"/>
      <c r="E124" s="83"/>
      <c r="F124" s="83"/>
      <c r="G124" s="83"/>
      <c r="H124" s="83"/>
      <c r="I124" s="83"/>
      <c r="J124" s="83"/>
      <c r="K124" s="83"/>
      <c r="L124" s="83"/>
      <c r="M124" s="83"/>
      <c r="V124" s="201"/>
    </row>
    <row r="125" spans="1:29" ht="15" thickBot="1" x14ac:dyDescent="0.4">
      <c r="A125" s="158"/>
      <c r="B125" s="158"/>
      <c r="C125" s="158"/>
      <c r="D125" s="158"/>
      <c r="E125" s="158"/>
      <c r="F125" s="158"/>
      <c r="G125" s="158"/>
      <c r="H125" s="158"/>
      <c r="I125" s="158"/>
      <c r="J125" s="158"/>
      <c r="K125" s="158"/>
      <c r="L125" s="158"/>
      <c r="M125" s="158"/>
      <c r="N125" s="158"/>
      <c r="O125" s="158"/>
      <c r="P125" s="158"/>
      <c r="Q125" s="158"/>
      <c r="R125" s="158"/>
      <c r="S125" s="158"/>
      <c r="T125" s="158"/>
      <c r="U125" s="158"/>
      <c r="V125" s="159"/>
    </row>
    <row r="126" spans="1:29" x14ac:dyDescent="0.35">
      <c r="B126" s="84"/>
      <c r="C126" s="84"/>
      <c r="D126" s="84"/>
      <c r="E126" s="84"/>
      <c r="F126" s="84"/>
      <c r="G126" s="84"/>
      <c r="H126" s="84"/>
      <c r="I126" s="84"/>
      <c r="J126" s="84"/>
      <c r="K126" s="84"/>
      <c r="L126" s="84"/>
      <c r="M126" s="84"/>
      <c r="P126" s="84"/>
    </row>
    <row r="127" spans="1:29" x14ac:dyDescent="0.35">
      <c r="A127" s="280"/>
      <c r="B127" s="280"/>
      <c r="C127" s="280"/>
      <c r="D127" s="280"/>
      <c r="E127" s="280"/>
      <c r="F127" s="280"/>
      <c r="G127" s="280"/>
      <c r="H127" s="280"/>
      <c r="I127" s="280"/>
      <c r="J127" s="280"/>
      <c r="K127" s="280"/>
      <c r="L127" s="280"/>
      <c r="M127" s="280"/>
      <c r="N127" s="280"/>
    </row>
    <row r="128" spans="1:29" x14ac:dyDescent="0.35">
      <c r="A128" s="213"/>
      <c r="B128" s="213"/>
      <c r="C128" s="214"/>
      <c r="D128" s="84"/>
      <c r="E128" s="84"/>
      <c r="F128" s="84"/>
      <c r="G128" s="84"/>
      <c r="H128" s="84"/>
      <c r="I128" s="84"/>
      <c r="J128" s="84"/>
      <c r="K128" s="84"/>
      <c r="L128" s="84"/>
      <c r="M128" s="83"/>
      <c r="P128" s="84"/>
    </row>
    <row r="129" spans="1:9" x14ac:dyDescent="0.35">
      <c r="A129" s="215"/>
      <c r="B129" s="215"/>
      <c r="C129" s="215"/>
      <c r="D129" s="84"/>
      <c r="E129" s="84"/>
      <c r="F129" s="84"/>
      <c r="G129" s="84"/>
      <c r="H129" s="83"/>
      <c r="I129" s="83"/>
    </row>
    <row r="130" spans="1:9" x14ac:dyDescent="0.35">
      <c r="A130" s="215"/>
      <c r="B130" s="215"/>
      <c r="C130" s="215"/>
      <c r="D130" s="83"/>
      <c r="E130" s="84"/>
      <c r="F130" s="83"/>
    </row>
    <row r="131" spans="1:9" x14ac:dyDescent="0.35">
      <c r="A131" s="215"/>
      <c r="B131" s="215"/>
      <c r="C131" s="215"/>
    </row>
    <row r="132" spans="1:9" x14ac:dyDescent="0.35">
      <c r="A132" s="215"/>
      <c r="B132" s="215"/>
      <c r="C132" s="215"/>
    </row>
  </sheetData>
  <mergeCells count="56">
    <mergeCell ref="G9:H9"/>
    <mergeCell ref="M9:N9"/>
    <mergeCell ref="O9:Q9"/>
    <mergeCell ref="A1:D1"/>
    <mergeCell ref="A2:D2"/>
    <mergeCell ref="E2:H2"/>
    <mergeCell ref="I2:L2"/>
    <mergeCell ref="M2:P2"/>
    <mergeCell ref="A3:D3"/>
    <mergeCell ref="A4:V4"/>
    <mergeCell ref="A6:V6"/>
    <mergeCell ref="A8:D8"/>
    <mergeCell ref="G8:K8"/>
    <mergeCell ref="M8:Q8"/>
    <mergeCell ref="A25:V25"/>
    <mergeCell ref="G10:H10"/>
    <mergeCell ref="M10:N10"/>
    <mergeCell ref="O10:Q10"/>
    <mergeCell ref="G11:H11"/>
    <mergeCell ref="M11:N11"/>
    <mergeCell ref="O11:Q11"/>
    <mergeCell ref="M12:N12"/>
    <mergeCell ref="O12:Q12"/>
    <mergeCell ref="A16:V16"/>
    <mergeCell ref="A18:F18"/>
    <mergeCell ref="I18:V18"/>
    <mergeCell ref="A27:E27"/>
    <mergeCell ref="H27:L27"/>
    <mergeCell ref="N27:R27"/>
    <mergeCell ref="H28:I28"/>
    <mergeCell ref="J28:L28"/>
    <mergeCell ref="N28:O28"/>
    <mergeCell ref="P28:R28"/>
    <mergeCell ref="A66:N66"/>
    <mergeCell ref="H29:I29"/>
    <mergeCell ref="J29:L29"/>
    <mergeCell ref="N29:O29"/>
    <mergeCell ref="P29:R29"/>
    <mergeCell ref="H30:I30"/>
    <mergeCell ref="J30:L30"/>
    <mergeCell ref="N30:O30"/>
    <mergeCell ref="P30:R30"/>
    <mergeCell ref="H31:I31"/>
    <mergeCell ref="J31:L31"/>
    <mergeCell ref="A33:V33"/>
    <mergeCell ref="A36:E36"/>
    <mergeCell ref="A64:V64"/>
    <mergeCell ref="A120:A121"/>
    <mergeCell ref="A122:A123"/>
    <mergeCell ref="A127:N127"/>
    <mergeCell ref="A81:V81"/>
    <mergeCell ref="A83:N83"/>
    <mergeCell ref="A98:V98"/>
    <mergeCell ref="A100:N100"/>
    <mergeCell ref="A106:N106"/>
    <mergeCell ref="A112:N112"/>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03DCE-B324-4B6B-B01F-E9F28514646F}">
  <dimension ref="A1:BD60"/>
  <sheetViews>
    <sheetView showGridLines="0" zoomScale="80" zoomScaleNormal="80" workbookViewId="0">
      <pane xSplit="1" topLeftCell="B1" activePane="topRight" state="frozen"/>
      <selection sqref="A1:D1"/>
      <selection pane="topRight" activeCell="B1" sqref="B1"/>
    </sheetView>
  </sheetViews>
  <sheetFormatPr defaultColWidth="9.1796875" defaultRowHeight="15.5" x14ac:dyDescent="0.35"/>
  <cols>
    <col min="1" max="1" width="66.81640625" style="216" bestFit="1" customWidth="1"/>
    <col min="2" max="2" width="7.453125" style="216" bestFit="1" customWidth="1"/>
    <col min="3" max="4" width="7.81640625" style="216" bestFit="1" customWidth="1"/>
    <col min="5" max="5" width="7.453125" style="216" bestFit="1" customWidth="1"/>
    <col min="6" max="6" width="8.1796875" style="216" bestFit="1" customWidth="1"/>
    <col min="7" max="9" width="7.81640625" style="216" bestFit="1" customWidth="1"/>
    <col min="10" max="12" width="7.453125" style="216" bestFit="1" customWidth="1"/>
    <col min="13" max="15" width="7.81640625" style="216" bestFit="1" customWidth="1"/>
    <col min="16" max="16" width="8.453125" style="216" customWidth="1"/>
    <col min="17" max="17" width="8.54296875" style="216" customWidth="1"/>
    <col min="18" max="18" width="7.453125" style="216" customWidth="1"/>
    <col min="19" max="19" width="8.1796875" style="216" customWidth="1"/>
    <col min="20" max="22" width="7.81640625" style="216" bestFit="1" customWidth="1"/>
    <col min="23" max="25" width="8.1796875" style="216" bestFit="1" customWidth="1"/>
    <col min="26" max="26" width="7.81640625" style="216" bestFit="1" customWidth="1"/>
    <col min="27" max="28" width="8.1796875" style="216" bestFit="1" customWidth="1"/>
    <col min="29" max="16384" width="9.1796875" style="216"/>
  </cols>
  <sheetData>
    <row r="1" spans="1:55" x14ac:dyDescent="0.35">
      <c r="A1" s="237" t="s">
        <v>809</v>
      </c>
      <c r="B1" s="237"/>
      <c r="C1" s="237"/>
      <c r="D1" s="237"/>
      <c r="E1" s="237"/>
      <c r="F1" s="237"/>
      <c r="G1" s="237"/>
      <c r="H1" s="237"/>
      <c r="I1" s="237"/>
      <c r="J1" s="237"/>
      <c r="K1" s="237"/>
      <c r="L1" s="237"/>
      <c r="M1" s="237"/>
      <c r="N1" s="237"/>
      <c r="O1" s="237"/>
      <c r="P1" s="237"/>
      <c r="Q1" s="237"/>
      <c r="R1" s="237"/>
      <c r="S1" s="237"/>
      <c r="T1" s="237"/>
      <c r="U1" s="237"/>
      <c r="V1" s="237"/>
      <c r="W1" s="237"/>
      <c r="X1" s="237"/>
      <c r="Y1" s="237"/>
      <c r="Z1" s="237"/>
      <c r="AA1" s="237"/>
    </row>
    <row r="2" spans="1:55" x14ac:dyDescent="0.35">
      <c r="A2" s="237"/>
    </row>
    <row r="3" spans="1:55" x14ac:dyDescent="0.35">
      <c r="A3" s="237"/>
    </row>
    <row r="4" spans="1:55" x14ac:dyDescent="0.35">
      <c r="A4" s="343" t="s">
        <v>807</v>
      </c>
      <c r="B4" s="235">
        <v>2020</v>
      </c>
      <c r="C4" s="234"/>
      <c r="D4" s="234"/>
      <c r="E4" s="234"/>
      <c r="F4" s="234"/>
      <c r="G4" s="234"/>
      <c r="H4" s="234"/>
      <c r="I4" s="234"/>
      <c r="J4" s="234"/>
      <c r="K4" s="234"/>
      <c r="L4" s="234"/>
      <c r="M4" s="233"/>
      <c r="N4" s="232">
        <v>2021</v>
      </c>
      <c r="O4" s="231"/>
      <c r="P4" s="231"/>
      <c r="Q4" s="231"/>
      <c r="R4" s="231"/>
      <c r="S4" s="231"/>
      <c r="T4" s="231"/>
      <c r="U4" s="231"/>
      <c r="V4" s="231"/>
      <c r="W4" s="231"/>
      <c r="X4" s="231"/>
      <c r="Y4" s="231"/>
      <c r="Z4" s="231"/>
      <c r="AA4" s="231"/>
      <c r="AB4" s="231"/>
      <c r="AC4" s="231"/>
      <c r="AD4" s="231"/>
      <c r="AE4" s="231"/>
      <c r="AF4" s="231"/>
      <c r="AG4" s="231"/>
      <c r="AH4" s="231"/>
      <c r="AI4" s="231"/>
      <c r="AJ4" s="231"/>
      <c r="AK4" s="230"/>
      <c r="AL4" s="229">
        <v>2022</v>
      </c>
      <c r="AM4" s="228"/>
      <c r="AN4" s="228"/>
      <c r="AO4" s="228"/>
      <c r="AP4" s="228"/>
      <c r="AQ4" s="227"/>
      <c r="AR4" s="217"/>
      <c r="AS4" s="217"/>
      <c r="AT4" s="217"/>
      <c r="AU4" s="217"/>
    </row>
    <row r="5" spans="1:55" x14ac:dyDescent="0.35">
      <c r="A5" s="343"/>
      <c r="B5" s="339" t="s">
        <v>804</v>
      </c>
      <c r="C5" s="340"/>
      <c r="D5" s="339" t="s">
        <v>803</v>
      </c>
      <c r="E5" s="340"/>
      <c r="F5" s="339" t="s">
        <v>802</v>
      </c>
      <c r="G5" s="340"/>
      <c r="H5" s="339" t="s">
        <v>801</v>
      </c>
      <c r="I5" s="340"/>
      <c r="J5" s="339" t="s">
        <v>800</v>
      </c>
      <c r="K5" s="340"/>
      <c r="L5" s="339" t="s">
        <v>799</v>
      </c>
      <c r="M5" s="340"/>
      <c r="N5" s="337" t="s">
        <v>798</v>
      </c>
      <c r="O5" s="338"/>
      <c r="P5" s="337" t="s">
        <v>797</v>
      </c>
      <c r="Q5" s="338"/>
      <c r="R5" s="337" t="s">
        <v>796</v>
      </c>
      <c r="S5" s="338"/>
      <c r="T5" s="337" t="s">
        <v>806</v>
      </c>
      <c r="U5" s="338"/>
      <c r="V5" s="337" t="s">
        <v>139</v>
      </c>
      <c r="W5" s="338"/>
      <c r="X5" s="337" t="s">
        <v>805</v>
      </c>
      <c r="Y5" s="338"/>
      <c r="Z5" s="337" t="s">
        <v>804</v>
      </c>
      <c r="AA5" s="338"/>
      <c r="AB5" s="337" t="s">
        <v>803</v>
      </c>
      <c r="AC5" s="338"/>
      <c r="AD5" s="337" t="s">
        <v>802</v>
      </c>
      <c r="AE5" s="338"/>
      <c r="AF5" s="337" t="s">
        <v>801</v>
      </c>
      <c r="AG5" s="338"/>
      <c r="AH5" s="337" t="s">
        <v>800</v>
      </c>
      <c r="AI5" s="338"/>
      <c r="AJ5" s="337" t="s">
        <v>799</v>
      </c>
      <c r="AK5" s="338"/>
      <c r="AL5" s="341" t="s">
        <v>798</v>
      </c>
      <c r="AM5" s="342"/>
      <c r="AN5" s="341" t="s">
        <v>797</v>
      </c>
      <c r="AO5" s="342"/>
      <c r="AP5" s="341" t="s">
        <v>796</v>
      </c>
      <c r="AQ5" s="342"/>
      <c r="AR5" s="217"/>
      <c r="AS5" s="217"/>
      <c r="AT5" s="217"/>
      <c r="AU5" s="217"/>
      <c r="AV5" s="217"/>
      <c r="AW5" s="217"/>
      <c r="AX5" s="217"/>
      <c r="AY5" s="217"/>
      <c r="AZ5" s="217"/>
      <c r="BA5" s="217"/>
      <c r="BB5" s="217"/>
      <c r="BC5" s="217"/>
    </row>
    <row r="6" spans="1:55" x14ac:dyDescent="0.35">
      <c r="A6" s="343"/>
      <c r="B6" s="226" t="s">
        <v>795</v>
      </c>
      <c r="C6" s="226" t="s">
        <v>794</v>
      </c>
      <c r="D6" s="226" t="s">
        <v>795</v>
      </c>
      <c r="E6" s="226" t="s">
        <v>794</v>
      </c>
      <c r="F6" s="226" t="s">
        <v>795</v>
      </c>
      <c r="G6" s="226" t="s">
        <v>794</v>
      </c>
      <c r="H6" s="226" t="s">
        <v>795</v>
      </c>
      <c r="I6" s="226" t="s">
        <v>794</v>
      </c>
      <c r="J6" s="226" t="s">
        <v>795</v>
      </c>
      <c r="K6" s="226" t="s">
        <v>794</v>
      </c>
      <c r="L6" s="226" t="s">
        <v>795</v>
      </c>
      <c r="M6" s="226" t="s">
        <v>794</v>
      </c>
      <c r="N6" s="225" t="s">
        <v>795</v>
      </c>
      <c r="O6" s="225" t="s">
        <v>794</v>
      </c>
      <c r="P6" s="225" t="s">
        <v>795</v>
      </c>
      <c r="Q6" s="225" t="s">
        <v>794</v>
      </c>
      <c r="R6" s="225" t="s">
        <v>795</v>
      </c>
      <c r="S6" s="225" t="s">
        <v>794</v>
      </c>
      <c r="T6" s="225" t="s">
        <v>795</v>
      </c>
      <c r="U6" s="225" t="s">
        <v>794</v>
      </c>
      <c r="V6" s="225" t="s">
        <v>795</v>
      </c>
      <c r="W6" s="225" t="s">
        <v>794</v>
      </c>
      <c r="X6" s="225" t="s">
        <v>795</v>
      </c>
      <c r="Y6" s="225" t="s">
        <v>794</v>
      </c>
      <c r="Z6" s="225" t="s">
        <v>795</v>
      </c>
      <c r="AA6" s="225" t="s">
        <v>794</v>
      </c>
      <c r="AB6" s="225" t="s">
        <v>795</v>
      </c>
      <c r="AC6" s="225" t="s">
        <v>794</v>
      </c>
      <c r="AD6" s="225" t="s">
        <v>795</v>
      </c>
      <c r="AE6" s="225" t="s">
        <v>794</v>
      </c>
      <c r="AF6" s="225" t="s">
        <v>795</v>
      </c>
      <c r="AG6" s="225" t="s">
        <v>794</v>
      </c>
      <c r="AH6" s="225" t="s">
        <v>795</v>
      </c>
      <c r="AI6" s="225" t="s">
        <v>794</v>
      </c>
      <c r="AJ6" s="225" t="s">
        <v>795</v>
      </c>
      <c r="AK6" s="225" t="s">
        <v>794</v>
      </c>
      <c r="AL6" s="224" t="s">
        <v>795</v>
      </c>
      <c r="AM6" s="224" t="s">
        <v>794</v>
      </c>
      <c r="AN6" s="224" t="s">
        <v>795</v>
      </c>
      <c r="AO6" s="224" t="s">
        <v>794</v>
      </c>
      <c r="AP6" s="224" t="s">
        <v>795</v>
      </c>
      <c r="AQ6" s="224" t="s">
        <v>794</v>
      </c>
      <c r="AR6" s="217"/>
    </row>
    <row r="7" spans="1:55" x14ac:dyDescent="0.35">
      <c r="A7" s="246" t="s">
        <v>793</v>
      </c>
      <c r="B7" s="245">
        <v>166.45621</v>
      </c>
      <c r="C7" s="245">
        <v>166.60888</v>
      </c>
      <c r="D7" s="245">
        <v>166.07884000000001</v>
      </c>
      <c r="E7" s="245">
        <v>163.90737999999999</v>
      </c>
      <c r="F7" s="245">
        <v>162.40288000000001</v>
      </c>
      <c r="G7" s="245">
        <v>156.58816999999999</v>
      </c>
      <c r="H7" s="245">
        <v>155.78474</v>
      </c>
      <c r="I7" s="245">
        <v>156.10682</v>
      </c>
      <c r="J7" s="245">
        <v>154.09211999999999</v>
      </c>
      <c r="K7" s="245">
        <v>148.91552999999999</v>
      </c>
      <c r="L7" s="245">
        <v>140.98845</v>
      </c>
      <c r="M7" s="245">
        <v>143.2731</v>
      </c>
      <c r="N7" s="244">
        <v>144.33805000000001</v>
      </c>
      <c r="O7" s="244">
        <v>142.70872</v>
      </c>
      <c r="P7" s="244">
        <v>143.90504999999999</v>
      </c>
      <c r="Q7" s="244">
        <v>142.70633000000001</v>
      </c>
      <c r="R7" s="244">
        <v>128.1009</v>
      </c>
      <c r="S7" s="244">
        <v>111.64449999999999</v>
      </c>
      <c r="T7" s="244">
        <v>92.941900000000004</v>
      </c>
      <c r="U7" s="244">
        <v>76.255539999999996</v>
      </c>
      <c r="V7" s="244">
        <v>65.216229999999996</v>
      </c>
      <c r="W7" s="244">
        <v>63.734160000000003</v>
      </c>
      <c r="X7" s="244">
        <v>59.766379999999998</v>
      </c>
      <c r="Y7" s="244">
        <v>60.389389999999999</v>
      </c>
      <c r="Z7" s="244">
        <v>58.88015</v>
      </c>
      <c r="AA7" s="244">
        <v>61.948590000000003</v>
      </c>
      <c r="AB7" s="244">
        <v>57.586829999999999</v>
      </c>
      <c r="AC7" s="244">
        <v>61.311149999999998</v>
      </c>
      <c r="AD7" s="244">
        <v>64.787239999999997</v>
      </c>
      <c r="AE7" s="244">
        <v>64.646240000000006</v>
      </c>
      <c r="AF7" s="244">
        <v>44.475098317793098</v>
      </c>
      <c r="AG7" s="244">
        <v>43.905978502838401</v>
      </c>
      <c r="AH7" s="244">
        <v>44.712436442138802</v>
      </c>
      <c r="AI7" s="244">
        <v>47.286171819745803</v>
      </c>
      <c r="AJ7" s="244">
        <v>44.913515673384701</v>
      </c>
      <c r="AK7" s="244">
        <v>42.817791979108698</v>
      </c>
      <c r="AL7" s="244">
        <v>45.221515772031402</v>
      </c>
      <c r="AM7" s="244">
        <v>44.203916317399297</v>
      </c>
      <c r="AN7" s="244">
        <v>46.473467583796698</v>
      </c>
      <c r="AO7" s="244">
        <v>46.409554798707497</v>
      </c>
      <c r="AP7" s="244">
        <v>40.270922401493998</v>
      </c>
      <c r="AQ7" s="244">
        <v>39.332570417116898</v>
      </c>
    </row>
    <row r="8" spans="1:55" x14ac:dyDescent="0.35">
      <c r="A8" s="246" t="s">
        <v>792</v>
      </c>
      <c r="B8" s="245">
        <v>83.423079999999999</v>
      </c>
      <c r="C8" s="245">
        <v>92.953590000000005</v>
      </c>
      <c r="D8" s="245">
        <v>128.72662</v>
      </c>
      <c r="E8" s="245">
        <v>116.94904</v>
      </c>
      <c r="F8" s="245">
        <v>137.77778000000001</v>
      </c>
      <c r="G8" s="245">
        <v>63.13308</v>
      </c>
      <c r="H8" s="245">
        <v>60.2</v>
      </c>
      <c r="I8" s="245">
        <v>73.017650000000003</v>
      </c>
      <c r="J8" s="245">
        <v>66.228070000000002</v>
      </c>
      <c r="K8" s="245">
        <v>54.49785</v>
      </c>
      <c r="L8" s="245">
        <v>65.342860000000002</v>
      </c>
      <c r="M8" s="245">
        <v>33.012549999999997</v>
      </c>
      <c r="N8" s="244">
        <v>41.149430000000002</v>
      </c>
      <c r="O8" s="244">
        <v>16.395389999999999</v>
      </c>
      <c r="P8" s="244">
        <v>12.27163</v>
      </c>
      <c r="Q8" s="244">
        <v>13.5214</v>
      </c>
      <c r="R8" s="244">
        <v>3.4177</v>
      </c>
      <c r="S8" s="244">
        <v>4.7975500000000002</v>
      </c>
      <c r="T8" s="244">
        <v>7.6909400000000003</v>
      </c>
      <c r="U8" s="244">
        <v>4.40313</v>
      </c>
      <c r="V8" s="244">
        <v>5.7128100000000002</v>
      </c>
      <c r="W8" s="244">
        <v>4.3956</v>
      </c>
      <c r="X8" s="244">
        <v>5.35121</v>
      </c>
      <c r="Y8" s="244">
        <v>4.3433200000000003</v>
      </c>
      <c r="Z8" s="244">
        <v>4.0528599999999999</v>
      </c>
      <c r="AA8" s="244">
        <v>5.9111700000000003</v>
      </c>
      <c r="AB8" s="244">
        <v>4.9472800000000001</v>
      </c>
      <c r="AC8" s="244">
        <v>2.9433500000000001</v>
      </c>
      <c r="AD8" s="244">
        <v>2.59226</v>
      </c>
      <c r="AE8" s="244">
        <v>2.8071100000000002</v>
      </c>
      <c r="AF8" s="244">
        <v>3.6459900442477902</v>
      </c>
      <c r="AG8" s="244">
        <v>1.8878057980385801</v>
      </c>
      <c r="AH8" s="244">
        <v>1.9667484698681701</v>
      </c>
      <c r="AI8" s="244">
        <v>1.4770919718958799</v>
      </c>
      <c r="AJ8" s="244">
        <v>1.5154991448747701</v>
      </c>
      <c r="AK8" s="244">
        <v>2.8028270609319001</v>
      </c>
      <c r="AL8" s="244">
        <v>3.6791555733049299</v>
      </c>
      <c r="AM8" s="244">
        <v>5.4827323717948699</v>
      </c>
      <c r="AN8" s="244">
        <v>3.5738236961451202</v>
      </c>
      <c r="AO8" s="244">
        <v>3.7543745275888099</v>
      </c>
      <c r="AP8" s="244">
        <v>2.4237222222222199</v>
      </c>
      <c r="AQ8" s="244">
        <v>0</v>
      </c>
    </row>
    <row r="9" spans="1:55" x14ac:dyDescent="0.35">
      <c r="A9" s="246" t="s">
        <v>791</v>
      </c>
      <c r="B9" s="245">
        <v>287.27668999999997</v>
      </c>
      <c r="C9" s="245">
        <v>299.18414000000001</v>
      </c>
      <c r="D9" s="245">
        <v>303.41052000000002</v>
      </c>
      <c r="E9" s="245">
        <v>321.93230999999997</v>
      </c>
      <c r="F9" s="245">
        <v>334.91737000000001</v>
      </c>
      <c r="G9" s="245">
        <v>346.06366000000003</v>
      </c>
      <c r="H9" s="245">
        <v>350.20936999999998</v>
      </c>
      <c r="I9" s="245">
        <v>359.56124999999997</v>
      </c>
      <c r="J9" s="245">
        <v>368.41888999999998</v>
      </c>
      <c r="K9" s="245">
        <v>366.08258000000001</v>
      </c>
      <c r="L9" s="245">
        <v>361.91541000000001</v>
      </c>
      <c r="M9" s="245">
        <v>359.04696999999999</v>
      </c>
      <c r="N9" s="244">
        <v>344.00698999999997</v>
      </c>
      <c r="O9" s="244">
        <v>341.17102</v>
      </c>
      <c r="P9" s="244">
        <v>321.68135000000001</v>
      </c>
      <c r="Q9" s="244">
        <v>290.20193</v>
      </c>
      <c r="R9" s="244">
        <v>231.52411000000001</v>
      </c>
      <c r="S9" s="244">
        <v>117.73972999999999</v>
      </c>
      <c r="T9" s="244">
        <v>87.502520000000004</v>
      </c>
      <c r="U9" s="244">
        <v>70.530349999999999</v>
      </c>
      <c r="V9" s="244">
        <v>66.206050000000005</v>
      </c>
      <c r="W9" s="244">
        <v>69.484939999999995</v>
      </c>
      <c r="X9" s="244">
        <v>72.395160000000004</v>
      </c>
      <c r="Y9" s="244">
        <v>72.542649999999995</v>
      </c>
      <c r="Z9" s="244">
        <v>74.830719999999999</v>
      </c>
      <c r="AA9" s="244">
        <v>75.550510000000003</v>
      </c>
      <c r="AB9" s="244">
        <v>79.833640000000003</v>
      </c>
      <c r="AC9" s="244">
        <v>77.329480000000004</v>
      </c>
      <c r="AD9" s="244">
        <v>82.778530000000003</v>
      </c>
      <c r="AE9" s="244">
        <v>78.386970000000005</v>
      </c>
      <c r="AF9" s="244">
        <v>65.709950946544694</v>
      </c>
      <c r="AG9" s="244">
        <v>83.485895200132902</v>
      </c>
      <c r="AH9" s="244">
        <v>101.967608967488</v>
      </c>
      <c r="AI9" s="244">
        <v>131.13110177865599</v>
      </c>
      <c r="AJ9" s="244">
        <v>156.97867735042701</v>
      </c>
      <c r="AK9" s="244">
        <v>188.551269379845</v>
      </c>
      <c r="AL9" s="244">
        <v>214.277502465483</v>
      </c>
      <c r="AM9" s="244">
        <v>238.89128787878801</v>
      </c>
      <c r="AN9" s="244">
        <v>260.19140472709603</v>
      </c>
      <c r="AO9" s="244">
        <v>287.08174283154102</v>
      </c>
      <c r="AP9" s="244">
        <v>310.512262658228</v>
      </c>
      <c r="AQ9" s="244">
        <v>326.82890624999999</v>
      </c>
    </row>
    <row r="10" spans="1:55" ht="16" thickBot="1" x14ac:dyDescent="0.4">
      <c r="A10" s="243" t="s">
        <v>790</v>
      </c>
      <c r="B10" s="242">
        <v>201.67815999999999</v>
      </c>
      <c r="C10" s="242">
        <v>174.51886999999999</v>
      </c>
      <c r="D10" s="242">
        <v>198.4898</v>
      </c>
      <c r="E10" s="242">
        <v>239.60975999999999</v>
      </c>
      <c r="F10" s="242">
        <v>296.81159000000002</v>
      </c>
      <c r="G10" s="242">
        <v>272.23077000000001</v>
      </c>
      <c r="H10" s="242">
        <v>186.91011</v>
      </c>
      <c r="I10" s="242">
        <v>177.17142999999999</v>
      </c>
      <c r="J10" s="242">
        <v>247.56863000000001</v>
      </c>
      <c r="K10" s="242">
        <v>147.31578999999999</v>
      </c>
      <c r="L10" s="242">
        <v>206.96666999999999</v>
      </c>
      <c r="M10" s="242">
        <v>46.453130000000002</v>
      </c>
      <c r="N10" s="241">
        <v>27.838709999999999</v>
      </c>
      <c r="O10" s="241">
        <v>13.11842</v>
      </c>
      <c r="P10" s="241">
        <v>22.243590000000001</v>
      </c>
      <c r="Q10" s="241">
        <v>23.435479999999998</v>
      </c>
      <c r="R10" s="241">
        <v>0</v>
      </c>
      <c r="S10" s="241">
        <v>0</v>
      </c>
      <c r="T10" s="241">
        <v>0</v>
      </c>
      <c r="U10" s="241">
        <v>0</v>
      </c>
      <c r="V10" s="241">
        <v>0</v>
      </c>
      <c r="W10" s="241">
        <v>0</v>
      </c>
      <c r="X10" s="241">
        <v>0</v>
      </c>
      <c r="Y10" s="241">
        <v>0</v>
      </c>
      <c r="Z10" s="241">
        <v>0</v>
      </c>
      <c r="AA10" s="241">
        <v>10</v>
      </c>
      <c r="AB10" s="241">
        <v>0</v>
      </c>
      <c r="AC10" s="241">
        <v>0</v>
      </c>
      <c r="AD10" s="241">
        <v>0</v>
      </c>
      <c r="AE10" s="241">
        <v>0</v>
      </c>
      <c r="AF10" s="241">
        <v>0</v>
      </c>
      <c r="AG10" s="241">
        <v>0</v>
      </c>
      <c r="AH10" s="241">
        <v>0</v>
      </c>
      <c r="AI10" s="241">
        <v>0</v>
      </c>
      <c r="AJ10" s="241">
        <v>0</v>
      </c>
      <c r="AK10" s="241">
        <v>0</v>
      </c>
      <c r="AL10" s="241">
        <v>0</v>
      </c>
      <c r="AM10" s="241">
        <v>0</v>
      </c>
      <c r="AN10" s="241">
        <v>0</v>
      </c>
      <c r="AO10" s="241">
        <v>0</v>
      </c>
      <c r="AP10" s="241">
        <v>0</v>
      </c>
      <c r="AQ10" s="241">
        <v>0</v>
      </c>
    </row>
    <row r="11" spans="1:55" x14ac:dyDescent="0.35">
      <c r="A11" s="240" t="s">
        <v>1</v>
      </c>
      <c r="B11" s="239">
        <v>183.48498000000001</v>
      </c>
      <c r="C11" s="239">
        <v>184.75197</v>
      </c>
      <c r="D11" s="239">
        <v>185.28295</v>
      </c>
      <c r="E11" s="239">
        <v>184.77921000000001</v>
      </c>
      <c r="F11" s="239">
        <v>184.77745999999999</v>
      </c>
      <c r="G11" s="239">
        <v>178.81926999999999</v>
      </c>
      <c r="H11" s="239">
        <v>177.94882999999999</v>
      </c>
      <c r="I11" s="239">
        <v>180.06950000000001</v>
      </c>
      <c r="J11" s="239">
        <v>178.56487000000001</v>
      </c>
      <c r="K11" s="239">
        <v>171.97140999999999</v>
      </c>
      <c r="L11" s="239">
        <v>164.59678</v>
      </c>
      <c r="M11" s="239">
        <v>164.15828999999999</v>
      </c>
      <c r="N11" s="238">
        <v>165.49565000000001</v>
      </c>
      <c r="O11" s="238">
        <v>158.70374000000001</v>
      </c>
      <c r="P11" s="238">
        <v>159.12960000000001</v>
      </c>
      <c r="Q11" s="238">
        <v>157.29579000000001</v>
      </c>
      <c r="R11" s="238">
        <v>131.27873</v>
      </c>
      <c r="S11" s="238">
        <v>103.40934</v>
      </c>
      <c r="T11" s="238">
        <v>86.666300000000007</v>
      </c>
      <c r="U11" s="238">
        <v>74.191019999999995</v>
      </c>
      <c r="V11" s="238">
        <v>63.978670000000001</v>
      </c>
      <c r="W11" s="238">
        <v>61.497920000000001</v>
      </c>
      <c r="X11" s="238">
        <v>59.282859999999999</v>
      </c>
      <c r="Y11" s="238">
        <v>60.462649999999996</v>
      </c>
      <c r="Z11" s="238">
        <v>58.61598</v>
      </c>
      <c r="AA11" s="238">
        <v>61.378810000000001</v>
      </c>
      <c r="AB11" s="238">
        <v>57.492809999999999</v>
      </c>
      <c r="AC11" s="238">
        <v>60.223689999999998</v>
      </c>
      <c r="AD11" s="238">
        <v>64.523359999999997</v>
      </c>
      <c r="AE11" s="238">
        <v>64.557969999999997</v>
      </c>
      <c r="AF11" s="238">
        <v>44.253702755590197</v>
      </c>
      <c r="AG11" s="238">
        <v>44.304012225055999</v>
      </c>
      <c r="AH11" s="238">
        <v>44.831241840083898</v>
      </c>
      <c r="AI11" s="238">
        <v>46.269806000158503</v>
      </c>
      <c r="AJ11" s="238">
        <v>44.581127748842597</v>
      </c>
      <c r="AK11" s="238">
        <v>43.953012563598101</v>
      </c>
      <c r="AL11" s="238">
        <v>45.956500098030702</v>
      </c>
      <c r="AM11" s="238">
        <v>44.914209946202199</v>
      </c>
      <c r="AN11" s="238">
        <v>47.041934569640603</v>
      </c>
      <c r="AO11" s="238">
        <v>47.243303931292203</v>
      </c>
      <c r="AP11" s="238">
        <v>41.108396576021001</v>
      </c>
      <c r="AQ11" s="238">
        <v>40.220033181468601</v>
      </c>
    </row>
    <row r="13" spans="1:55" x14ac:dyDescent="0.35">
      <c r="A13" s="237" t="s">
        <v>808</v>
      </c>
      <c r="B13"/>
      <c r="C13"/>
      <c r="D13"/>
      <c r="E13"/>
      <c r="F13"/>
      <c r="G13"/>
      <c r="H13"/>
      <c r="I13"/>
      <c r="J13"/>
      <c r="K13"/>
      <c r="L13"/>
      <c r="M13"/>
      <c r="N13"/>
      <c r="O13"/>
      <c r="P13"/>
      <c r="Q13"/>
      <c r="R13"/>
      <c r="S13"/>
      <c r="T13"/>
      <c r="U13"/>
      <c r="V13"/>
      <c r="W13"/>
      <c r="X13"/>
      <c r="Y13"/>
      <c r="Z13"/>
      <c r="AA13"/>
    </row>
    <row r="14" spans="1:55" x14ac:dyDescent="0.35">
      <c r="A14" s="236"/>
      <c r="B14"/>
      <c r="C14"/>
      <c r="D14"/>
      <c r="E14"/>
      <c r="F14"/>
      <c r="G14"/>
      <c r="H14"/>
      <c r="I14"/>
      <c r="J14"/>
      <c r="K14"/>
      <c r="L14"/>
      <c r="M14"/>
      <c r="N14"/>
      <c r="O14"/>
      <c r="P14"/>
      <c r="Q14"/>
      <c r="R14"/>
      <c r="S14"/>
      <c r="T14"/>
      <c r="U14"/>
      <c r="V14"/>
      <c r="W14"/>
      <c r="X14"/>
      <c r="Y14"/>
      <c r="Z14"/>
      <c r="AA14"/>
    </row>
    <row r="15" spans="1:55" x14ac:dyDescent="0.35">
      <c r="A15" s="236"/>
      <c r="B15"/>
      <c r="C15"/>
      <c r="D15"/>
      <c r="E15"/>
      <c r="F15"/>
      <c r="G15"/>
      <c r="H15"/>
      <c r="I15"/>
      <c r="J15"/>
      <c r="K15"/>
      <c r="L15"/>
      <c r="M15"/>
      <c r="N15"/>
      <c r="O15"/>
      <c r="P15"/>
      <c r="Q15"/>
      <c r="R15"/>
      <c r="S15"/>
      <c r="T15"/>
      <c r="U15"/>
      <c r="V15"/>
      <c r="W15"/>
      <c r="X15"/>
      <c r="Y15"/>
      <c r="Z15"/>
      <c r="AA15"/>
    </row>
    <row r="16" spans="1:55" x14ac:dyDescent="0.35">
      <c r="A16" s="344" t="s">
        <v>807</v>
      </c>
      <c r="B16" s="235">
        <v>2020</v>
      </c>
      <c r="C16" s="234"/>
      <c r="D16" s="234"/>
      <c r="E16" s="234"/>
      <c r="F16" s="234"/>
      <c r="G16" s="234"/>
      <c r="H16" s="234"/>
      <c r="I16" s="234"/>
      <c r="J16" s="234"/>
      <c r="K16" s="234"/>
      <c r="L16" s="234"/>
      <c r="M16" s="233"/>
      <c r="N16" s="232">
        <v>2021</v>
      </c>
      <c r="O16" s="231"/>
      <c r="P16" s="231"/>
      <c r="Q16" s="231"/>
      <c r="R16" s="231"/>
      <c r="S16" s="231"/>
      <c r="T16" s="231"/>
      <c r="U16" s="231"/>
      <c r="V16" s="231"/>
      <c r="W16" s="231"/>
      <c r="X16" s="231"/>
      <c r="Y16" s="231"/>
      <c r="Z16" s="231"/>
      <c r="AA16" s="231"/>
      <c r="AB16" s="231"/>
      <c r="AC16" s="231"/>
      <c r="AD16" s="231"/>
      <c r="AE16" s="230"/>
      <c r="AF16" s="231"/>
      <c r="AG16" s="230"/>
      <c r="AH16" s="231"/>
      <c r="AI16" s="230"/>
      <c r="AJ16" s="231"/>
      <c r="AK16" s="230"/>
      <c r="AL16" s="229">
        <v>2022</v>
      </c>
      <c r="AM16" s="228"/>
      <c r="AN16" s="228"/>
      <c r="AO16" s="228"/>
      <c r="AP16" s="228"/>
      <c r="AQ16" s="227"/>
      <c r="AR16" s="217"/>
      <c r="AS16" s="217"/>
      <c r="AT16" s="217"/>
      <c r="AU16" s="217"/>
      <c r="AV16" s="217"/>
      <c r="AW16" s="217"/>
      <c r="AX16" s="217"/>
      <c r="AY16" s="217"/>
    </row>
    <row r="17" spans="1:56" x14ac:dyDescent="0.35">
      <c r="A17" s="344"/>
      <c r="B17" s="339" t="s">
        <v>804</v>
      </c>
      <c r="C17" s="340"/>
      <c r="D17" s="339" t="s">
        <v>803</v>
      </c>
      <c r="E17" s="340"/>
      <c r="F17" s="339" t="s">
        <v>802</v>
      </c>
      <c r="G17" s="340"/>
      <c r="H17" s="339" t="s">
        <v>801</v>
      </c>
      <c r="I17" s="340"/>
      <c r="J17" s="339" t="s">
        <v>800</v>
      </c>
      <c r="K17" s="340"/>
      <c r="L17" s="339" t="s">
        <v>799</v>
      </c>
      <c r="M17" s="340"/>
      <c r="N17" s="337" t="s">
        <v>798</v>
      </c>
      <c r="O17" s="338"/>
      <c r="P17" s="337" t="s">
        <v>797</v>
      </c>
      <c r="Q17" s="338"/>
      <c r="R17" s="337" t="s">
        <v>796</v>
      </c>
      <c r="S17" s="338"/>
      <c r="T17" s="337" t="s">
        <v>806</v>
      </c>
      <c r="U17" s="338"/>
      <c r="V17" s="337" t="s">
        <v>139</v>
      </c>
      <c r="W17" s="338"/>
      <c r="X17" s="337" t="s">
        <v>805</v>
      </c>
      <c r="Y17" s="338"/>
      <c r="Z17" s="337" t="s">
        <v>804</v>
      </c>
      <c r="AA17" s="338"/>
      <c r="AB17" s="337" t="s">
        <v>803</v>
      </c>
      <c r="AC17" s="338"/>
      <c r="AD17" s="337" t="s">
        <v>802</v>
      </c>
      <c r="AE17" s="338"/>
      <c r="AF17" s="337" t="s">
        <v>801</v>
      </c>
      <c r="AG17" s="338"/>
      <c r="AH17" s="337" t="s">
        <v>800</v>
      </c>
      <c r="AI17" s="338"/>
      <c r="AJ17" s="337" t="s">
        <v>799</v>
      </c>
      <c r="AK17" s="338"/>
      <c r="AL17" s="341" t="s">
        <v>798</v>
      </c>
      <c r="AM17" s="342"/>
      <c r="AN17" s="341" t="s">
        <v>797</v>
      </c>
      <c r="AO17" s="342"/>
      <c r="AP17" s="341" t="s">
        <v>796</v>
      </c>
      <c r="AQ17" s="342"/>
      <c r="AR17" s="217"/>
      <c r="AS17" s="217"/>
    </row>
    <row r="18" spans="1:56" x14ac:dyDescent="0.35">
      <c r="A18" s="344"/>
      <c r="B18" s="226" t="s">
        <v>795</v>
      </c>
      <c r="C18" s="226" t="s">
        <v>794</v>
      </c>
      <c r="D18" s="226" t="s">
        <v>795</v>
      </c>
      <c r="E18" s="226" t="s">
        <v>794</v>
      </c>
      <c r="F18" s="226" t="s">
        <v>795</v>
      </c>
      <c r="G18" s="226" t="s">
        <v>794</v>
      </c>
      <c r="H18" s="226" t="s">
        <v>795</v>
      </c>
      <c r="I18" s="226" t="s">
        <v>794</v>
      </c>
      <c r="J18" s="226" t="s">
        <v>795</v>
      </c>
      <c r="K18" s="226" t="s">
        <v>794</v>
      </c>
      <c r="L18" s="226" t="s">
        <v>795</v>
      </c>
      <c r="M18" s="226" t="s">
        <v>794</v>
      </c>
      <c r="N18" s="225" t="s">
        <v>795</v>
      </c>
      <c r="O18" s="225" t="s">
        <v>794</v>
      </c>
      <c r="P18" s="225" t="s">
        <v>795</v>
      </c>
      <c r="Q18" s="225" t="s">
        <v>794</v>
      </c>
      <c r="R18" s="225" t="s">
        <v>795</v>
      </c>
      <c r="S18" s="225" t="s">
        <v>794</v>
      </c>
      <c r="T18" s="225" t="s">
        <v>795</v>
      </c>
      <c r="U18" s="225" t="s">
        <v>794</v>
      </c>
      <c r="V18" s="225" t="s">
        <v>795</v>
      </c>
      <c r="W18" s="225" t="s">
        <v>794</v>
      </c>
      <c r="X18" s="225" t="s">
        <v>795</v>
      </c>
      <c r="Y18" s="225" t="s">
        <v>794</v>
      </c>
      <c r="Z18" s="225" t="s">
        <v>795</v>
      </c>
      <c r="AA18" s="225" t="s">
        <v>794</v>
      </c>
      <c r="AB18" s="225" t="s">
        <v>795</v>
      </c>
      <c r="AC18" s="225" t="s">
        <v>794</v>
      </c>
      <c r="AD18" s="225" t="s">
        <v>795</v>
      </c>
      <c r="AE18" s="225" t="s">
        <v>794</v>
      </c>
      <c r="AF18" s="225" t="s">
        <v>795</v>
      </c>
      <c r="AG18" s="225" t="s">
        <v>794</v>
      </c>
      <c r="AH18" s="225" t="s">
        <v>795</v>
      </c>
      <c r="AI18" s="225" t="s">
        <v>794</v>
      </c>
      <c r="AJ18" s="225" t="s">
        <v>795</v>
      </c>
      <c r="AK18" s="225" t="s">
        <v>794</v>
      </c>
      <c r="AL18" s="224" t="s">
        <v>795</v>
      </c>
      <c r="AM18" s="224" t="s">
        <v>794</v>
      </c>
      <c r="AN18" s="224" t="s">
        <v>795</v>
      </c>
      <c r="AO18" s="224" t="s">
        <v>794</v>
      </c>
      <c r="AP18" s="224" t="s">
        <v>795</v>
      </c>
      <c r="AQ18" s="224" t="s">
        <v>794</v>
      </c>
      <c r="AR18" s="218"/>
      <c r="AS18" s="218"/>
      <c r="AT18" s="218"/>
      <c r="AU18" s="218"/>
      <c r="AV18" s="218"/>
      <c r="AW18" s="218"/>
      <c r="AX18" s="218"/>
      <c r="AY18" s="218"/>
      <c r="AZ18" s="217"/>
      <c r="BA18" s="217"/>
      <c r="BB18" s="217"/>
      <c r="BC18" s="217"/>
      <c r="BD18" s="217"/>
    </row>
    <row r="19" spans="1:56" x14ac:dyDescent="0.35">
      <c r="A19" s="223" t="s">
        <v>793</v>
      </c>
      <c r="B19" s="222"/>
      <c r="C19" s="222"/>
      <c r="D19" s="222"/>
      <c r="E19" s="222"/>
      <c r="F19" s="222"/>
      <c r="G19" s="222"/>
      <c r="H19" s="222"/>
      <c r="I19" s="222"/>
      <c r="J19" s="222"/>
      <c r="K19" s="222"/>
      <c r="L19" s="222"/>
      <c r="M19" s="222"/>
      <c r="N19" s="222"/>
      <c r="O19" s="222"/>
      <c r="P19" s="222"/>
      <c r="Q19" s="222"/>
      <c r="R19" s="222"/>
      <c r="S19" s="222"/>
      <c r="T19" s="222"/>
      <c r="U19" s="222"/>
      <c r="V19" s="222"/>
      <c r="W19" s="222"/>
      <c r="X19" s="222"/>
      <c r="Y19" s="222"/>
      <c r="Z19" s="222"/>
      <c r="AA19" s="222"/>
      <c r="AB19" s="222"/>
      <c r="AC19" s="222"/>
      <c r="AD19" s="222"/>
      <c r="AE19" s="222"/>
      <c r="AF19" s="222"/>
      <c r="AG19" s="222"/>
      <c r="AH19" s="222"/>
      <c r="AI19" s="222"/>
      <c r="AJ19" s="222"/>
      <c r="AK19" s="222"/>
      <c r="AL19" s="222"/>
      <c r="AM19" s="222"/>
      <c r="AN19" s="222"/>
      <c r="AO19" s="222"/>
      <c r="AP19" s="222"/>
      <c r="AQ19" s="222"/>
      <c r="AR19" s="218"/>
      <c r="AS19" s="218"/>
    </row>
    <row r="20" spans="1:56" x14ac:dyDescent="0.35">
      <c r="A20" s="221" t="s">
        <v>789</v>
      </c>
      <c r="B20" s="221">
        <v>13186</v>
      </c>
      <c r="C20" s="221">
        <v>12606</v>
      </c>
      <c r="D20" s="221">
        <v>12273</v>
      </c>
      <c r="E20" s="221">
        <v>11957</v>
      </c>
      <c r="F20" s="221">
        <v>11316</v>
      </c>
      <c r="G20" s="221">
        <v>11543</v>
      </c>
      <c r="H20" s="221">
        <v>11306</v>
      </c>
      <c r="I20" s="221">
        <v>10536</v>
      </c>
      <c r="J20" s="221">
        <v>10371</v>
      </c>
      <c r="K20" s="221">
        <v>10663</v>
      </c>
      <c r="L20" s="221">
        <v>10827</v>
      </c>
      <c r="M20" s="221">
        <v>10573</v>
      </c>
      <c r="N20" s="221">
        <v>9822</v>
      </c>
      <c r="O20" s="221">
        <v>9711</v>
      </c>
      <c r="P20" s="221">
        <v>9211</v>
      </c>
      <c r="Q20" s="221">
        <v>9245</v>
      </c>
      <c r="R20" s="221">
        <v>9567</v>
      </c>
      <c r="S20" s="221">
        <v>9524</v>
      </c>
      <c r="T20" s="221">
        <v>10749</v>
      </c>
      <c r="U20" s="221">
        <v>13033</v>
      </c>
      <c r="V20" s="221">
        <v>16183</v>
      </c>
      <c r="W20" s="221">
        <v>17902</v>
      </c>
      <c r="X20" s="221">
        <v>20206</v>
      </c>
      <c r="Y20" s="221">
        <v>20688</v>
      </c>
      <c r="Z20" s="221">
        <v>21653</v>
      </c>
      <c r="AA20" s="221">
        <v>20009</v>
      </c>
      <c r="AB20" s="221">
        <v>21005</v>
      </c>
      <c r="AC20" s="221">
        <v>19286</v>
      </c>
      <c r="AD20" s="221">
        <v>18236</v>
      </c>
      <c r="AE20" s="221">
        <v>17904</v>
      </c>
      <c r="AF20" s="221">
        <v>19422</v>
      </c>
      <c r="AG20" s="221">
        <v>21134</v>
      </c>
      <c r="AH20" s="221">
        <v>22254</v>
      </c>
      <c r="AI20" s="221">
        <v>20780</v>
      </c>
      <c r="AJ20" s="221">
        <v>19837</v>
      </c>
      <c r="AK20" s="221">
        <v>20984</v>
      </c>
      <c r="AL20" s="221">
        <v>19876</v>
      </c>
      <c r="AM20" s="221">
        <v>20844</v>
      </c>
      <c r="AN20" s="221">
        <v>19366</v>
      </c>
      <c r="AO20" s="221">
        <v>18199</v>
      </c>
      <c r="AP20" s="221">
        <v>19937</v>
      </c>
      <c r="AQ20" s="221">
        <v>19813</v>
      </c>
      <c r="AR20" s="218"/>
      <c r="AS20" s="218"/>
      <c r="AT20" s="218"/>
      <c r="AU20" s="218"/>
      <c r="AV20" s="218"/>
      <c r="AW20" s="218"/>
      <c r="AX20" s="218"/>
      <c r="AY20" s="218"/>
      <c r="AZ20" s="218"/>
      <c r="BA20" s="218"/>
      <c r="BB20" s="218"/>
      <c r="BC20" s="218"/>
      <c r="BD20" s="218"/>
    </row>
    <row r="21" spans="1:56" x14ac:dyDescent="0.35">
      <c r="A21" s="221" t="s">
        <v>788</v>
      </c>
      <c r="B21" s="221">
        <v>3921</v>
      </c>
      <c r="C21" s="221">
        <v>3963</v>
      </c>
      <c r="D21" s="221">
        <v>4050</v>
      </c>
      <c r="E21" s="221">
        <v>4095</v>
      </c>
      <c r="F21" s="221">
        <v>4222</v>
      </c>
      <c r="G21" s="221">
        <v>3678</v>
      </c>
      <c r="H21" s="221">
        <v>3132</v>
      </c>
      <c r="I21" s="221">
        <v>2500</v>
      </c>
      <c r="J21" s="221">
        <v>2182</v>
      </c>
      <c r="K21" s="221">
        <v>1958</v>
      </c>
      <c r="L21" s="221">
        <v>1720</v>
      </c>
      <c r="M21" s="221">
        <v>1580</v>
      </c>
      <c r="N21" s="221">
        <v>1425</v>
      </c>
      <c r="O21" s="221">
        <v>1335</v>
      </c>
      <c r="P21" s="221">
        <v>1254</v>
      </c>
      <c r="Q21" s="221">
        <v>1176</v>
      </c>
      <c r="R21" s="221">
        <v>1060</v>
      </c>
      <c r="S21" s="221">
        <v>939</v>
      </c>
      <c r="T21" s="221">
        <v>889</v>
      </c>
      <c r="U21" s="221">
        <v>848</v>
      </c>
      <c r="V21" s="221">
        <v>824</v>
      </c>
      <c r="W21" s="221">
        <v>818</v>
      </c>
      <c r="X21" s="221">
        <v>836</v>
      </c>
      <c r="Y21" s="221">
        <v>808</v>
      </c>
      <c r="Z21" s="221">
        <v>761</v>
      </c>
      <c r="AA21" s="221">
        <v>703</v>
      </c>
      <c r="AB21" s="221">
        <v>649</v>
      </c>
      <c r="AC21" s="221">
        <v>623</v>
      </c>
      <c r="AD21" s="221">
        <v>631</v>
      </c>
      <c r="AE21" s="221">
        <v>626</v>
      </c>
      <c r="AF21" s="221">
        <v>369</v>
      </c>
      <c r="AG21" s="221">
        <v>386</v>
      </c>
      <c r="AH21" s="221">
        <v>395</v>
      </c>
      <c r="AI21" s="221">
        <v>424</v>
      </c>
      <c r="AJ21" s="221">
        <v>436</v>
      </c>
      <c r="AK21" s="221">
        <v>475</v>
      </c>
      <c r="AL21" s="221">
        <v>526</v>
      </c>
      <c r="AM21" s="221">
        <v>590</v>
      </c>
      <c r="AN21" s="221">
        <v>619</v>
      </c>
      <c r="AO21" s="221">
        <v>616</v>
      </c>
      <c r="AP21" s="221">
        <v>604</v>
      </c>
      <c r="AQ21" s="221">
        <v>615</v>
      </c>
      <c r="AR21" s="218"/>
      <c r="AS21" s="218"/>
    </row>
    <row r="22" spans="1:56" x14ac:dyDescent="0.35">
      <c r="A22" s="221" t="s">
        <v>787</v>
      </c>
      <c r="B22" s="221">
        <v>1426</v>
      </c>
      <c r="C22" s="221">
        <v>1456</v>
      </c>
      <c r="D22" s="221">
        <v>1487</v>
      </c>
      <c r="E22" s="221">
        <v>1531</v>
      </c>
      <c r="F22" s="221">
        <v>1556</v>
      </c>
      <c r="G22" s="221">
        <v>1569</v>
      </c>
      <c r="H22" s="221">
        <v>1600</v>
      </c>
      <c r="I22" s="221">
        <v>1556</v>
      </c>
      <c r="J22" s="221">
        <v>1526</v>
      </c>
      <c r="K22" s="221">
        <v>1529</v>
      </c>
      <c r="L22" s="221">
        <v>1406</v>
      </c>
      <c r="M22" s="221">
        <v>1349</v>
      </c>
      <c r="N22" s="221">
        <v>1295</v>
      </c>
      <c r="O22" s="221">
        <v>1284</v>
      </c>
      <c r="P22" s="221">
        <v>1253</v>
      </c>
      <c r="Q22" s="221">
        <v>1269</v>
      </c>
      <c r="R22" s="221">
        <v>1113</v>
      </c>
      <c r="S22" s="221">
        <v>838</v>
      </c>
      <c r="T22" s="221">
        <v>704</v>
      </c>
      <c r="U22" s="221">
        <v>620</v>
      </c>
      <c r="V22" s="221">
        <v>589</v>
      </c>
      <c r="W22" s="221">
        <v>527</v>
      </c>
      <c r="X22" s="221">
        <v>494</v>
      </c>
      <c r="Y22" s="221">
        <v>457</v>
      </c>
      <c r="Z22" s="221">
        <v>433</v>
      </c>
      <c r="AA22" s="221">
        <v>419</v>
      </c>
      <c r="AB22" s="221">
        <v>413</v>
      </c>
      <c r="AC22" s="221">
        <v>408</v>
      </c>
      <c r="AD22" s="221">
        <v>408</v>
      </c>
      <c r="AE22" s="221">
        <v>392</v>
      </c>
      <c r="AF22" s="221">
        <v>237</v>
      </c>
      <c r="AG22" s="221">
        <v>230</v>
      </c>
      <c r="AH22" s="221">
        <v>220</v>
      </c>
      <c r="AI22" s="221">
        <v>224</v>
      </c>
      <c r="AJ22" s="221">
        <v>211</v>
      </c>
      <c r="AK22" s="221">
        <v>216</v>
      </c>
      <c r="AL22" s="221">
        <v>207</v>
      </c>
      <c r="AM22" s="221">
        <v>210</v>
      </c>
      <c r="AN22" s="221">
        <v>197</v>
      </c>
      <c r="AO22" s="221">
        <v>188</v>
      </c>
      <c r="AP22" s="221">
        <v>177</v>
      </c>
      <c r="AQ22" s="221">
        <v>166</v>
      </c>
      <c r="AR22" s="218"/>
      <c r="AS22" s="218"/>
      <c r="AT22" s="218"/>
      <c r="AU22" s="218"/>
      <c r="AV22" s="218"/>
      <c r="AW22" s="218"/>
      <c r="AX22" s="218"/>
      <c r="AY22" s="218"/>
      <c r="AZ22" s="217"/>
      <c r="BA22" s="217"/>
      <c r="BB22" s="217"/>
    </row>
    <row r="23" spans="1:56" ht="16" thickBot="1" x14ac:dyDescent="0.4">
      <c r="A23" s="220" t="s">
        <v>786</v>
      </c>
      <c r="B23" s="220">
        <v>432</v>
      </c>
      <c r="C23" s="220">
        <v>445</v>
      </c>
      <c r="D23" s="220">
        <v>443</v>
      </c>
      <c r="E23" s="220">
        <v>469</v>
      </c>
      <c r="F23" s="220">
        <v>447</v>
      </c>
      <c r="G23" s="220">
        <v>433</v>
      </c>
      <c r="H23" s="220">
        <v>440</v>
      </c>
      <c r="I23" s="220">
        <v>415</v>
      </c>
      <c r="J23" s="220">
        <v>392</v>
      </c>
      <c r="K23" s="220">
        <v>364</v>
      </c>
      <c r="L23" s="220">
        <v>338</v>
      </c>
      <c r="M23" s="220">
        <v>332</v>
      </c>
      <c r="N23" s="220">
        <v>317</v>
      </c>
      <c r="O23" s="220">
        <v>304</v>
      </c>
      <c r="P23" s="220">
        <v>288</v>
      </c>
      <c r="Q23" s="220">
        <v>276</v>
      </c>
      <c r="R23" s="220">
        <v>262</v>
      </c>
      <c r="S23" s="220">
        <v>232</v>
      </c>
      <c r="T23" s="220">
        <v>206</v>
      </c>
      <c r="U23" s="220">
        <v>201</v>
      </c>
      <c r="V23" s="220">
        <v>195</v>
      </c>
      <c r="W23" s="220">
        <v>201</v>
      </c>
      <c r="X23" s="220">
        <v>200</v>
      </c>
      <c r="Y23" s="220">
        <v>197</v>
      </c>
      <c r="Z23" s="220">
        <v>190</v>
      </c>
      <c r="AA23" s="220">
        <v>189</v>
      </c>
      <c r="AB23" s="220">
        <v>183</v>
      </c>
      <c r="AC23" s="220">
        <v>181</v>
      </c>
      <c r="AD23" s="220">
        <v>179</v>
      </c>
      <c r="AE23" s="220">
        <v>190</v>
      </c>
      <c r="AF23" s="220">
        <v>93</v>
      </c>
      <c r="AG23" s="220">
        <v>93</v>
      </c>
      <c r="AH23" s="220">
        <v>94</v>
      </c>
      <c r="AI23" s="220">
        <v>95</v>
      </c>
      <c r="AJ23" s="220">
        <v>88</v>
      </c>
      <c r="AK23" s="220">
        <v>92</v>
      </c>
      <c r="AL23" s="220">
        <v>90</v>
      </c>
      <c r="AM23" s="220">
        <v>88</v>
      </c>
      <c r="AN23" s="220">
        <v>82</v>
      </c>
      <c r="AO23" s="220">
        <v>82</v>
      </c>
      <c r="AP23" s="220">
        <v>76</v>
      </c>
      <c r="AQ23" s="220">
        <v>75</v>
      </c>
      <c r="AR23" s="218"/>
      <c r="AS23" s="218"/>
      <c r="AT23" s="218"/>
      <c r="AV23" s="218"/>
      <c r="AW23" s="218"/>
      <c r="AX23" s="218"/>
      <c r="AY23" s="218"/>
    </row>
    <row r="24" spans="1:56" x14ac:dyDescent="0.35">
      <c r="A24" s="219" t="s">
        <v>1</v>
      </c>
      <c r="B24" s="219">
        <f t="shared" ref="B24:M24" si="0">SUM(B20:B23)</f>
        <v>18965</v>
      </c>
      <c r="C24" s="219">
        <f t="shared" si="0"/>
        <v>18470</v>
      </c>
      <c r="D24" s="219">
        <f t="shared" si="0"/>
        <v>18253</v>
      </c>
      <c r="E24" s="219">
        <f t="shared" si="0"/>
        <v>18052</v>
      </c>
      <c r="F24" s="219">
        <f t="shared" si="0"/>
        <v>17541</v>
      </c>
      <c r="G24" s="219">
        <f t="shared" si="0"/>
        <v>17223</v>
      </c>
      <c r="H24" s="219">
        <f t="shared" si="0"/>
        <v>16478</v>
      </c>
      <c r="I24" s="219">
        <f t="shared" si="0"/>
        <v>15007</v>
      </c>
      <c r="J24" s="219">
        <f t="shared" si="0"/>
        <v>14471</v>
      </c>
      <c r="K24" s="219">
        <f t="shared" si="0"/>
        <v>14514</v>
      </c>
      <c r="L24" s="219">
        <f t="shared" si="0"/>
        <v>14291</v>
      </c>
      <c r="M24" s="219">
        <f t="shared" si="0"/>
        <v>13834</v>
      </c>
      <c r="N24" s="219">
        <v>12859</v>
      </c>
      <c r="O24" s="219">
        <v>12634</v>
      </c>
      <c r="P24" s="219">
        <v>12006</v>
      </c>
      <c r="Q24" s="219">
        <v>11966</v>
      </c>
      <c r="R24" s="219">
        <v>12002</v>
      </c>
      <c r="S24" s="219">
        <v>11533</v>
      </c>
      <c r="T24" s="219">
        <v>12548</v>
      </c>
      <c r="U24" s="219">
        <v>14702</v>
      </c>
      <c r="V24" s="219">
        <v>17791</v>
      </c>
      <c r="W24" s="219">
        <v>19448</v>
      </c>
      <c r="X24" s="219">
        <v>21736</v>
      </c>
      <c r="Y24" s="219">
        <v>22150</v>
      </c>
      <c r="Z24" s="219">
        <v>23037</v>
      </c>
      <c r="AA24" s="219">
        <v>21320</v>
      </c>
      <c r="AB24" s="219">
        <v>22250</v>
      </c>
      <c r="AC24" s="219">
        <v>20498</v>
      </c>
      <c r="AD24" s="219">
        <v>19454</v>
      </c>
      <c r="AE24" s="219">
        <v>19112</v>
      </c>
      <c r="AF24" s="219">
        <f t="shared" ref="AF24:AQ24" si="1">SUM(AF20:AF23)</f>
        <v>20121</v>
      </c>
      <c r="AG24" s="219">
        <f t="shared" si="1"/>
        <v>21843</v>
      </c>
      <c r="AH24" s="219">
        <f t="shared" si="1"/>
        <v>22963</v>
      </c>
      <c r="AI24" s="219">
        <f t="shared" si="1"/>
        <v>21523</v>
      </c>
      <c r="AJ24" s="219">
        <f t="shared" si="1"/>
        <v>20572</v>
      </c>
      <c r="AK24" s="219">
        <f t="shared" si="1"/>
        <v>21767</v>
      </c>
      <c r="AL24" s="219">
        <f t="shared" si="1"/>
        <v>20699</v>
      </c>
      <c r="AM24" s="219">
        <f t="shared" si="1"/>
        <v>21732</v>
      </c>
      <c r="AN24" s="219">
        <f t="shared" si="1"/>
        <v>20264</v>
      </c>
      <c r="AO24" s="219">
        <f t="shared" si="1"/>
        <v>19085</v>
      </c>
      <c r="AP24" s="219">
        <f t="shared" si="1"/>
        <v>20794</v>
      </c>
      <c r="AQ24" s="219">
        <f t="shared" si="1"/>
        <v>20669</v>
      </c>
      <c r="AR24" s="218"/>
      <c r="AS24" s="218"/>
      <c r="AT24" s="218"/>
      <c r="AU24" s="218"/>
      <c r="AV24" s="218"/>
      <c r="AW24" s="218"/>
      <c r="AX24" s="218"/>
      <c r="AY24" s="218"/>
      <c r="AZ24" s="218"/>
      <c r="BA24" s="218"/>
      <c r="BB24" s="218"/>
      <c r="BC24" s="218"/>
      <c r="BD24" s="218"/>
    </row>
    <row r="25" spans="1:56" x14ac:dyDescent="0.35">
      <c r="A25" s="223" t="s">
        <v>792</v>
      </c>
      <c r="B25" s="222"/>
      <c r="C25" s="222"/>
      <c r="D25" s="222"/>
      <c r="E25" s="222"/>
      <c r="F25" s="222"/>
      <c r="G25" s="222"/>
      <c r="H25" s="222"/>
      <c r="I25" s="222"/>
      <c r="J25" s="222"/>
      <c r="K25" s="222"/>
      <c r="L25" s="222"/>
      <c r="M25" s="222"/>
      <c r="N25" s="222"/>
      <c r="O25" s="222"/>
      <c r="P25" s="222"/>
      <c r="Q25" s="222"/>
      <c r="R25" s="222"/>
      <c r="S25" s="222"/>
      <c r="T25" s="222"/>
      <c r="U25" s="222"/>
      <c r="V25" s="222"/>
      <c r="W25" s="222"/>
      <c r="X25" s="222"/>
      <c r="Y25" s="222"/>
      <c r="Z25" s="222"/>
      <c r="AA25" s="222"/>
      <c r="AB25" s="222"/>
      <c r="AC25" s="222"/>
      <c r="AD25" s="222"/>
      <c r="AE25" s="222"/>
      <c r="AF25" s="222"/>
      <c r="AG25" s="222"/>
      <c r="AH25" s="222"/>
      <c r="AI25" s="222"/>
      <c r="AJ25" s="222"/>
      <c r="AK25" s="222"/>
      <c r="AL25" s="222"/>
      <c r="AM25" s="222"/>
      <c r="AN25" s="222"/>
      <c r="AO25" s="222"/>
      <c r="AP25" s="222"/>
      <c r="AQ25" s="222"/>
      <c r="AR25" s="218"/>
      <c r="AS25" s="218"/>
      <c r="AT25" s="218"/>
      <c r="AV25" s="218"/>
      <c r="AW25" s="218"/>
      <c r="AX25" s="218"/>
      <c r="AY25" s="218"/>
      <c r="AZ25" s="218"/>
      <c r="BA25" s="218"/>
      <c r="BB25" s="218"/>
    </row>
    <row r="26" spans="1:56" x14ac:dyDescent="0.35">
      <c r="A26" s="221" t="s">
        <v>789</v>
      </c>
      <c r="B26" s="221">
        <v>244</v>
      </c>
      <c r="C26" s="221">
        <v>197</v>
      </c>
      <c r="D26" s="221">
        <v>99</v>
      </c>
      <c r="E26" s="221">
        <v>116</v>
      </c>
      <c r="F26" s="221">
        <v>89</v>
      </c>
      <c r="G26" s="221">
        <v>228</v>
      </c>
      <c r="H26" s="221">
        <v>209</v>
      </c>
      <c r="I26" s="221">
        <v>146</v>
      </c>
      <c r="J26" s="221">
        <v>149</v>
      </c>
      <c r="K26" s="221">
        <v>211</v>
      </c>
      <c r="L26" s="221">
        <v>153</v>
      </c>
      <c r="M26" s="221">
        <v>227</v>
      </c>
      <c r="N26" s="221">
        <v>164</v>
      </c>
      <c r="O26" s="221">
        <v>554</v>
      </c>
      <c r="P26" s="221">
        <v>416</v>
      </c>
      <c r="Q26" s="221">
        <v>257</v>
      </c>
      <c r="R26" s="221">
        <v>1051</v>
      </c>
      <c r="S26" s="221">
        <v>1225</v>
      </c>
      <c r="T26" s="221">
        <v>1016</v>
      </c>
      <c r="U26" s="221">
        <v>320</v>
      </c>
      <c r="V26" s="221">
        <v>484</v>
      </c>
      <c r="W26" s="221">
        <v>1226</v>
      </c>
      <c r="X26" s="221">
        <v>1119</v>
      </c>
      <c r="Y26" s="221">
        <v>935</v>
      </c>
      <c r="Z26" s="221">
        <v>1135</v>
      </c>
      <c r="AA26" s="221">
        <v>1092</v>
      </c>
      <c r="AB26" s="221">
        <v>1195</v>
      </c>
      <c r="AC26" s="221">
        <v>1165</v>
      </c>
      <c r="AD26" s="221">
        <v>775</v>
      </c>
      <c r="AE26" s="221">
        <v>591</v>
      </c>
      <c r="AF26" s="221">
        <v>1130</v>
      </c>
      <c r="AG26" s="221">
        <v>1031</v>
      </c>
      <c r="AH26" s="221">
        <v>1180</v>
      </c>
      <c r="AI26" s="221">
        <v>1447</v>
      </c>
      <c r="AJ26" s="221">
        <v>1007</v>
      </c>
      <c r="AK26" s="221">
        <v>155</v>
      </c>
      <c r="AL26" s="221">
        <v>313</v>
      </c>
      <c r="AM26" s="221">
        <v>312</v>
      </c>
      <c r="AN26" s="221">
        <v>294</v>
      </c>
      <c r="AO26" s="221">
        <v>147</v>
      </c>
      <c r="AP26" s="221">
        <v>100</v>
      </c>
      <c r="AQ26" s="221">
        <v>0</v>
      </c>
      <c r="AR26" s="218"/>
      <c r="AS26" s="218"/>
      <c r="AT26" s="218"/>
      <c r="AU26" s="218"/>
      <c r="AV26" s="218"/>
      <c r="AW26" s="218"/>
      <c r="AX26" s="218"/>
      <c r="AY26" s="218"/>
    </row>
    <row r="27" spans="1:56" x14ac:dyDescent="0.35">
      <c r="A27" s="221" t="s">
        <v>788</v>
      </c>
      <c r="B27" s="221">
        <v>42</v>
      </c>
      <c r="C27" s="221">
        <v>40</v>
      </c>
      <c r="D27" s="221">
        <v>40</v>
      </c>
      <c r="E27" s="221">
        <v>26</v>
      </c>
      <c r="F27" s="221">
        <v>12</v>
      </c>
      <c r="G27" s="221">
        <v>10</v>
      </c>
      <c r="H27" s="221">
        <v>12</v>
      </c>
      <c r="I27" s="221">
        <v>2</v>
      </c>
      <c r="J27" s="221">
        <v>2</v>
      </c>
      <c r="K27" s="221">
        <v>2</v>
      </c>
      <c r="L27" s="221">
        <v>2</v>
      </c>
      <c r="M27" s="221">
        <v>0</v>
      </c>
      <c r="N27" s="221">
        <v>0</v>
      </c>
      <c r="O27" s="221">
        <v>0</v>
      </c>
      <c r="P27" s="221">
        <v>0</v>
      </c>
      <c r="Q27" s="221">
        <v>0</v>
      </c>
      <c r="R27" s="221">
        <v>0</v>
      </c>
      <c r="S27" s="221">
        <v>0</v>
      </c>
      <c r="T27" s="221">
        <v>0</v>
      </c>
      <c r="U27" s="221">
        <v>0</v>
      </c>
      <c r="V27" s="221">
        <v>0</v>
      </c>
      <c r="W27" s="221">
        <v>0</v>
      </c>
      <c r="X27" s="221">
        <v>0</v>
      </c>
      <c r="Y27" s="221">
        <v>0</v>
      </c>
      <c r="Z27" s="221">
        <v>0</v>
      </c>
      <c r="AA27" s="221">
        <v>0</v>
      </c>
      <c r="AB27" s="221">
        <v>0</v>
      </c>
      <c r="AC27" s="221">
        <v>0</v>
      </c>
      <c r="AD27" s="221">
        <v>0</v>
      </c>
      <c r="AE27" s="221">
        <v>0</v>
      </c>
      <c r="AF27" s="221">
        <v>0</v>
      </c>
      <c r="AG27" s="221">
        <v>0</v>
      </c>
      <c r="AH27" s="221">
        <v>0</v>
      </c>
      <c r="AI27" s="221">
        <v>0</v>
      </c>
      <c r="AJ27" s="221">
        <v>0</v>
      </c>
      <c r="AK27" s="221">
        <v>0</v>
      </c>
      <c r="AL27" s="221">
        <v>0</v>
      </c>
      <c r="AM27" s="221">
        <v>0</v>
      </c>
      <c r="AN27" s="221">
        <v>0</v>
      </c>
      <c r="AO27" s="221">
        <v>0</v>
      </c>
      <c r="AP27" s="221">
        <v>0</v>
      </c>
      <c r="AQ27" s="221">
        <v>0</v>
      </c>
      <c r="AR27" s="218"/>
      <c r="AS27" s="218"/>
      <c r="AV27" s="218"/>
      <c r="AW27" s="218"/>
      <c r="AY27" s="218"/>
      <c r="AZ27" s="218"/>
      <c r="BA27" s="218"/>
      <c r="BB27" s="218"/>
    </row>
    <row r="28" spans="1:56" x14ac:dyDescent="0.35">
      <c r="A28" s="221" t="s">
        <v>787</v>
      </c>
      <c r="B28" s="221">
        <v>0</v>
      </c>
      <c r="C28" s="221">
        <v>0</v>
      </c>
      <c r="D28" s="221">
        <v>0</v>
      </c>
      <c r="E28" s="221">
        <v>15</v>
      </c>
      <c r="F28" s="221">
        <v>25</v>
      </c>
      <c r="G28" s="221">
        <v>25</v>
      </c>
      <c r="H28" s="221">
        <v>24</v>
      </c>
      <c r="I28" s="221">
        <v>22</v>
      </c>
      <c r="J28" s="221">
        <v>20</v>
      </c>
      <c r="K28" s="221">
        <v>20</v>
      </c>
      <c r="L28" s="221">
        <v>20</v>
      </c>
      <c r="M28" s="221">
        <v>12</v>
      </c>
      <c r="N28" s="221">
        <v>10</v>
      </c>
      <c r="O28" s="221">
        <v>10</v>
      </c>
      <c r="P28" s="221">
        <v>0</v>
      </c>
      <c r="Q28" s="221">
        <v>0</v>
      </c>
      <c r="R28" s="221">
        <v>0</v>
      </c>
      <c r="S28" s="221">
        <v>0</v>
      </c>
      <c r="T28" s="221">
        <v>0</v>
      </c>
      <c r="U28" s="221">
        <v>0</v>
      </c>
      <c r="V28" s="221">
        <v>0</v>
      </c>
      <c r="W28" s="221">
        <v>0</v>
      </c>
      <c r="X28" s="221">
        <v>0</v>
      </c>
      <c r="Y28" s="221">
        <v>0</v>
      </c>
      <c r="Z28" s="221">
        <v>0</v>
      </c>
      <c r="AA28" s="221">
        <v>0</v>
      </c>
      <c r="AB28" s="221">
        <v>0</v>
      </c>
      <c r="AC28" s="221">
        <v>0</v>
      </c>
      <c r="AD28" s="221">
        <v>0</v>
      </c>
      <c r="AE28" s="221">
        <v>0</v>
      </c>
      <c r="AF28" s="221">
        <v>0</v>
      </c>
      <c r="AG28" s="221">
        <v>0</v>
      </c>
      <c r="AH28" s="221">
        <v>0</v>
      </c>
      <c r="AI28" s="221">
        <v>0</v>
      </c>
      <c r="AJ28" s="221">
        <v>0</v>
      </c>
      <c r="AK28" s="221">
        <v>0</v>
      </c>
      <c r="AL28" s="221">
        <v>0</v>
      </c>
      <c r="AM28" s="221">
        <v>0</v>
      </c>
      <c r="AN28" s="221">
        <v>0</v>
      </c>
      <c r="AO28" s="221">
        <v>0</v>
      </c>
      <c r="AP28" s="221">
        <v>0</v>
      </c>
      <c r="AQ28" s="221">
        <v>0</v>
      </c>
      <c r="AR28" s="218"/>
      <c r="AS28" s="218"/>
      <c r="AT28" s="218"/>
      <c r="AU28" s="218"/>
      <c r="AV28" s="218"/>
      <c r="AW28" s="218"/>
      <c r="AX28" s="218"/>
      <c r="AY28" s="218"/>
      <c r="AZ28" s="218"/>
      <c r="BA28" s="218"/>
      <c r="BB28" s="218"/>
      <c r="BC28" s="218"/>
      <c r="BD28" s="218"/>
    </row>
    <row r="29" spans="1:56" ht="16" thickBot="1" x14ac:dyDescent="0.4">
      <c r="A29" s="220" t="s">
        <v>786</v>
      </c>
      <c r="B29" s="220">
        <v>0</v>
      </c>
      <c r="C29" s="220">
        <v>0</v>
      </c>
      <c r="D29" s="220">
        <v>0</v>
      </c>
      <c r="E29" s="220">
        <v>0</v>
      </c>
      <c r="F29" s="220">
        <v>0</v>
      </c>
      <c r="G29" s="220">
        <v>0</v>
      </c>
      <c r="H29" s="220">
        <v>0</v>
      </c>
      <c r="I29" s="220">
        <v>0</v>
      </c>
      <c r="J29" s="220">
        <v>0</v>
      </c>
      <c r="K29" s="220">
        <v>0</v>
      </c>
      <c r="L29" s="220">
        <v>0</v>
      </c>
      <c r="M29" s="220">
        <v>0</v>
      </c>
      <c r="N29" s="220">
        <v>0</v>
      </c>
      <c r="O29" s="220">
        <v>0</v>
      </c>
      <c r="P29" s="220">
        <v>0</v>
      </c>
      <c r="Q29" s="220">
        <v>0</v>
      </c>
      <c r="R29" s="220">
        <v>0</v>
      </c>
      <c r="S29" s="220">
        <v>0</v>
      </c>
      <c r="T29" s="220">
        <v>0</v>
      </c>
      <c r="U29" s="220">
        <v>0</v>
      </c>
      <c r="V29" s="220">
        <v>0</v>
      </c>
      <c r="W29" s="220">
        <v>0</v>
      </c>
      <c r="X29" s="220">
        <v>0</v>
      </c>
      <c r="Y29" s="220">
        <v>0</v>
      </c>
      <c r="Z29" s="220">
        <v>0</v>
      </c>
      <c r="AA29" s="220">
        <v>0</v>
      </c>
      <c r="AB29" s="220">
        <v>0</v>
      </c>
      <c r="AC29" s="220">
        <v>0</v>
      </c>
      <c r="AD29" s="220">
        <v>0</v>
      </c>
      <c r="AE29" s="220">
        <v>0</v>
      </c>
      <c r="AF29" s="220">
        <v>0</v>
      </c>
      <c r="AG29" s="220">
        <v>0</v>
      </c>
      <c r="AH29" s="220">
        <v>0</v>
      </c>
      <c r="AI29" s="220">
        <v>0</v>
      </c>
      <c r="AJ29" s="220">
        <v>0</v>
      </c>
      <c r="AK29" s="220">
        <v>0</v>
      </c>
      <c r="AL29" s="220">
        <v>0</v>
      </c>
      <c r="AM29" s="220">
        <v>0</v>
      </c>
      <c r="AN29" s="220">
        <v>0</v>
      </c>
      <c r="AO29" s="220">
        <v>0</v>
      </c>
      <c r="AP29" s="220">
        <v>0</v>
      </c>
      <c r="AQ29" s="220">
        <v>0</v>
      </c>
      <c r="AR29" s="218"/>
      <c r="AU29" s="218"/>
      <c r="AV29" s="218"/>
      <c r="AX29" s="218"/>
      <c r="AY29" s="218"/>
      <c r="AZ29" s="218"/>
      <c r="BA29" s="218"/>
    </row>
    <row r="30" spans="1:56" x14ac:dyDescent="0.35">
      <c r="A30" s="219" t="s">
        <v>1</v>
      </c>
      <c r="B30" s="219">
        <f t="shared" ref="B30:M30" si="2">SUM(B26:B29)</f>
        <v>286</v>
      </c>
      <c r="C30" s="219">
        <f t="shared" si="2"/>
        <v>237</v>
      </c>
      <c r="D30" s="219">
        <f t="shared" si="2"/>
        <v>139</v>
      </c>
      <c r="E30" s="219">
        <f t="shared" si="2"/>
        <v>157</v>
      </c>
      <c r="F30" s="219">
        <f t="shared" si="2"/>
        <v>126</v>
      </c>
      <c r="G30" s="219">
        <f t="shared" si="2"/>
        <v>263</v>
      </c>
      <c r="H30" s="219">
        <f t="shared" si="2"/>
        <v>245</v>
      </c>
      <c r="I30" s="219">
        <f t="shared" si="2"/>
        <v>170</v>
      </c>
      <c r="J30" s="219">
        <f t="shared" si="2"/>
        <v>171</v>
      </c>
      <c r="K30" s="219">
        <f t="shared" si="2"/>
        <v>233</v>
      </c>
      <c r="L30" s="219">
        <f t="shared" si="2"/>
        <v>175</v>
      </c>
      <c r="M30" s="219">
        <f t="shared" si="2"/>
        <v>239</v>
      </c>
      <c r="N30" s="219">
        <v>174</v>
      </c>
      <c r="O30" s="219">
        <v>564</v>
      </c>
      <c r="P30" s="219">
        <v>416</v>
      </c>
      <c r="Q30" s="219">
        <v>257</v>
      </c>
      <c r="R30" s="219">
        <v>1051</v>
      </c>
      <c r="S30" s="219">
        <v>1225</v>
      </c>
      <c r="T30" s="219">
        <v>1016</v>
      </c>
      <c r="U30" s="219">
        <v>320</v>
      </c>
      <c r="V30" s="219">
        <v>484</v>
      </c>
      <c r="W30" s="219">
        <v>1226</v>
      </c>
      <c r="X30" s="219">
        <v>1119</v>
      </c>
      <c r="Y30" s="219">
        <v>935</v>
      </c>
      <c r="Z30" s="219">
        <v>1135</v>
      </c>
      <c r="AA30" s="219">
        <v>1092</v>
      </c>
      <c r="AB30" s="219">
        <v>1195</v>
      </c>
      <c r="AC30" s="219">
        <v>1165</v>
      </c>
      <c r="AD30" s="219">
        <v>775</v>
      </c>
      <c r="AE30" s="219">
        <v>591</v>
      </c>
      <c r="AF30" s="219">
        <f t="shared" ref="AF30:AQ30" si="3">SUM(AF26:AF29)</f>
        <v>1130</v>
      </c>
      <c r="AG30" s="219">
        <f t="shared" si="3"/>
        <v>1031</v>
      </c>
      <c r="AH30" s="219">
        <f t="shared" si="3"/>
        <v>1180</v>
      </c>
      <c r="AI30" s="219">
        <f t="shared" si="3"/>
        <v>1447</v>
      </c>
      <c r="AJ30" s="219">
        <f t="shared" si="3"/>
        <v>1007</v>
      </c>
      <c r="AK30" s="219">
        <f t="shared" si="3"/>
        <v>155</v>
      </c>
      <c r="AL30" s="219">
        <f t="shared" si="3"/>
        <v>313</v>
      </c>
      <c r="AM30" s="219">
        <f t="shared" si="3"/>
        <v>312</v>
      </c>
      <c r="AN30" s="219">
        <f t="shared" si="3"/>
        <v>294</v>
      </c>
      <c r="AO30" s="219">
        <f t="shared" si="3"/>
        <v>147</v>
      </c>
      <c r="AP30" s="219">
        <f t="shared" si="3"/>
        <v>100</v>
      </c>
      <c r="AQ30" s="219">
        <f t="shared" si="3"/>
        <v>0</v>
      </c>
      <c r="AR30" s="218"/>
      <c r="AS30" s="218"/>
      <c r="AT30" s="218"/>
      <c r="AU30" s="218"/>
      <c r="AV30" s="218"/>
      <c r="AW30" s="218"/>
      <c r="AX30" s="218"/>
      <c r="AY30" s="218"/>
    </row>
    <row r="31" spans="1:56" x14ac:dyDescent="0.35">
      <c r="A31" s="223" t="s">
        <v>791</v>
      </c>
      <c r="B31" s="222"/>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18"/>
      <c r="AU31" s="218"/>
      <c r="AV31" s="218"/>
      <c r="AX31" s="218"/>
      <c r="AY31" s="218"/>
      <c r="AZ31" s="218"/>
      <c r="BA31" s="218"/>
    </row>
    <row r="32" spans="1:56" x14ac:dyDescent="0.35">
      <c r="A32" s="221" t="s">
        <v>789</v>
      </c>
      <c r="B32" s="221">
        <v>1037</v>
      </c>
      <c r="C32" s="221">
        <v>855</v>
      </c>
      <c r="D32" s="221">
        <v>795</v>
      </c>
      <c r="E32" s="221">
        <v>644</v>
      </c>
      <c r="F32" s="221">
        <v>542</v>
      </c>
      <c r="G32" s="221">
        <v>502</v>
      </c>
      <c r="H32" s="221">
        <v>531</v>
      </c>
      <c r="I32" s="221">
        <v>511</v>
      </c>
      <c r="J32" s="221">
        <v>487</v>
      </c>
      <c r="K32" s="221">
        <v>519</v>
      </c>
      <c r="L32" s="221">
        <v>548</v>
      </c>
      <c r="M32" s="221">
        <v>560</v>
      </c>
      <c r="N32" s="221">
        <v>648</v>
      </c>
      <c r="O32" s="221">
        <v>637</v>
      </c>
      <c r="P32" s="221">
        <v>699</v>
      </c>
      <c r="Q32" s="221">
        <v>855</v>
      </c>
      <c r="R32" s="221">
        <v>1097</v>
      </c>
      <c r="S32" s="221">
        <v>1529</v>
      </c>
      <c r="T32" s="221">
        <v>1625</v>
      </c>
      <c r="U32" s="221">
        <v>2075</v>
      </c>
      <c r="V32" s="221">
        <v>2672</v>
      </c>
      <c r="W32" s="221">
        <v>3212</v>
      </c>
      <c r="X32" s="221">
        <v>3691</v>
      </c>
      <c r="Y32" s="221">
        <v>4359</v>
      </c>
      <c r="Z32" s="221">
        <v>3336</v>
      </c>
      <c r="AA32" s="221">
        <v>3326</v>
      </c>
      <c r="AB32" s="221">
        <v>2608</v>
      </c>
      <c r="AC32" s="221">
        <v>2484</v>
      </c>
      <c r="AD32" s="221">
        <v>2225</v>
      </c>
      <c r="AE32" s="221">
        <v>2397</v>
      </c>
      <c r="AF32" s="221">
        <v>1865</v>
      </c>
      <c r="AG32" s="221">
        <v>1259</v>
      </c>
      <c r="AH32" s="221">
        <v>847</v>
      </c>
      <c r="AI32" s="221">
        <v>420</v>
      </c>
      <c r="AJ32" s="221">
        <v>250</v>
      </c>
      <c r="AK32" s="221">
        <v>140</v>
      </c>
      <c r="AL32" s="221">
        <v>89</v>
      </c>
      <c r="AM32" s="221">
        <v>59</v>
      </c>
      <c r="AN32" s="221">
        <v>38</v>
      </c>
      <c r="AO32" s="221">
        <v>17</v>
      </c>
      <c r="AP32" s="221">
        <v>9</v>
      </c>
      <c r="AQ32" s="221">
        <v>3</v>
      </c>
      <c r="AR32" s="218"/>
      <c r="AS32" s="218"/>
      <c r="AT32" s="218"/>
      <c r="AU32" s="218"/>
      <c r="AV32" s="218"/>
      <c r="AW32" s="218"/>
      <c r="AX32" s="218"/>
      <c r="AY32" s="218"/>
      <c r="AZ32" s="218"/>
      <c r="BA32" s="218"/>
      <c r="BB32" s="218"/>
      <c r="BC32" s="218"/>
      <c r="BD32" s="218"/>
    </row>
    <row r="33" spans="1:56" x14ac:dyDescent="0.35">
      <c r="A33" s="221" t="s">
        <v>788</v>
      </c>
      <c r="B33" s="221">
        <v>1207</v>
      </c>
      <c r="C33" s="221">
        <v>1052</v>
      </c>
      <c r="D33" s="221">
        <v>1013</v>
      </c>
      <c r="E33" s="221">
        <v>879</v>
      </c>
      <c r="F33" s="221">
        <v>781</v>
      </c>
      <c r="G33" s="221">
        <v>678</v>
      </c>
      <c r="H33" s="221">
        <v>552</v>
      </c>
      <c r="I33" s="221">
        <v>428</v>
      </c>
      <c r="J33" s="221">
        <v>343</v>
      </c>
      <c r="K33" s="221">
        <v>306</v>
      </c>
      <c r="L33" s="221">
        <v>257</v>
      </c>
      <c r="M33" s="221">
        <v>210</v>
      </c>
      <c r="N33" s="221">
        <v>189</v>
      </c>
      <c r="O33" s="221">
        <v>159</v>
      </c>
      <c r="P33" s="221">
        <v>130</v>
      </c>
      <c r="Q33" s="221">
        <v>112</v>
      </c>
      <c r="R33" s="221">
        <v>87</v>
      </c>
      <c r="S33" s="221">
        <v>57</v>
      </c>
      <c r="T33" s="221">
        <v>53</v>
      </c>
      <c r="U33" s="221">
        <v>46</v>
      </c>
      <c r="V33" s="221">
        <v>45</v>
      </c>
      <c r="W33" s="221">
        <v>56</v>
      </c>
      <c r="X33" s="221">
        <v>60</v>
      </c>
      <c r="Y33" s="221">
        <v>68</v>
      </c>
      <c r="Z33" s="221">
        <v>61</v>
      </c>
      <c r="AA33" s="221">
        <v>58</v>
      </c>
      <c r="AB33" s="221">
        <v>60</v>
      </c>
      <c r="AC33" s="221">
        <v>70</v>
      </c>
      <c r="AD33" s="221">
        <v>80</v>
      </c>
      <c r="AE33" s="221">
        <v>77</v>
      </c>
      <c r="AF33" s="221">
        <v>54</v>
      </c>
      <c r="AG33" s="221">
        <v>64</v>
      </c>
      <c r="AH33" s="221">
        <v>70</v>
      </c>
      <c r="AI33" s="221">
        <v>69</v>
      </c>
      <c r="AJ33" s="221">
        <v>59</v>
      </c>
      <c r="AK33" s="221">
        <v>60</v>
      </c>
      <c r="AL33" s="221">
        <v>65</v>
      </c>
      <c r="AM33" s="221">
        <v>68</v>
      </c>
      <c r="AN33" s="221">
        <v>60</v>
      </c>
      <c r="AO33" s="221">
        <v>57</v>
      </c>
      <c r="AP33" s="221">
        <v>53</v>
      </c>
      <c r="AQ33" s="221">
        <v>46</v>
      </c>
    </row>
    <row r="34" spans="1:56" x14ac:dyDescent="0.35">
      <c r="A34" s="221" t="s">
        <v>787</v>
      </c>
      <c r="B34" s="221">
        <v>1127</v>
      </c>
      <c r="C34" s="221">
        <v>1220</v>
      </c>
      <c r="D34" s="221">
        <v>1214</v>
      </c>
      <c r="E34" s="221">
        <v>1268</v>
      </c>
      <c r="F34" s="221">
        <v>1278</v>
      </c>
      <c r="G34" s="221">
        <v>1245</v>
      </c>
      <c r="H34" s="221">
        <v>1188</v>
      </c>
      <c r="I34" s="221">
        <v>1150</v>
      </c>
      <c r="J34" s="221">
        <v>1098</v>
      </c>
      <c r="K34" s="221">
        <v>1029</v>
      </c>
      <c r="L34" s="221">
        <v>948</v>
      </c>
      <c r="M34" s="221">
        <v>874</v>
      </c>
      <c r="N34" s="221">
        <v>826</v>
      </c>
      <c r="O34" s="221">
        <v>755</v>
      </c>
      <c r="P34" s="221">
        <v>672</v>
      </c>
      <c r="Q34" s="221">
        <v>623</v>
      </c>
      <c r="R34" s="221">
        <v>477</v>
      </c>
      <c r="S34" s="221">
        <v>181</v>
      </c>
      <c r="T34" s="221">
        <v>84</v>
      </c>
      <c r="U34" s="221">
        <v>56</v>
      </c>
      <c r="V34" s="221">
        <v>48</v>
      </c>
      <c r="W34" s="221">
        <v>41</v>
      </c>
      <c r="X34" s="221">
        <v>40</v>
      </c>
      <c r="Y34" s="221">
        <v>41</v>
      </c>
      <c r="Z34" s="221">
        <v>36</v>
      </c>
      <c r="AA34" s="221">
        <v>40</v>
      </c>
      <c r="AB34" s="221">
        <v>36</v>
      </c>
      <c r="AC34" s="221">
        <v>32</v>
      </c>
      <c r="AD34" s="221">
        <v>30</v>
      </c>
      <c r="AE34" s="221">
        <v>30</v>
      </c>
      <c r="AF34" s="221">
        <v>12</v>
      </c>
      <c r="AG34" s="221">
        <v>15</v>
      </c>
      <c r="AH34" s="221">
        <v>16</v>
      </c>
      <c r="AI34" s="221">
        <v>16</v>
      </c>
      <c r="AJ34" s="221">
        <v>15</v>
      </c>
      <c r="AK34" s="221">
        <v>13</v>
      </c>
      <c r="AL34" s="221">
        <v>13</v>
      </c>
      <c r="AM34" s="221">
        <v>12</v>
      </c>
      <c r="AN34" s="221">
        <v>12</v>
      </c>
      <c r="AO34" s="221">
        <v>15</v>
      </c>
      <c r="AP34" s="221">
        <v>13</v>
      </c>
      <c r="AQ34" s="221">
        <v>10</v>
      </c>
      <c r="AR34" s="218"/>
      <c r="AS34" s="218"/>
      <c r="AT34" s="218"/>
      <c r="AU34" s="218"/>
      <c r="AV34" s="218"/>
      <c r="AW34" s="218"/>
      <c r="AX34" s="218"/>
      <c r="AY34" s="218"/>
    </row>
    <row r="35" spans="1:56" ht="16" thickBot="1" x14ac:dyDescent="0.4">
      <c r="A35" s="220" t="s">
        <v>786</v>
      </c>
      <c r="B35" s="220">
        <v>1</v>
      </c>
      <c r="C35" s="220">
        <v>1</v>
      </c>
      <c r="D35" s="220">
        <v>1</v>
      </c>
      <c r="E35" s="220">
        <v>1</v>
      </c>
      <c r="F35" s="220">
        <v>1</v>
      </c>
      <c r="G35" s="220">
        <v>10</v>
      </c>
      <c r="H35" s="220">
        <v>12</v>
      </c>
      <c r="I35" s="220">
        <v>17</v>
      </c>
      <c r="J35" s="220">
        <v>20</v>
      </c>
      <c r="K35" s="220">
        <v>23</v>
      </c>
      <c r="L35" s="220">
        <v>32</v>
      </c>
      <c r="M35" s="220">
        <v>38</v>
      </c>
      <c r="N35" s="220">
        <v>54</v>
      </c>
      <c r="O35" s="220">
        <v>57</v>
      </c>
      <c r="P35" s="220">
        <v>65</v>
      </c>
      <c r="Q35" s="220">
        <v>64</v>
      </c>
      <c r="R35" s="220">
        <v>60</v>
      </c>
      <c r="S35" s="220">
        <v>35</v>
      </c>
      <c r="T35" s="220">
        <v>23</v>
      </c>
      <c r="U35" s="220">
        <v>14</v>
      </c>
      <c r="V35" s="220">
        <v>11</v>
      </c>
      <c r="W35" s="220">
        <v>11</v>
      </c>
      <c r="X35" s="220">
        <v>10</v>
      </c>
      <c r="Y35" s="220">
        <v>10</v>
      </c>
      <c r="Z35" s="220">
        <v>11</v>
      </c>
      <c r="AA35" s="220">
        <v>11</v>
      </c>
      <c r="AB35" s="220">
        <v>13</v>
      </c>
      <c r="AC35" s="220">
        <v>12</v>
      </c>
      <c r="AD35" s="220">
        <v>13</v>
      </c>
      <c r="AE35" s="220">
        <v>13</v>
      </c>
      <c r="AF35" s="220">
        <v>0</v>
      </c>
      <c r="AG35" s="220">
        <v>0</v>
      </c>
      <c r="AH35" s="220">
        <v>0</v>
      </c>
      <c r="AI35" s="220">
        <v>1</v>
      </c>
      <c r="AJ35" s="220">
        <v>1</v>
      </c>
      <c r="AK35" s="220">
        <v>2</v>
      </c>
      <c r="AL35" s="220">
        <v>2</v>
      </c>
      <c r="AM35" s="220">
        <v>4</v>
      </c>
      <c r="AN35" s="220">
        <v>4</v>
      </c>
      <c r="AO35" s="220">
        <v>4</v>
      </c>
      <c r="AP35" s="220">
        <v>4</v>
      </c>
      <c r="AQ35" s="220">
        <v>5</v>
      </c>
    </row>
    <row r="36" spans="1:56" x14ac:dyDescent="0.35">
      <c r="A36" s="219" t="s">
        <v>1</v>
      </c>
      <c r="B36" s="219">
        <v>3372</v>
      </c>
      <c r="C36" s="219">
        <v>3128</v>
      </c>
      <c r="D36" s="219">
        <v>3023</v>
      </c>
      <c r="E36" s="219">
        <v>2792</v>
      </c>
      <c r="F36" s="219">
        <v>2602</v>
      </c>
      <c r="G36" s="219">
        <v>2435</v>
      </c>
      <c r="H36" s="219">
        <v>2283</v>
      </c>
      <c r="I36" s="219">
        <v>2106</v>
      </c>
      <c r="J36" s="219">
        <v>1948</v>
      </c>
      <c r="K36" s="219">
        <v>1877</v>
      </c>
      <c r="L36" s="219">
        <v>1785</v>
      </c>
      <c r="M36" s="219">
        <v>1682</v>
      </c>
      <c r="N36" s="219">
        <v>1717</v>
      </c>
      <c r="O36" s="219">
        <v>1608</v>
      </c>
      <c r="P36" s="219">
        <v>1566</v>
      </c>
      <c r="Q36" s="219">
        <v>1654</v>
      </c>
      <c r="R36" s="219">
        <v>1721</v>
      </c>
      <c r="S36" s="219">
        <v>1802</v>
      </c>
      <c r="T36" s="219">
        <v>1785</v>
      </c>
      <c r="U36" s="219">
        <v>2191</v>
      </c>
      <c r="V36" s="219">
        <v>2776</v>
      </c>
      <c r="W36" s="219">
        <v>3320</v>
      </c>
      <c r="X36" s="219">
        <v>3801</v>
      </c>
      <c r="Y36" s="219">
        <v>4478</v>
      </c>
      <c r="Z36" s="219">
        <v>3444</v>
      </c>
      <c r="AA36" s="219">
        <v>3435</v>
      </c>
      <c r="AB36" s="219">
        <v>2717</v>
      </c>
      <c r="AC36" s="219">
        <v>2598</v>
      </c>
      <c r="AD36" s="219">
        <v>2348</v>
      </c>
      <c r="AE36" s="219">
        <v>2517</v>
      </c>
      <c r="AF36" s="219">
        <f t="shared" ref="AF36:AQ36" si="4">SUM(AF32:AF35)</f>
        <v>1931</v>
      </c>
      <c r="AG36" s="219">
        <f t="shared" si="4"/>
        <v>1338</v>
      </c>
      <c r="AH36" s="219">
        <f t="shared" si="4"/>
        <v>933</v>
      </c>
      <c r="AI36" s="219">
        <f t="shared" si="4"/>
        <v>506</v>
      </c>
      <c r="AJ36" s="219">
        <f t="shared" si="4"/>
        <v>325</v>
      </c>
      <c r="AK36" s="219">
        <f t="shared" si="4"/>
        <v>215</v>
      </c>
      <c r="AL36" s="219">
        <f t="shared" si="4"/>
        <v>169</v>
      </c>
      <c r="AM36" s="219">
        <f t="shared" si="4"/>
        <v>143</v>
      </c>
      <c r="AN36" s="219">
        <f t="shared" si="4"/>
        <v>114</v>
      </c>
      <c r="AO36" s="219">
        <f t="shared" si="4"/>
        <v>93</v>
      </c>
      <c r="AP36" s="219">
        <f t="shared" si="4"/>
        <v>79</v>
      </c>
      <c r="AQ36" s="219">
        <f t="shared" si="4"/>
        <v>64</v>
      </c>
      <c r="AR36" s="218"/>
      <c r="AS36" s="218"/>
      <c r="AT36" s="218"/>
      <c r="AU36" s="218"/>
      <c r="AV36" s="218"/>
      <c r="AW36" s="218"/>
      <c r="AX36" s="218"/>
      <c r="AY36" s="218"/>
      <c r="AZ36" s="218"/>
      <c r="BA36" s="218"/>
      <c r="BB36" s="218"/>
      <c r="BC36" s="218"/>
      <c r="BD36" s="218"/>
    </row>
    <row r="37" spans="1:56" x14ac:dyDescent="0.35">
      <c r="A37" s="223" t="s">
        <v>790</v>
      </c>
      <c r="B37" s="222"/>
      <c r="C37" s="222"/>
      <c r="D37" s="222"/>
      <c r="E37" s="222"/>
      <c r="F37" s="222"/>
      <c r="G37" s="222"/>
      <c r="H37" s="222"/>
      <c r="I37" s="222"/>
      <c r="J37" s="222"/>
      <c r="K37" s="222"/>
      <c r="L37" s="222"/>
      <c r="M37" s="222"/>
      <c r="N37" s="222"/>
      <c r="O37" s="222"/>
      <c r="P37" s="222"/>
      <c r="Q37" s="222"/>
      <c r="R37" s="222"/>
      <c r="S37" s="222"/>
      <c r="T37" s="222"/>
      <c r="U37" s="222"/>
      <c r="V37" s="222"/>
      <c r="W37" s="222"/>
      <c r="X37" s="222"/>
      <c r="Y37" s="222"/>
      <c r="Z37" s="222"/>
      <c r="AA37" s="222"/>
      <c r="AB37" s="222"/>
      <c r="AC37" s="222"/>
      <c r="AD37" s="222"/>
      <c r="AE37" s="222"/>
      <c r="AF37" s="222"/>
      <c r="AG37" s="222"/>
      <c r="AH37" s="222"/>
      <c r="AI37" s="222"/>
      <c r="AJ37" s="222"/>
      <c r="AK37" s="222"/>
      <c r="AL37" s="222"/>
      <c r="AM37" s="222"/>
      <c r="AN37" s="222"/>
      <c r="AO37" s="222"/>
      <c r="AP37" s="222"/>
      <c r="AQ37" s="222"/>
      <c r="AR37" s="218"/>
      <c r="AS37" s="218"/>
    </row>
    <row r="38" spans="1:56" x14ac:dyDescent="0.35">
      <c r="A38" s="221" t="s">
        <v>789</v>
      </c>
      <c r="B38" s="221">
        <v>38</v>
      </c>
      <c r="C38" s="221">
        <v>54</v>
      </c>
      <c r="D38" s="221">
        <v>46</v>
      </c>
      <c r="E38" s="221">
        <v>30</v>
      </c>
      <c r="F38" s="221">
        <v>7</v>
      </c>
      <c r="G38" s="221">
        <v>13</v>
      </c>
      <c r="H38" s="221">
        <v>46</v>
      </c>
      <c r="I38" s="221">
        <v>39</v>
      </c>
      <c r="J38" s="221">
        <v>20</v>
      </c>
      <c r="K38" s="221">
        <v>64</v>
      </c>
      <c r="L38" s="221">
        <v>33</v>
      </c>
      <c r="M38" s="221">
        <v>58</v>
      </c>
      <c r="N38" s="221">
        <v>90</v>
      </c>
      <c r="O38" s="221">
        <v>76</v>
      </c>
      <c r="P38" s="221">
        <v>78</v>
      </c>
      <c r="Q38" s="221">
        <v>62</v>
      </c>
      <c r="R38" s="221">
        <v>0</v>
      </c>
      <c r="S38" s="221">
        <v>0</v>
      </c>
      <c r="T38" s="221">
        <v>0</v>
      </c>
      <c r="U38" s="221">
        <v>0</v>
      </c>
      <c r="V38" s="221">
        <v>0</v>
      </c>
      <c r="W38" s="221">
        <v>0</v>
      </c>
      <c r="X38" s="221">
        <v>0</v>
      </c>
      <c r="Y38" s="221">
        <v>0</v>
      </c>
      <c r="Z38" s="221">
        <v>0</v>
      </c>
      <c r="AA38" s="221">
        <v>5</v>
      </c>
      <c r="AB38" s="221">
        <v>0</v>
      </c>
      <c r="AC38" s="221">
        <v>0</v>
      </c>
      <c r="AD38" s="221">
        <v>0</v>
      </c>
      <c r="AE38" s="221">
        <v>0</v>
      </c>
      <c r="AF38" s="221">
        <v>0</v>
      </c>
      <c r="AG38" s="221">
        <v>0</v>
      </c>
      <c r="AH38" s="221">
        <v>0</v>
      </c>
      <c r="AI38" s="221">
        <v>0</v>
      </c>
      <c r="AJ38" s="221">
        <v>0</v>
      </c>
      <c r="AK38" s="221">
        <v>0</v>
      </c>
      <c r="AL38" s="221">
        <v>0</v>
      </c>
      <c r="AM38" s="221">
        <v>0</v>
      </c>
      <c r="AN38" s="221">
        <v>0</v>
      </c>
      <c r="AO38" s="221">
        <v>0</v>
      </c>
      <c r="AP38" s="221">
        <v>0</v>
      </c>
      <c r="AQ38" s="221">
        <v>0</v>
      </c>
    </row>
    <row r="39" spans="1:56" x14ac:dyDescent="0.35">
      <c r="A39" s="221" t="s">
        <v>788</v>
      </c>
      <c r="B39" s="221">
        <v>49</v>
      </c>
      <c r="C39" s="221">
        <v>52</v>
      </c>
      <c r="D39" s="221">
        <v>52</v>
      </c>
      <c r="E39" s="221">
        <v>30</v>
      </c>
      <c r="F39" s="221">
        <v>36</v>
      </c>
      <c r="G39" s="221">
        <v>22</v>
      </c>
      <c r="H39" s="221">
        <v>10</v>
      </c>
      <c r="I39" s="221">
        <v>10</v>
      </c>
      <c r="J39" s="221">
        <v>10</v>
      </c>
      <c r="K39" s="221">
        <v>10</v>
      </c>
      <c r="L39" s="221">
        <v>6</v>
      </c>
      <c r="M39" s="221">
        <v>6</v>
      </c>
      <c r="N39" s="221">
        <v>3</v>
      </c>
      <c r="O39" s="221">
        <v>0</v>
      </c>
      <c r="P39" s="221">
        <v>0</v>
      </c>
      <c r="Q39" s="221">
        <v>0</v>
      </c>
      <c r="R39" s="221">
        <v>0</v>
      </c>
      <c r="S39" s="221">
        <v>0</v>
      </c>
      <c r="T39" s="221">
        <v>0</v>
      </c>
      <c r="U39" s="221">
        <v>0</v>
      </c>
      <c r="V39" s="221">
        <v>0</v>
      </c>
      <c r="W39" s="221">
        <v>0</v>
      </c>
      <c r="X39" s="221">
        <v>0</v>
      </c>
      <c r="Y39" s="221">
        <v>0</v>
      </c>
      <c r="Z39" s="221">
        <v>0</v>
      </c>
      <c r="AA39" s="221">
        <v>0</v>
      </c>
      <c r="AB39" s="221">
        <v>0</v>
      </c>
      <c r="AC39" s="221">
        <v>0</v>
      </c>
      <c r="AD39" s="221">
        <v>0</v>
      </c>
      <c r="AE39" s="221">
        <v>0</v>
      </c>
      <c r="AF39" s="221">
        <v>0</v>
      </c>
      <c r="AG39" s="221">
        <v>0</v>
      </c>
      <c r="AH39" s="221">
        <v>0</v>
      </c>
      <c r="AI39" s="221">
        <v>0</v>
      </c>
      <c r="AJ39" s="221">
        <v>0</v>
      </c>
      <c r="AK39" s="221">
        <v>0</v>
      </c>
      <c r="AL39" s="221">
        <v>0</v>
      </c>
      <c r="AM39" s="221">
        <v>0</v>
      </c>
      <c r="AN39" s="221">
        <v>0</v>
      </c>
      <c r="AO39" s="221">
        <v>0</v>
      </c>
      <c r="AP39" s="221">
        <v>0</v>
      </c>
      <c r="AQ39" s="221">
        <v>0</v>
      </c>
    </row>
    <row r="40" spans="1:56" x14ac:dyDescent="0.35">
      <c r="A40" s="221" t="s">
        <v>787</v>
      </c>
      <c r="B40" s="221">
        <v>0</v>
      </c>
      <c r="C40" s="221">
        <v>0</v>
      </c>
      <c r="D40" s="221">
        <v>0</v>
      </c>
      <c r="E40" s="221">
        <v>22</v>
      </c>
      <c r="F40" s="221">
        <v>26</v>
      </c>
      <c r="G40" s="221">
        <v>30</v>
      </c>
      <c r="H40" s="221">
        <v>33</v>
      </c>
      <c r="I40" s="221">
        <v>21</v>
      </c>
      <c r="J40" s="221">
        <v>21</v>
      </c>
      <c r="K40" s="221">
        <v>21</v>
      </c>
      <c r="L40" s="221">
        <v>21</v>
      </c>
      <c r="M40" s="221">
        <v>0</v>
      </c>
      <c r="N40" s="221">
        <v>0</v>
      </c>
      <c r="O40" s="221">
        <v>0</v>
      </c>
      <c r="P40" s="221">
        <v>0</v>
      </c>
      <c r="Q40" s="221">
        <v>0</v>
      </c>
      <c r="R40" s="221">
        <v>0</v>
      </c>
      <c r="S40" s="221">
        <v>0</v>
      </c>
      <c r="T40" s="221">
        <v>0</v>
      </c>
      <c r="U40" s="221">
        <v>0</v>
      </c>
      <c r="V40" s="221">
        <v>0</v>
      </c>
      <c r="W40" s="221">
        <v>0</v>
      </c>
      <c r="X40" s="221">
        <v>0</v>
      </c>
      <c r="Y40" s="221">
        <v>0</v>
      </c>
      <c r="Z40" s="221">
        <v>0</v>
      </c>
      <c r="AA40" s="221">
        <v>0</v>
      </c>
      <c r="AB40" s="221">
        <v>0</v>
      </c>
      <c r="AC40" s="221">
        <v>0</v>
      </c>
      <c r="AD40" s="221">
        <v>0</v>
      </c>
      <c r="AE40" s="221">
        <v>0</v>
      </c>
      <c r="AF40" s="221">
        <v>0</v>
      </c>
      <c r="AG40" s="221">
        <v>0</v>
      </c>
      <c r="AH40" s="221">
        <v>0</v>
      </c>
      <c r="AI40" s="221">
        <v>0</v>
      </c>
      <c r="AJ40" s="221">
        <v>0</v>
      </c>
      <c r="AK40" s="221">
        <v>0</v>
      </c>
      <c r="AL40" s="221">
        <v>0</v>
      </c>
      <c r="AM40" s="221">
        <v>0</v>
      </c>
      <c r="AN40" s="221">
        <v>0</v>
      </c>
      <c r="AO40" s="221">
        <v>0</v>
      </c>
      <c r="AP40" s="221">
        <v>0</v>
      </c>
      <c r="AQ40" s="221">
        <v>0</v>
      </c>
      <c r="AR40" s="218"/>
      <c r="AS40" s="218"/>
      <c r="AT40" s="218"/>
      <c r="AU40" s="218"/>
      <c r="AV40" s="218"/>
      <c r="AW40" s="218"/>
      <c r="AX40" s="218"/>
      <c r="AY40" s="218"/>
      <c r="AZ40" s="218"/>
      <c r="BA40" s="218"/>
      <c r="BB40" s="218"/>
    </row>
    <row r="41" spans="1:56" ht="16" thickBot="1" x14ac:dyDescent="0.4">
      <c r="A41" s="220" t="s">
        <v>786</v>
      </c>
      <c r="B41" s="220">
        <v>0</v>
      </c>
      <c r="C41" s="220">
        <v>0</v>
      </c>
      <c r="D41" s="220">
        <v>0</v>
      </c>
      <c r="E41" s="220">
        <v>0</v>
      </c>
      <c r="F41" s="220">
        <v>0</v>
      </c>
      <c r="G41" s="220">
        <v>0</v>
      </c>
      <c r="H41" s="220">
        <v>0</v>
      </c>
      <c r="I41" s="220">
        <v>0</v>
      </c>
      <c r="J41" s="220">
        <v>0</v>
      </c>
      <c r="K41" s="220">
        <v>0</v>
      </c>
      <c r="L41" s="220">
        <v>0</v>
      </c>
      <c r="M41" s="220">
        <v>0</v>
      </c>
      <c r="N41" s="220">
        <v>0</v>
      </c>
      <c r="O41" s="220">
        <v>0</v>
      </c>
      <c r="P41" s="220">
        <v>0</v>
      </c>
      <c r="Q41" s="220">
        <v>0</v>
      </c>
      <c r="R41" s="220">
        <v>0</v>
      </c>
      <c r="S41" s="220">
        <v>0</v>
      </c>
      <c r="T41" s="220">
        <v>0</v>
      </c>
      <c r="U41" s="220">
        <v>0</v>
      </c>
      <c r="V41" s="220">
        <v>0</v>
      </c>
      <c r="W41" s="220">
        <v>0</v>
      </c>
      <c r="X41" s="220">
        <v>0</v>
      </c>
      <c r="Y41" s="220">
        <v>0</v>
      </c>
      <c r="Z41" s="220">
        <v>0</v>
      </c>
      <c r="AA41" s="220">
        <v>0</v>
      </c>
      <c r="AB41" s="220">
        <v>0</v>
      </c>
      <c r="AC41" s="220">
        <v>0</v>
      </c>
      <c r="AD41" s="220">
        <v>0</v>
      </c>
      <c r="AE41" s="220">
        <v>0</v>
      </c>
      <c r="AF41" s="220">
        <v>0</v>
      </c>
      <c r="AG41" s="220">
        <v>0</v>
      </c>
      <c r="AH41" s="220">
        <v>0</v>
      </c>
      <c r="AI41" s="220">
        <v>0</v>
      </c>
      <c r="AJ41" s="220">
        <v>0</v>
      </c>
      <c r="AK41" s="220">
        <v>0</v>
      </c>
      <c r="AL41" s="220">
        <v>0</v>
      </c>
      <c r="AM41" s="220">
        <v>0</v>
      </c>
      <c r="AN41" s="220">
        <v>0</v>
      </c>
      <c r="AO41" s="220">
        <v>0</v>
      </c>
      <c r="AP41" s="220">
        <v>0</v>
      </c>
      <c r="AQ41" s="220">
        <v>0</v>
      </c>
    </row>
    <row r="42" spans="1:56" x14ac:dyDescent="0.35">
      <c r="A42" s="219" t="s">
        <v>1</v>
      </c>
      <c r="B42" s="219">
        <v>87</v>
      </c>
      <c r="C42" s="219">
        <v>106</v>
      </c>
      <c r="D42" s="219">
        <v>98</v>
      </c>
      <c r="E42" s="219">
        <v>82</v>
      </c>
      <c r="F42" s="219">
        <v>69</v>
      </c>
      <c r="G42" s="219">
        <v>65</v>
      </c>
      <c r="H42" s="219">
        <v>89</v>
      </c>
      <c r="I42" s="219">
        <v>70</v>
      </c>
      <c r="J42" s="219">
        <v>51</v>
      </c>
      <c r="K42" s="219">
        <v>95</v>
      </c>
      <c r="L42" s="219">
        <v>60</v>
      </c>
      <c r="M42" s="219">
        <v>64</v>
      </c>
      <c r="N42" s="219">
        <v>93</v>
      </c>
      <c r="O42" s="219">
        <v>76</v>
      </c>
      <c r="P42" s="219">
        <v>78</v>
      </c>
      <c r="Q42" s="219">
        <v>62</v>
      </c>
      <c r="R42" s="219">
        <v>0</v>
      </c>
      <c r="S42" s="219">
        <v>0</v>
      </c>
      <c r="T42" s="219">
        <v>0</v>
      </c>
      <c r="U42" s="219">
        <v>0</v>
      </c>
      <c r="V42" s="219">
        <v>0</v>
      </c>
      <c r="W42" s="219">
        <v>0</v>
      </c>
      <c r="X42" s="219">
        <v>0</v>
      </c>
      <c r="Y42" s="219">
        <v>0</v>
      </c>
      <c r="Z42" s="219">
        <v>0</v>
      </c>
      <c r="AA42" s="219">
        <v>5</v>
      </c>
      <c r="AB42" s="219">
        <v>0</v>
      </c>
      <c r="AC42" s="219">
        <v>0</v>
      </c>
      <c r="AD42" s="219">
        <v>0</v>
      </c>
      <c r="AE42" s="219">
        <v>0</v>
      </c>
      <c r="AF42" s="219">
        <v>0</v>
      </c>
      <c r="AG42" s="219">
        <v>0</v>
      </c>
      <c r="AH42" s="219">
        <v>0</v>
      </c>
      <c r="AI42" s="219">
        <v>0</v>
      </c>
      <c r="AJ42" s="219">
        <v>0</v>
      </c>
      <c r="AK42" s="219">
        <v>0</v>
      </c>
      <c r="AL42" s="219">
        <v>0</v>
      </c>
      <c r="AM42" s="219">
        <v>0</v>
      </c>
      <c r="AN42" s="219">
        <v>0</v>
      </c>
      <c r="AO42" s="219">
        <v>0</v>
      </c>
      <c r="AP42" s="219">
        <v>0</v>
      </c>
      <c r="AQ42" s="219">
        <v>0</v>
      </c>
    </row>
    <row r="43" spans="1:56" x14ac:dyDescent="0.35">
      <c r="A43" s="223" t="s">
        <v>1</v>
      </c>
      <c r="B43" s="222"/>
      <c r="C43" s="222"/>
      <c r="D43" s="222"/>
      <c r="E43" s="222"/>
      <c r="F43" s="222"/>
      <c r="G43" s="222"/>
      <c r="H43" s="222"/>
      <c r="I43" s="222"/>
      <c r="J43" s="222"/>
      <c r="K43" s="222"/>
      <c r="L43" s="222"/>
      <c r="M43" s="222"/>
      <c r="N43" s="222"/>
      <c r="O43" s="222"/>
      <c r="P43" s="222"/>
      <c r="Q43" s="222"/>
      <c r="R43" s="222"/>
      <c r="S43" s="222"/>
      <c r="T43" s="222"/>
      <c r="U43" s="222"/>
      <c r="V43" s="222"/>
      <c r="W43" s="222"/>
      <c r="X43" s="222"/>
      <c r="Y43" s="222"/>
      <c r="Z43" s="222"/>
      <c r="AA43" s="222"/>
      <c r="AB43" s="222"/>
      <c r="AC43" s="222"/>
      <c r="AD43" s="222"/>
      <c r="AE43" s="222"/>
      <c r="AF43" s="222"/>
      <c r="AG43" s="222"/>
      <c r="AH43" s="222"/>
      <c r="AI43" s="222"/>
      <c r="AJ43" s="222"/>
      <c r="AK43" s="222"/>
      <c r="AL43" s="222"/>
      <c r="AM43" s="222"/>
      <c r="AN43" s="222"/>
      <c r="AO43" s="222"/>
      <c r="AP43" s="222"/>
      <c r="AQ43" s="222"/>
    </row>
    <row r="44" spans="1:56" x14ac:dyDescent="0.35">
      <c r="A44" s="221" t="s">
        <v>789</v>
      </c>
      <c r="B44" s="221">
        <f t="shared" ref="B44:AE44" si="5">SUM(B20,B26,B32,B38)</f>
        <v>14505</v>
      </c>
      <c r="C44" s="221">
        <f t="shared" si="5"/>
        <v>13712</v>
      </c>
      <c r="D44" s="221">
        <f t="shared" si="5"/>
        <v>13213</v>
      </c>
      <c r="E44" s="221">
        <f t="shared" si="5"/>
        <v>12747</v>
      </c>
      <c r="F44" s="221">
        <f t="shared" si="5"/>
        <v>11954</v>
      </c>
      <c r="G44" s="221">
        <f t="shared" si="5"/>
        <v>12286</v>
      </c>
      <c r="H44" s="221">
        <f t="shared" si="5"/>
        <v>12092</v>
      </c>
      <c r="I44" s="221">
        <f t="shared" si="5"/>
        <v>11232</v>
      </c>
      <c r="J44" s="221">
        <f t="shared" si="5"/>
        <v>11027</v>
      </c>
      <c r="K44" s="221">
        <f t="shared" si="5"/>
        <v>11457</v>
      </c>
      <c r="L44" s="221">
        <f t="shared" si="5"/>
        <v>11561</v>
      </c>
      <c r="M44" s="221">
        <f t="shared" si="5"/>
        <v>11418</v>
      </c>
      <c r="N44" s="221">
        <f t="shared" si="5"/>
        <v>10724</v>
      </c>
      <c r="O44" s="221">
        <f t="shared" si="5"/>
        <v>10978</v>
      </c>
      <c r="P44" s="221">
        <f t="shared" si="5"/>
        <v>10404</v>
      </c>
      <c r="Q44" s="221">
        <f t="shared" si="5"/>
        <v>10419</v>
      </c>
      <c r="R44" s="221">
        <f t="shared" si="5"/>
        <v>11715</v>
      </c>
      <c r="S44" s="221">
        <f t="shared" si="5"/>
        <v>12278</v>
      </c>
      <c r="T44" s="221">
        <f t="shared" si="5"/>
        <v>13390</v>
      </c>
      <c r="U44" s="221">
        <f t="shared" si="5"/>
        <v>15428</v>
      </c>
      <c r="V44" s="221">
        <f t="shared" si="5"/>
        <v>19339</v>
      </c>
      <c r="W44" s="221">
        <f t="shared" si="5"/>
        <v>22340</v>
      </c>
      <c r="X44" s="221">
        <f t="shared" si="5"/>
        <v>25016</v>
      </c>
      <c r="Y44" s="221">
        <f t="shared" si="5"/>
        <v>25982</v>
      </c>
      <c r="Z44" s="221">
        <f t="shared" si="5"/>
        <v>26124</v>
      </c>
      <c r="AA44" s="221">
        <f t="shared" si="5"/>
        <v>24432</v>
      </c>
      <c r="AB44" s="221">
        <f t="shared" si="5"/>
        <v>24808</v>
      </c>
      <c r="AC44" s="221">
        <f t="shared" si="5"/>
        <v>22935</v>
      </c>
      <c r="AD44" s="221">
        <f t="shared" si="5"/>
        <v>21236</v>
      </c>
      <c r="AE44" s="221">
        <f t="shared" si="5"/>
        <v>20892</v>
      </c>
      <c r="AF44" s="221">
        <v>22417</v>
      </c>
      <c r="AG44" s="221">
        <v>23424</v>
      </c>
      <c r="AH44" s="221">
        <v>24281</v>
      </c>
      <c r="AI44" s="221">
        <v>22647</v>
      </c>
      <c r="AJ44" s="221">
        <v>21094</v>
      </c>
      <c r="AK44" s="221">
        <v>21279</v>
      </c>
      <c r="AL44" s="221">
        <v>20278</v>
      </c>
      <c r="AM44" s="221">
        <v>21215</v>
      </c>
      <c r="AN44" s="221">
        <v>19698</v>
      </c>
      <c r="AO44" s="221">
        <v>18363</v>
      </c>
      <c r="AP44" s="221">
        <v>20046</v>
      </c>
      <c r="AQ44" s="221">
        <v>19816</v>
      </c>
    </row>
    <row r="45" spans="1:56" x14ac:dyDescent="0.35">
      <c r="A45" s="221" t="s">
        <v>788</v>
      </c>
      <c r="B45" s="221">
        <f t="shared" ref="B45:AE45" si="6">SUM(B21,B27,B33,B39)</f>
        <v>5219</v>
      </c>
      <c r="C45" s="221">
        <f t="shared" si="6"/>
        <v>5107</v>
      </c>
      <c r="D45" s="221">
        <f t="shared" si="6"/>
        <v>5155</v>
      </c>
      <c r="E45" s="221">
        <f t="shared" si="6"/>
        <v>5030</v>
      </c>
      <c r="F45" s="221">
        <f t="shared" si="6"/>
        <v>5051</v>
      </c>
      <c r="G45" s="221">
        <f t="shared" si="6"/>
        <v>4388</v>
      </c>
      <c r="H45" s="221">
        <f t="shared" si="6"/>
        <v>3706</v>
      </c>
      <c r="I45" s="221">
        <f t="shared" si="6"/>
        <v>2940</v>
      </c>
      <c r="J45" s="221">
        <f t="shared" si="6"/>
        <v>2537</v>
      </c>
      <c r="K45" s="221">
        <f t="shared" si="6"/>
        <v>2276</v>
      </c>
      <c r="L45" s="221">
        <f t="shared" si="6"/>
        <v>1985</v>
      </c>
      <c r="M45" s="221">
        <f t="shared" si="6"/>
        <v>1796</v>
      </c>
      <c r="N45" s="221">
        <f t="shared" si="6"/>
        <v>1617</v>
      </c>
      <c r="O45" s="221">
        <f t="shared" si="6"/>
        <v>1494</v>
      </c>
      <c r="P45" s="221">
        <f t="shared" si="6"/>
        <v>1384</v>
      </c>
      <c r="Q45" s="221">
        <f t="shared" si="6"/>
        <v>1288</v>
      </c>
      <c r="R45" s="221">
        <f t="shared" si="6"/>
        <v>1147</v>
      </c>
      <c r="S45" s="221">
        <f t="shared" si="6"/>
        <v>996</v>
      </c>
      <c r="T45" s="221">
        <f t="shared" si="6"/>
        <v>942</v>
      </c>
      <c r="U45" s="221">
        <f t="shared" si="6"/>
        <v>894</v>
      </c>
      <c r="V45" s="221">
        <f t="shared" si="6"/>
        <v>869</v>
      </c>
      <c r="W45" s="221">
        <f t="shared" si="6"/>
        <v>874</v>
      </c>
      <c r="X45" s="221">
        <f t="shared" si="6"/>
        <v>896</v>
      </c>
      <c r="Y45" s="221">
        <f t="shared" si="6"/>
        <v>876</v>
      </c>
      <c r="Z45" s="221">
        <f t="shared" si="6"/>
        <v>822</v>
      </c>
      <c r="AA45" s="221">
        <f t="shared" si="6"/>
        <v>761</v>
      </c>
      <c r="AB45" s="221">
        <f t="shared" si="6"/>
        <v>709</v>
      </c>
      <c r="AC45" s="221">
        <f t="shared" si="6"/>
        <v>693</v>
      </c>
      <c r="AD45" s="221">
        <f t="shared" si="6"/>
        <v>711</v>
      </c>
      <c r="AE45" s="221">
        <f t="shared" si="6"/>
        <v>703</v>
      </c>
      <c r="AF45" s="221">
        <v>423</v>
      </c>
      <c r="AG45" s="221">
        <v>450</v>
      </c>
      <c r="AH45" s="221">
        <v>465</v>
      </c>
      <c r="AI45" s="221">
        <v>493</v>
      </c>
      <c r="AJ45" s="221">
        <v>495</v>
      </c>
      <c r="AK45" s="221">
        <v>535</v>
      </c>
      <c r="AL45" s="221">
        <v>591</v>
      </c>
      <c r="AM45" s="221">
        <v>658</v>
      </c>
      <c r="AN45" s="221">
        <v>679</v>
      </c>
      <c r="AO45" s="221">
        <v>673</v>
      </c>
      <c r="AP45" s="221">
        <v>657</v>
      </c>
      <c r="AQ45" s="221">
        <v>661</v>
      </c>
    </row>
    <row r="46" spans="1:56" x14ac:dyDescent="0.35">
      <c r="A46" s="221" t="s">
        <v>787</v>
      </c>
      <c r="B46" s="221">
        <f t="shared" ref="B46:AE46" si="7">SUM(B22,B28,B34,B40)</f>
        <v>2553</v>
      </c>
      <c r="C46" s="221">
        <f t="shared" si="7"/>
        <v>2676</v>
      </c>
      <c r="D46" s="221">
        <f t="shared" si="7"/>
        <v>2701</v>
      </c>
      <c r="E46" s="221">
        <f t="shared" si="7"/>
        <v>2836</v>
      </c>
      <c r="F46" s="221">
        <f t="shared" si="7"/>
        <v>2885</v>
      </c>
      <c r="G46" s="221">
        <f t="shared" si="7"/>
        <v>2869</v>
      </c>
      <c r="H46" s="221">
        <f t="shared" si="7"/>
        <v>2845</v>
      </c>
      <c r="I46" s="221">
        <f t="shared" si="7"/>
        <v>2749</v>
      </c>
      <c r="J46" s="221">
        <f t="shared" si="7"/>
        <v>2665</v>
      </c>
      <c r="K46" s="221">
        <f t="shared" si="7"/>
        <v>2599</v>
      </c>
      <c r="L46" s="221">
        <f t="shared" si="7"/>
        <v>2395</v>
      </c>
      <c r="M46" s="221">
        <f t="shared" si="7"/>
        <v>2235</v>
      </c>
      <c r="N46" s="221">
        <f t="shared" si="7"/>
        <v>2131</v>
      </c>
      <c r="O46" s="221">
        <f t="shared" si="7"/>
        <v>2049</v>
      </c>
      <c r="P46" s="221">
        <f t="shared" si="7"/>
        <v>1925</v>
      </c>
      <c r="Q46" s="221">
        <f t="shared" si="7"/>
        <v>1892</v>
      </c>
      <c r="R46" s="221">
        <f t="shared" si="7"/>
        <v>1590</v>
      </c>
      <c r="S46" s="221">
        <f t="shared" si="7"/>
        <v>1019</v>
      </c>
      <c r="T46" s="221">
        <f t="shared" si="7"/>
        <v>788</v>
      </c>
      <c r="U46" s="221">
        <f t="shared" si="7"/>
        <v>676</v>
      </c>
      <c r="V46" s="221">
        <f t="shared" si="7"/>
        <v>637</v>
      </c>
      <c r="W46" s="221">
        <f t="shared" si="7"/>
        <v>568</v>
      </c>
      <c r="X46" s="221">
        <f t="shared" si="7"/>
        <v>534</v>
      </c>
      <c r="Y46" s="221">
        <f t="shared" si="7"/>
        <v>498</v>
      </c>
      <c r="Z46" s="221">
        <f t="shared" si="7"/>
        <v>469</v>
      </c>
      <c r="AA46" s="221">
        <f t="shared" si="7"/>
        <v>459</v>
      </c>
      <c r="AB46" s="221">
        <f t="shared" si="7"/>
        <v>449</v>
      </c>
      <c r="AC46" s="221">
        <f t="shared" si="7"/>
        <v>440</v>
      </c>
      <c r="AD46" s="221">
        <f t="shared" si="7"/>
        <v>438</v>
      </c>
      <c r="AE46" s="221">
        <f t="shared" si="7"/>
        <v>422</v>
      </c>
      <c r="AF46" s="221">
        <v>249</v>
      </c>
      <c r="AG46" s="221">
        <v>245</v>
      </c>
      <c r="AH46" s="221">
        <v>236</v>
      </c>
      <c r="AI46" s="221">
        <v>240</v>
      </c>
      <c r="AJ46" s="221">
        <v>226</v>
      </c>
      <c r="AK46" s="221">
        <v>229</v>
      </c>
      <c r="AL46" s="221">
        <v>220</v>
      </c>
      <c r="AM46" s="221">
        <v>222</v>
      </c>
      <c r="AN46" s="221">
        <v>209</v>
      </c>
      <c r="AO46" s="221">
        <v>203</v>
      </c>
      <c r="AP46" s="221">
        <v>190</v>
      </c>
      <c r="AQ46" s="221">
        <v>176</v>
      </c>
    </row>
    <row r="47" spans="1:56" ht="16" thickBot="1" x14ac:dyDescent="0.4">
      <c r="A47" s="220" t="s">
        <v>786</v>
      </c>
      <c r="B47" s="220">
        <f t="shared" ref="B47:AE47" si="8">SUM(B23,B29,B35,B41)</f>
        <v>433</v>
      </c>
      <c r="C47" s="220">
        <f t="shared" si="8"/>
        <v>446</v>
      </c>
      <c r="D47" s="220">
        <f t="shared" si="8"/>
        <v>444</v>
      </c>
      <c r="E47" s="220">
        <f t="shared" si="8"/>
        <v>470</v>
      </c>
      <c r="F47" s="220">
        <f t="shared" si="8"/>
        <v>448</v>
      </c>
      <c r="G47" s="220">
        <f t="shared" si="8"/>
        <v>443</v>
      </c>
      <c r="H47" s="220">
        <f t="shared" si="8"/>
        <v>452</v>
      </c>
      <c r="I47" s="220">
        <f t="shared" si="8"/>
        <v>432</v>
      </c>
      <c r="J47" s="220">
        <f t="shared" si="8"/>
        <v>412</v>
      </c>
      <c r="K47" s="220">
        <f t="shared" si="8"/>
        <v>387</v>
      </c>
      <c r="L47" s="220">
        <f t="shared" si="8"/>
        <v>370</v>
      </c>
      <c r="M47" s="220">
        <f t="shared" si="8"/>
        <v>370</v>
      </c>
      <c r="N47" s="220">
        <f t="shared" si="8"/>
        <v>371</v>
      </c>
      <c r="O47" s="220">
        <f t="shared" si="8"/>
        <v>361</v>
      </c>
      <c r="P47" s="220">
        <f t="shared" si="8"/>
        <v>353</v>
      </c>
      <c r="Q47" s="220">
        <f t="shared" si="8"/>
        <v>340</v>
      </c>
      <c r="R47" s="220">
        <f t="shared" si="8"/>
        <v>322</v>
      </c>
      <c r="S47" s="220">
        <f t="shared" si="8"/>
        <v>267</v>
      </c>
      <c r="T47" s="220">
        <f t="shared" si="8"/>
        <v>229</v>
      </c>
      <c r="U47" s="220">
        <f t="shared" si="8"/>
        <v>215</v>
      </c>
      <c r="V47" s="220">
        <f t="shared" si="8"/>
        <v>206</v>
      </c>
      <c r="W47" s="220">
        <f t="shared" si="8"/>
        <v>212</v>
      </c>
      <c r="X47" s="220">
        <f t="shared" si="8"/>
        <v>210</v>
      </c>
      <c r="Y47" s="220">
        <f t="shared" si="8"/>
        <v>207</v>
      </c>
      <c r="Z47" s="220">
        <f t="shared" si="8"/>
        <v>201</v>
      </c>
      <c r="AA47" s="220">
        <f t="shared" si="8"/>
        <v>200</v>
      </c>
      <c r="AB47" s="220">
        <f t="shared" si="8"/>
        <v>196</v>
      </c>
      <c r="AC47" s="220">
        <f t="shared" si="8"/>
        <v>193</v>
      </c>
      <c r="AD47" s="220">
        <f t="shared" si="8"/>
        <v>192</v>
      </c>
      <c r="AE47" s="220">
        <f t="shared" si="8"/>
        <v>203</v>
      </c>
      <c r="AF47" s="220">
        <v>93</v>
      </c>
      <c r="AG47" s="220">
        <v>93</v>
      </c>
      <c r="AH47" s="220">
        <v>94</v>
      </c>
      <c r="AI47" s="220">
        <v>96</v>
      </c>
      <c r="AJ47" s="220">
        <v>89</v>
      </c>
      <c r="AK47" s="220">
        <v>94</v>
      </c>
      <c r="AL47" s="220">
        <v>92</v>
      </c>
      <c r="AM47" s="220">
        <v>92</v>
      </c>
      <c r="AN47" s="220">
        <v>86</v>
      </c>
      <c r="AO47" s="220">
        <v>86</v>
      </c>
      <c r="AP47" s="220">
        <v>80</v>
      </c>
      <c r="AQ47" s="220">
        <v>80</v>
      </c>
    </row>
    <row r="48" spans="1:56" x14ac:dyDescent="0.35">
      <c r="A48" s="219" t="s">
        <v>1</v>
      </c>
      <c r="B48" s="219">
        <f t="shared" ref="B48:AQ48" si="9">SUM(B44:B47)</f>
        <v>22710</v>
      </c>
      <c r="C48" s="219">
        <f t="shared" si="9"/>
        <v>21941</v>
      </c>
      <c r="D48" s="219">
        <f t="shared" si="9"/>
        <v>21513</v>
      </c>
      <c r="E48" s="219">
        <f t="shared" si="9"/>
        <v>21083</v>
      </c>
      <c r="F48" s="219">
        <f t="shared" si="9"/>
        <v>20338</v>
      </c>
      <c r="G48" s="219">
        <f t="shared" si="9"/>
        <v>19986</v>
      </c>
      <c r="H48" s="219">
        <f t="shared" si="9"/>
        <v>19095</v>
      </c>
      <c r="I48" s="219">
        <f t="shared" si="9"/>
        <v>17353</v>
      </c>
      <c r="J48" s="219">
        <f t="shared" si="9"/>
        <v>16641</v>
      </c>
      <c r="K48" s="219">
        <f t="shared" si="9"/>
        <v>16719</v>
      </c>
      <c r="L48" s="219">
        <f t="shared" si="9"/>
        <v>16311</v>
      </c>
      <c r="M48" s="219">
        <f t="shared" si="9"/>
        <v>15819</v>
      </c>
      <c r="N48" s="219">
        <f t="shared" si="9"/>
        <v>14843</v>
      </c>
      <c r="O48" s="219">
        <f t="shared" si="9"/>
        <v>14882</v>
      </c>
      <c r="P48" s="219">
        <f t="shared" si="9"/>
        <v>14066</v>
      </c>
      <c r="Q48" s="219">
        <f t="shared" si="9"/>
        <v>13939</v>
      </c>
      <c r="R48" s="219">
        <f t="shared" si="9"/>
        <v>14774</v>
      </c>
      <c r="S48" s="219">
        <f t="shared" si="9"/>
        <v>14560</v>
      </c>
      <c r="T48" s="219">
        <f t="shared" si="9"/>
        <v>15349</v>
      </c>
      <c r="U48" s="219">
        <f t="shared" si="9"/>
        <v>17213</v>
      </c>
      <c r="V48" s="219">
        <f t="shared" si="9"/>
        <v>21051</v>
      </c>
      <c r="W48" s="219">
        <f t="shared" si="9"/>
        <v>23994</v>
      </c>
      <c r="X48" s="219">
        <f t="shared" si="9"/>
        <v>26656</v>
      </c>
      <c r="Y48" s="219">
        <f t="shared" si="9"/>
        <v>27563</v>
      </c>
      <c r="Z48" s="219">
        <f t="shared" si="9"/>
        <v>27616</v>
      </c>
      <c r="AA48" s="219">
        <f t="shared" si="9"/>
        <v>25852</v>
      </c>
      <c r="AB48" s="219">
        <f t="shared" si="9"/>
        <v>26162</v>
      </c>
      <c r="AC48" s="219">
        <f t="shared" si="9"/>
        <v>24261</v>
      </c>
      <c r="AD48" s="219">
        <f t="shared" si="9"/>
        <v>22577</v>
      </c>
      <c r="AE48" s="219">
        <f t="shared" si="9"/>
        <v>22220</v>
      </c>
      <c r="AF48" s="219">
        <f t="shared" si="9"/>
        <v>23182</v>
      </c>
      <c r="AG48" s="219">
        <f t="shared" si="9"/>
        <v>24212</v>
      </c>
      <c r="AH48" s="219">
        <f t="shared" si="9"/>
        <v>25076</v>
      </c>
      <c r="AI48" s="219">
        <f t="shared" si="9"/>
        <v>23476</v>
      </c>
      <c r="AJ48" s="219">
        <f t="shared" si="9"/>
        <v>21904</v>
      </c>
      <c r="AK48" s="219">
        <f t="shared" si="9"/>
        <v>22137</v>
      </c>
      <c r="AL48" s="219">
        <f t="shared" si="9"/>
        <v>21181</v>
      </c>
      <c r="AM48" s="219">
        <f t="shared" si="9"/>
        <v>22187</v>
      </c>
      <c r="AN48" s="219">
        <f t="shared" si="9"/>
        <v>20672</v>
      </c>
      <c r="AO48" s="219">
        <f t="shared" si="9"/>
        <v>19325</v>
      </c>
      <c r="AP48" s="219">
        <f t="shared" si="9"/>
        <v>20973</v>
      </c>
      <c r="AQ48" s="219">
        <f t="shared" si="9"/>
        <v>20733</v>
      </c>
    </row>
    <row r="49" spans="2:44" x14ac:dyDescent="0.35">
      <c r="B49" s="218"/>
      <c r="C49" s="218"/>
      <c r="D49" s="218"/>
      <c r="E49" s="218"/>
      <c r="F49" s="218"/>
      <c r="G49" s="218"/>
      <c r="H49" s="218"/>
      <c r="I49" s="218"/>
      <c r="J49" s="218"/>
      <c r="K49" s="218"/>
      <c r="L49" s="218"/>
      <c r="M49" s="218"/>
    </row>
    <row r="50" spans="2:44" x14ac:dyDescent="0.35">
      <c r="N50" s="218"/>
      <c r="O50" s="218"/>
      <c r="P50" s="218"/>
      <c r="Q50" s="218"/>
      <c r="R50" s="218"/>
      <c r="S50" s="218"/>
      <c r="T50" s="218"/>
      <c r="U50" s="218"/>
      <c r="V50" s="218"/>
      <c r="W50" s="218"/>
      <c r="X50" s="218"/>
      <c r="Y50" s="218"/>
      <c r="Z50" s="218"/>
      <c r="AA50" s="218"/>
      <c r="AB50" s="218"/>
      <c r="AC50" s="218"/>
      <c r="AD50" s="218"/>
      <c r="AE50" s="217"/>
      <c r="AF50" s="217"/>
      <c r="AG50" s="217"/>
      <c r="AH50" s="217"/>
      <c r="AI50" s="217"/>
      <c r="AJ50" s="217"/>
      <c r="AK50" s="217"/>
      <c r="AL50" s="217"/>
      <c r="AM50" s="217"/>
      <c r="AN50" s="217"/>
      <c r="AO50" s="217"/>
      <c r="AP50" s="217"/>
    </row>
    <row r="51" spans="2:44" x14ac:dyDescent="0.35">
      <c r="AE51" s="217"/>
      <c r="AF51" s="217"/>
      <c r="AG51" s="217"/>
      <c r="AH51" s="217"/>
      <c r="AI51" s="217"/>
      <c r="AJ51" s="217"/>
      <c r="AK51" s="217"/>
      <c r="AL51" s="217"/>
      <c r="AM51" s="217"/>
      <c r="AN51" s="217"/>
      <c r="AO51" s="217"/>
      <c r="AP51" s="217"/>
      <c r="AQ51" s="217"/>
      <c r="AR51" s="217"/>
    </row>
    <row r="52" spans="2:44" x14ac:dyDescent="0.35">
      <c r="N52" s="218"/>
      <c r="O52" s="218"/>
      <c r="P52" s="218"/>
      <c r="Q52" s="218"/>
      <c r="R52" s="218"/>
      <c r="S52" s="218"/>
      <c r="T52" s="218"/>
      <c r="U52" s="218"/>
      <c r="V52" s="218"/>
      <c r="W52" s="218"/>
      <c r="X52" s="218"/>
      <c r="Y52" s="218"/>
      <c r="Z52" s="218"/>
      <c r="AA52" s="218"/>
      <c r="AB52" s="218"/>
      <c r="AC52" s="218"/>
      <c r="AD52" s="218"/>
      <c r="AE52" s="217"/>
      <c r="AF52" s="217"/>
      <c r="AG52" s="217"/>
      <c r="AH52" s="217"/>
      <c r="AI52" s="217"/>
      <c r="AJ52" s="217"/>
      <c r="AK52" s="217"/>
      <c r="AL52" s="217"/>
      <c r="AM52" s="217"/>
      <c r="AN52" s="217"/>
      <c r="AO52" s="217"/>
      <c r="AP52" s="217"/>
      <c r="AQ52" s="217"/>
      <c r="AR52" s="217"/>
    </row>
    <row r="53" spans="2:44" x14ac:dyDescent="0.35">
      <c r="N53" s="218"/>
      <c r="O53" s="218"/>
      <c r="P53" s="218"/>
      <c r="Q53" s="218"/>
      <c r="R53" s="218"/>
      <c r="S53" s="218"/>
      <c r="AE53" s="217"/>
      <c r="AF53" s="217"/>
      <c r="AG53" s="217"/>
      <c r="AH53" s="217"/>
      <c r="AI53" s="217"/>
      <c r="AJ53" s="217"/>
      <c r="AK53" s="217"/>
      <c r="AL53" s="217"/>
      <c r="AM53" s="217"/>
      <c r="AN53" s="217"/>
      <c r="AO53" s="217"/>
      <c r="AP53" s="217"/>
      <c r="AQ53" s="217"/>
      <c r="AR53" s="217"/>
    </row>
    <row r="54" spans="2:44" x14ac:dyDescent="0.35">
      <c r="N54" s="218"/>
      <c r="O54" s="218"/>
      <c r="P54" s="218"/>
      <c r="Q54" s="218"/>
      <c r="R54" s="218"/>
      <c r="S54" s="218"/>
      <c r="T54" s="218"/>
      <c r="AE54" s="217"/>
      <c r="AF54" s="217"/>
      <c r="AG54" s="217"/>
      <c r="AH54" s="217"/>
      <c r="AI54" s="217"/>
      <c r="AJ54" s="217"/>
      <c r="AK54" s="217"/>
      <c r="AL54" s="217"/>
      <c r="AM54" s="217"/>
      <c r="AN54" s="217"/>
      <c r="AO54" s="217"/>
      <c r="AP54" s="217"/>
      <c r="AQ54" s="217"/>
      <c r="AR54" s="217"/>
    </row>
    <row r="55" spans="2:44" x14ac:dyDescent="0.35">
      <c r="AE55" s="217"/>
      <c r="AF55" s="217"/>
      <c r="AG55" s="217"/>
      <c r="AH55" s="217"/>
      <c r="AI55" s="217"/>
      <c r="AJ55" s="217"/>
      <c r="AK55" s="217"/>
      <c r="AL55" s="217"/>
      <c r="AM55" s="217"/>
      <c r="AN55" s="217"/>
      <c r="AO55" s="217"/>
      <c r="AP55" s="217"/>
      <c r="AQ55" s="217"/>
      <c r="AR55" s="217"/>
    </row>
    <row r="56" spans="2:44" x14ac:dyDescent="0.35">
      <c r="N56" s="218"/>
      <c r="O56" s="218"/>
      <c r="P56" s="218"/>
      <c r="Q56" s="218"/>
      <c r="R56" s="218"/>
      <c r="S56" s="218"/>
      <c r="T56" s="218"/>
      <c r="U56" s="218"/>
      <c r="V56" s="218"/>
      <c r="W56" s="218"/>
      <c r="X56" s="218"/>
      <c r="Y56" s="218"/>
      <c r="Z56" s="218"/>
      <c r="AA56" s="218"/>
      <c r="AB56" s="218"/>
      <c r="AC56" s="218"/>
      <c r="AD56" s="218"/>
      <c r="AE56" s="217"/>
      <c r="AF56" s="217"/>
      <c r="AG56" s="217"/>
      <c r="AH56" s="217"/>
      <c r="AI56" s="217"/>
      <c r="AJ56" s="217"/>
      <c r="AK56" s="217"/>
      <c r="AL56" s="217"/>
      <c r="AM56" s="217"/>
      <c r="AN56" s="217"/>
      <c r="AO56" s="217"/>
      <c r="AP56" s="217"/>
      <c r="AQ56" s="217"/>
      <c r="AR56" s="217"/>
    </row>
    <row r="57" spans="2:44" x14ac:dyDescent="0.35">
      <c r="AE57" s="217"/>
      <c r="AF57" s="217"/>
      <c r="AG57" s="217"/>
      <c r="AH57" s="217"/>
      <c r="AI57" s="217"/>
      <c r="AJ57" s="217"/>
      <c r="AK57" s="217"/>
      <c r="AL57" s="217"/>
      <c r="AM57" s="217"/>
      <c r="AN57" s="217"/>
      <c r="AO57" s="217"/>
      <c r="AP57" s="217"/>
      <c r="AQ57" s="217"/>
      <c r="AR57" s="217"/>
    </row>
    <row r="58" spans="2:44" x14ac:dyDescent="0.35">
      <c r="AE58" s="217"/>
      <c r="AF58" s="217"/>
      <c r="AG58" s="217"/>
      <c r="AH58" s="217"/>
      <c r="AI58" s="217"/>
      <c r="AJ58" s="217"/>
      <c r="AK58" s="217"/>
      <c r="AL58" s="217"/>
      <c r="AM58" s="217"/>
      <c r="AN58" s="217"/>
      <c r="AO58" s="217"/>
      <c r="AP58" s="217"/>
      <c r="AQ58" s="217"/>
      <c r="AR58" s="217"/>
    </row>
    <row r="59" spans="2:44" x14ac:dyDescent="0.35">
      <c r="AE59" s="217"/>
      <c r="AF59" s="217"/>
      <c r="AG59" s="217"/>
      <c r="AH59" s="217"/>
      <c r="AI59" s="217"/>
      <c r="AJ59" s="217"/>
      <c r="AK59" s="217"/>
      <c r="AL59" s="217"/>
      <c r="AM59" s="217"/>
      <c r="AN59" s="217"/>
      <c r="AO59" s="217"/>
      <c r="AP59" s="217"/>
      <c r="AQ59" s="217"/>
      <c r="AR59" s="217"/>
    </row>
    <row r="60" spans="2:44" x14ac:dyDescent="0.35">
      <c r="AE60" s="217"/>
      <c r="AF60" s="217"/>
      <c r="AG60" s="217"/>
      <c r="AH60" s="217"/>
      <c r="AI60" s="217"/>
      <c r="AJ60" s="217"/>
      <c r="AK60" s="217"/>
      <c r="AL60" s="217"/>
      <c r="AM60" s="217"/>
      <c r="AN60" s="217"/>
      <c r="AO60" s="217"/>
      <c r="AP60" s="217"/>
      <c r="AQ60" s="217"/>
      <c r="AR60" s="217"/>
    </row>
  </sheetData>
  <mergeCells count="44">
    <mergeCell ref="AP17:AQ17"/>
    <mergeCell ref="Z17:AA17"/>
    <mergeCell ref="AB17:AC17"/>
    <mergeCell ref="AD17:AE17"/>
    <mergeCell ref="AF17:AG17"/>
    <mergeCell ref="AH17:AI17"/>
    <mergeCell ref="AJ17:AK17"/>
    <mergeCell ref="AP5:AQ5"/>
    <mergeCell ref="A16:A18"/>
    <mergeCell ref="B17:C17"/>
    <mergeCell ref="D17:E17"/>
    <mergeCell ref="F17:G17"/>
    <mergeCell ref="H17:I17"/>
    <mergeCell ref="J17:K17"/>
    <mergeCell ref="L17:M17"/>
    <mergeCell ref="X5:Y5"/>
    <mergeCell ref="Z5:AA5"/>
    <mergeCell ref="P17:Q17"/>
    <mergeCell ref="R17:S17"/>
    <mergeCell ref="T17:U17"/>
    <mergeCell ref="V17:W17"/>
    <mergeCell ref="AL17:AM17"/>
    <mergeCell ref="AJ5:AK5"/>
    <mergeCell ref="AN5:AO5"/>
    <mergeCell ref="AN17:AO17"/>
    <mergeCell ref="J5:K5"/>
    <mergeCell ref="A4:A6"/>
    <mergeCell ref="B5:C5"/>
    <mergeCell ref="D5:E5"/>
    <mergeCell ref="F5:G5"/>
    <mergeCell ref="H5:I5"/>
    <mergeCell ref="AH5:AI5"/>
    <mergeCell ref="AL5:AM5"/>
    <mergeCell ref="AB5:AC5"/>
    <mergeCell ref="AD5:AE5"/>
    <mergeCell ref="AF5:AG5"/>
    <mergeCell ref="X17:Y17"/>
    <mergeCell ref="L5:M5"/>
    <mergeCell ref="N5:O5"/>
    <mergeCell ref="P5:Q5"/>
    <mergeCell ref="R5:S5"/>
    <mergeCell ref="T5:U5"/>
    <mergeCell ref="V5:W5"/>
    <mergeCell ref="N17:O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546DC-FE28-40EB-89F9-4AB050E730B8}">
  <dimension ref="A1:O8"/>
  <sheetViews>
    <sheetView showGridLines="0" zoomScale="80" zoomScaleNormal="80" workbookViewId="0"/>
  </sheetViews>
  <sheetFormatPr defaultColWidth="8.7265625" defaultRowHeight="15.5" x14ac:dyDescent="0.35"/>
  <cols>
    <col min="1" max="1" width="37.453125" style="216" customWidth="1"/>
    <col min="2" max="2" width="11.26953125" style="216" bestFit="1" customWidth="1"/>
    <col min="3" max="3" width="10.7265625" style="216" bestFit="1" customWidth="1"/>
    <col min="4" max="4" width="11.54296875" style="216" bestFit="1" customWidth="1"/>
    <col min="5" max="5" width="10.453125" style="216" bestFit="1" customWidth="1"/>
    <col min="6" max="6" width="10.1796875" style="216" bestFit="1" customWidth="1"/>
    <col min="7" max="7" width="11" style="216" bestFit="1" customWidth="1"/>
    <col min="8" max="8" width="10.7265625" style="216" bestFit="1" customWidth="1"/>
    <col min="9" max="9" width="10.54296875" style="216" bestFit="1" customWidth="1"/>
    <col min="10" max="10" width="11.1796875" style="216" bestFit="1" customWidth="1"/>
    <col min="11" max="11" width="10.81640625" style="216" bestFit="1" customWidth="1"/>
    <col min="12" max="12" width="10.453125" style="216" bestFit="1" customWidth="1"/>
    <col min="13" max="13" width="10.453125" style="216" customWidth="1"/>
    <col min="14" max="14" width="12.54296875" style="216" customWidth="1"/>
    <col min="15" max="15" width="10.1796875" style="216" bestFit="1" customWidth="1"/>
    <col min="16" max="16384" width="8.7265625" style="216"/>
  </cols>
  <sheetData>
    <row r="1" spans="1:15" x14ac:dyDescent="0.35">
      <c r="A1" s="237" t="s">
        <v>810</v>
      </c>
    </row>
    <row r="2" spans="1:15" ht="16" thickBot="1" x14ac:dyDescent="0.4"/>
    <row r="3" spans="1:15" x14ac:dyDescent="0.35">
      <c r="A3" s="37"/>
      <c r="B3" s="247">
        <v>44256</v>
      </c>
      <c r="C3" s="247">
        <v>44287</v>
      </c>
      <c r="D3" s="247">
        <v>44317</v>
      </c>
      <c r="E3" s="247">
        <v>44348</v>
      </c>
      <c r="F3" s="247">
        <v>44378</v>
      </c>
      <c r="G3" s="247">
        <v>44409</v>
      </c>
      <c r="H3" s="247">
        <v>44440</v>
      </c>
      <c r="I3" s="248">
        <v>44470</v>
      </c>
      <c r="J3" s="248">
        <v>44501</v>
      </c>
      <c r="K3" s="248">
        <v>44531</v>
      </c>
      <c r="L3" s="248">
        <v>44562</v>
      </c>
      <c r="M3" s="248">
        <v>44593</v>
      </c>
      <c r="N3" s="248">
        <v>44621</v>
      </c>
      <c r="O3" s="249">
        <v>44652</v>
      </c>
    </row>
    <row r="4" spans="1:15" x14ac:dyDescent="0.35">
      <c r="A4" s="250" t="s">
        <v>811</v>
      </c>
      <c r="B4" s="251">
        <v>11379</v>
      </c>
      <c r="C4" s="251">
        <v>12475</v>
      </c>
      <c r="D4" s="251">
        <v>12962</v>
      </c>
      <c r="E4" s="251">
        <v>20600</v>
      </c>
      <c r="F4" s="251">
        <v>25415</v>
      </c>
      <c r="G4" s="251">
        <v>30736</v>
      </c>
      <c r="H4" s="251">
        <v>27774</v>
      </c>
      <c r="I4" s="251">
        <v>21871</v>
      </c>
      <c r="J4" s="251">
        <v>27579</v>
      </c>
      <c r="K4" s="251">
        <v>28059</v>
      </c>
      <c r="L4" s="251">
        <v>23978</v>
      </c>
      <c r="M4" s="251">
        <v>25018</v>
      </c>
      <c r="N4" s="251">
        <v>25121</v>
      </c>
      <c r="O4" s="252">
        <v>7308</v>
      </c>
    </row>
    <row r="5" spans="1:15" x14ac:dyDescent="0.35">
      <c r="A5" s="250" t="s">
        <v>812</v>
      </c>
      <c r="B5" s="253">
        <v>785</v>
      </c>
      <c r="C5" s="253">
        <v>954</v>
      </c>
      <c r="D5" s="253">
        <v>1340</v>
      </c>
      <c r="E5" s="253">
        <v>1799</v>
      </c>
      <c r="F5" s="253">
        <v>1597</v>
      </c>
      <c r="G5" s="253">
        <v>957</v>
      </c>
      <c r="H5" s="253">
        <v>962</v>
      </c>
      <c r="I5" s="253">
        <v>1086</v>
      </c>
      <c r="J5" s="253">
        <v>1203</v>
      </c>
      <c r="K5" s="253">
        <v>1084</v>
      </c>
      <c r="L5" s="253">
        <v>726</v>
      </c>
      <c r="M5" s="253">
        <v>2152</v>
      </c>
      <c r="N5" s="253">
        <v>3188</v>
      </c>
      <c r="O5" s="254">
        <v>718</v>
      </c>
    </row>
    <row r="6" spans="1:15" x14ac:dyDescent="0.35">
      <c r="A6" s="250" t="s">
        <v>813</v>
      </c>
      <c r="B6" s="255">
        <f t="shared" ref="B6:O6" si="0">B5/B4</f>
        <v>6.8986729941119609E-2</v>
      </c>
      <c r="C6" s="255">
        <f t="shared" si="0"/>
        <v>7.6472945891783564E-2</v>
      </c>
      <c r="D6" s="255">
        <f t="shared" si="0"/>
        <v>0.10337910816232063</v>
      </c>
      <c r="E6" s="255">
        <f t="shared" si="0"/>
        <v>8.7330097087378641E-2</v>
      </c>
      <c r="F6" s="255">
        <f t="shared" si="0"/>
        <v>6.2836907338186115E-2</v>
      </c>
      <c r="G6" s="255">
        <f t="shared" si="0"/>
        <v>3.1136127017178553E-2</v>
      </c>
      <c r="H6" s="255">
        <f t="shared" si="0"/>
        <v>3.4636710592640597E-2</v>
      </c>
      <c r="I6" s="255">
        <f t="shared" si="0"/>
        <v>4.9654794019477845E-2</v>
      </c>
      <c r="J6" s="255">
        <f t="shared" si="0"/>
        <v>4.3620145763080605E-2</v>
      </c>
      <c r="K6" s="255">
        <f t="shared" si="0"/>
        <v>3.8632880715634914E-2</v>
      </c>
      <c r="L6" s="255">
        <f t="shared" si="0"/>
        <v>3.0277754608391026E-2</v>
      </c>
      <c r="M6" s="255">
        <f t="shared" si="0"/>
        <v>8.6018066991765924E-2</v>
      </c>
      <c r="N6" s="255">
        <f t="shared" si="0"/>
        <v>0.12690577604394729</v>
      </c>
      <c r="O6" s="256">
        <f t="shared" si="0"/>
        <v>9.8248494800218938E-2</v>
      </c>
    </row>
    <row r="7" spans="1:15" x14ac:dyDescent="0.35">
      <c r="A7" s="250" t="s">
        <v>814</v>
      </c>
      <c r="B7" s="257">
        <v>7770.1363073110297</v>
      </c>
      <c r="C7" s="257">
        <v>5841.27966976264</v>
      </c>
      <c r="D7" s="257">
        <v>5470.8207831325299</v>
      </c>
      <c r="E7" s="257">
        <v>6499.2566079295202</v>
      </c>
      <c r="F7" s="257">
        <v>5966.5825977301402</v>
      </c>
      <c r="G7" s="257">
        <v>5938.2080329557202</v>
      </c>
      <c r="H7" s="257">
        <v>6007.2916666666697</v>
      </c>
      <c r="I7" s="257">
        <v>6734.7222222222199</v>
      </c>
      <c r="J7" s="257">
        <v>7911.4238410595999</v>
      </c>
      <c r="K7" s="257">
        <v>7630.1305970149297</v>
      </c>
      <c r="L7" s="257">
        <v>6620.3703703703704</v>
      </c>
      <c r="M7" s="257">
        <v>3941.7244367417702</v>
      </c>
      <c r="N7" s="257">
        <v>3840.0842514582</v>
      </c>
      <c r="O7" s="258">
        <v>4718.09256661992</v>
      </c>
    </row>
    <row r="8" spans="1:15" ht="16" thickBot="1" x14ac:dyDescent="0.4">
      <c r="A8" s="259" t="s">
        <v>815</v>
      </c>
      <c r="B8" s="260">
        <v>86.761783439490401</v>
      </c>
      <c r="C8" s="260">
        <v>63.8972746331237</v>
      </c>
      <c r="D8" s="260">
        <v>52.9537313432836</v>
      </c>
      <c r="E8" s="260">
        <v>62.088938299055002</v>
      </c>
      <c r="F8" s="260">
        <v>66.725735754539798</v>
      </c>
      <c r="G8" s="260">
        <v>70.540229885057499</v>
      </c>
      <c r="H8" s="260">
        <v>56.047817047816999</v>
      </c>
      <c r="I8" s="260">
        <v>62.891344383057103</v>
      </c>
      <c r="J8" s="260">
        <v>67.461346633416397</v>
      </c>
      <c r="K8" s="260">
        <v>69.854243542435398</v>
      </c>
      <c r="L8" s="260">
        <v>63.2176308539945</v>
      </c>
      <c r="M8" s="260">
        <v>45.7867100371747</v>
      </c>
      <c r="N8" s="260">
        <v>39.077791718946003</v>
      </c>
      <c r="O8" s="261">
        <v>44.051532033426199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14A62-0C63-472D-8FCA-FA9FC92C9E61}">
  <dimension ref="A1:AK133"/>
  <sheetViews>
    <sheetView zoomScale="80" zoomScaleNormal="80" workbookViewId="0">
      <selection activeCell="C21" sqref="C21"/>
    </sheetView>
  </sheetViews>
  <sheetFormatPr defaultColWidth="9.453125" defaultRowHeight="14.5" x14ac:dyDescent="0.35"/>
  <cols>
    <col min="1" max="1" width="72.54296875" customWidth="1"/>
    <col min="2" max="2" width="53.1796875" customWidth="1"/>
    <col min="3" max="3" width="27.54296875" customWidth="1"/>
    <col min="4" max="4" width="10" customWidth="1"/>
    <col min="5" max="5" width="8" customWidth="1"/>
    <col min="6" max="6" width="10.453125" customWidth="1"/>
    <col min="7" max="7" width="23.54296875" customWidth="1"/>
    <col min="8" max="8" width="14.453125" customWidth="1"/>
    <col min="9" max="9" width="23.453125" customWidth="1"/>
    <col min="10" max="10" width="17.54296875" customWidth="1"/>
    <col min="11" max="11" width="20" customWidth="1"/>
    <col min="12" max="12" width="11.54296875" customWidth="1"/>
    <col min="13" max="13" width="13.453125" customWidth="1"/>
    <col min="14" max="15" width="14.54296875" customWidth="1"/>
    <col min="16" max="19" width="13.453125" customWidth="1"/>
    <col min="20" max="21" width="12" customWidth="1"/>
    <col min="22" max="22" width="18.54296875" customWidth="1"/>
    <col min="23" max="23" width="14.54296875" style="118" customWidth="1"/>
    <col min="24" max="24" width="12.453125" customWidth="1"/>
    <col min="25" max="25" width="28.81640625" customWidth="1"/>
    <col min="26" max="26" width="23.453125" customWidth="1"/>
    <col min="27" max="27" width="16.54296875" style="117" customWidth="1"/>
    <col min="28" max="28" width="16.453125" customWidth="1"/>
    <col min="29" max="29" width="28.08984375" customWidth="1"/>
    <col min="30" max="30" width="16.453125" style="117" customWidth="1"/>
  </cols>
  <sheetData>
    <row r="1" spans="1:30" s="8" customFormat="1" ht="26" x14ac:dyDescent="0.35">
      <c r="A1" s="274" t="s">
        <v>48</v>
      </c>
      <c r="B1" s="274"/>
      <c r="C1" s="274"/>
      <c r="D1" s="274"/>
      <c r="E1" s="10"/>
      <c r="F1" s="10"/>
      <c r="G1" s="10"/>
      <c r="H1" s="10"/>
      <c r="I1" s="10"/>
      <c r="J1" s="10"/>
      <c r="K1" s="10"/>
      <c r="L1" s="10"/>
      <c r="M1" s="10"/>
      <c r="N1" s="10"/>
      <c r="O1" s="10"/>
      <c r="P1" s="10"/>
      <c r="Q1" s="10"/>
      <c r="R1" s="10"/>
      <c r="S1" s="10"/>
      <c r="T1" s="10"/>
      <c r="U1" s="10"/>
      <c r="V1" s="10"/>
      <c r="W1" s="153"/>
      <c r="X1" s="10"/>
      <c r="Y1" s="10"/>
      <c r="Z1" s="10"/>
      <c r="AA1" s="152"/>
      <c r="AB1" s="10"/>
      <c r="AC1" s="10"/>
      <c r="AD1" s="152"/>
    </row>
    <row r="2" spans="1:30" s="8" customFormat="1" ht="74.25" customHeight="1" x14ac:dyDescent="0.35">
      <c r="A2" s="275" t="s">
        <v>49</v>
      </c>
      <c r="B2" s="275"/>
      <c r="C2" s="275"/>
      <c r="D2" s="275"/>
      <c r="E2" s="10"/>
      <c r="F2" s="10"/>
      <c r="G2" s="10"/>
      <c r="H2" s="10"/>
      <c r="I2" s="10"/>
      <c r="J2" s="10"/>
      <c r="K2" s="10"/>
      <c r="L2" s="10"/>
      <c r="M2" s="10"/>
      <c r="N2" s="10"/>
      <c r="O2" s="10"/>
      <c r="P2" s="10"/>
      <c r="Q2" s="10"/>
      <c r="R2" s="10"/>
      <c r="S2" s="10"/>
      <c r="T2" s="10"/>
      <c r="U2" s="10"/>
      <c r="V2" s="10"/>
      <c r="W2" s="153"/>
      <c r="X2" s="10"/>
      <c r="Y2" s="10"/>
      <c r="Z2" s="10"/>
      <c r="AA2" s="152"/>
      <c r="AB2" s="10"/>
      <c r="AC2" s="10"/>
      <c r="AD2" s="152"/>
    </row>
    <row r="3" spans="1:30" s="8" customFormat="1" ht="48.65" customHeight="1" x14ac:dyDescent="0.35">
      <c r="A3" s="273" t="s">
        <v>761</v>
      </c>
      <c r="B3" s="273"/>
      <c r="C3" s="273"/>
      <c r="D3" s="273"/>
      <c r="E3" s="273"/>
      <c r="F3" s="273"/>
      <c r="G3" s="273"/>
      <c r="H3" s="273"/>
      <c r="I3" s="273"/>
      <c r="J3" s="273"/>
      <c r="K3" s="273"/>
      <c r="L3" s="273"/>
      <c r="M3" s="273"/>
      <c r="N3" s="273"/>
      <c r="O3" s="273"/>
      <c r="P3" s="273"/>
      <c r="Q3" s="273"/>
      <c r="R3" s="273"/>
      <c r="S3" s="273"/>
      <c r="T3" s="273"/>
      <c r="U3" s="273"/>
      <c r="V3" s="273"/>
      <c r="W3" s="273"/>
      <c r="X3" s="273"/>
      <c r="Y3" s="273"/>
      <c r="Z3" s="273"/>
      <c r="AA3" s="273"/>
      <c r="AB3" s="273"/>
      <c r="AC3" s="273"/>
      <c r="AD3" s="273"/>
    </row>
    <row r="4" spans="1:30" s="6" customFormat="1" ht="30.75" customHeight="1" thickBot="1" x14ac:dyDescent="0.35">
      <c r="A4" s="345" t="s">
        <v>760</v>
      </c>
      <c r="B4" s="345"/>
      <c r="C4" s="345"/>
      <c r="D4" s="345"/>
      <c r="E4" s="345"/>
      <c r="F4" s="345"/>
      <c r="G4" s="345"/>
      <c r="H4" s="345"/>
      <c r="I4" s="345"/>
      <c r="J4" s="345"/>
      <c r="K4" s="345"/>
      <c r="L4" s="345"/>
      <c r="M4" s="345"/>
      <c r="N4" s="345"/>
      <c r="O4" s="345"/>
      <c r="P4" s="345"/>
      <c r="Q4" s="345"/>
      <c r="R4" s="345"/>
      <c r="S4" s="345"/>
      <c r="T4" s="345"/>
      <c r="U4" s="345"/>
      <c r="V4" s="345"/>
      <c r="W4" s="151"/>
      <c r="X4" s="150"/>
      <c r="Y4" s="150"/>
      <c r="Z4" s="150"/>
      <c r="AA4" s="149"/>
      <c r="AD4" s="149"/>
    </row>
    <row r="5" spans="1:30" s="130" customFormat="1" ht="36" customHeight="1" x14ac:dyDescent="0.25">
      <c r="A5" s="24" t="s">
        <v>151</v>
      </c>
      <c r="B5" s="9"/>
      <c r="C5" s="9"/>
      <c r="D5" s="9"/>
      <c r="E5" s="9"/>
      <c r="F5" s="9"/>
      <c r="G5" s="9"/>
      <c r="H5" s="9"/>
      <c r="I5" s="9" t="s">
        <v>152</v>
      </c>
      <c r="J5" s="346" t="s">
        <v>759</v>
      </c>
      <c r="K5" s="346"/>
      <c r="L5" s="346"/>
      <c r="M5" s="346"/>
      <c r="N5" s="347" t="s">
        <v>758</v>
      </c>
      <c r="O5" s="347"/>
      <c r="P5" s="347"/>
      <c r="Q5" s="347"/>
      <c r="R5" s="348" t="s">
        <v>757</v>
      </c>
      <c r="S5" s="348"/>
      <c r="T5" s="348"/>
      <c r="U5" s="348"/>
      <c r="V5" s="11" t="s">
        <v>756</v>
      </c>
      <c r="W5" s="348" t="s">
        <v>153</v>
      </c>
      <c r="X5" s="348"/>
      <c r="Y5" s="348"/>
      <c r="Z5" s="348"/>
      <c r="AA5" s="348"/>
      <c r="AB5" s="348"/>
      <c r="AC5" s="348"/>
      <c r="AD5" s="348"/>
    </row>
    <row r="6" spans="1:30" s="130" customFormat="1" ht="20.25" customHeight="1" x14ac:dyDescent="0.25">
      <c r="A6" s="25" t="s">
        <v>755</v>
      </c>
      <c r="B6" s="147"/>
      <c r="C6" s="147"/>
      <c r="D6" s="147"/>
      <c r="E6" s="147"/>
      <c r="F6" s="147"/>
      <c r="G6" s="147"/>
      <c r="H6" s="147"/>
      <c r="I6" s="148"/>
      <c r="J6" s="147"/>
      <c r="K6" s="147"/>
      <c r="L6" s="147"/>
      <c r="M6" s="147"/>
      <c r="N6" s="147"/>
      <c r="O6" s="147"/>
      <c r="P6" s="147"/>
      <c r="Q6" s="147"/>
      <c r="R6" s="109"/>
      <c r="S6" s="109"/>
      <c r="T6" s="109"/>
      <c r="U6" s="109"/>
      <c r="V6" s="11"/>
      <c r="W6" s="146"/>
      <c r="X6" s="109"/>
      <c r="Y6" s="109"/>
      <c r="Z6" s="109"/>
      <c r="AA6" s="145"/>
      <c r="AB6" s="109"/>
      <c r="AC6" s="109"/>
      <c r="AD6" s="145"/>
    </row>
    <row r="7" spans="1:30" s="130" customFormat="1" ht="48" customHeight="1" x14ac:dyDescent="0.3">
      <c r="A7" s="144" t="s">
        <v>154</v>
      </c>
      <c r="B7" s="132" t="s">
        <v>155</v>
      </c>
      <c r="C7" s="132" t="s">
        <v>156</v>
      </c>
      <c r="D7" s="132" t="s">
        <v>157</v>
      </c>
      <c r="E7" s="143" t="s">
        <v>158</v>
      </c>
      <c r="F7" s="132" t="s">
        <v>56</v>
      </c>
      <c r="G7" s="142" t="s">
        <v>159</v>
      </c>
      <c r="H7" s="141" t="s">
        <v>92</v>
      </c>
      <c r="I7" s="140" t="s">
        <v>754</v>
      </c>
      <c r="J7" s="135" t="s">
        <v>160</v>
      </c>
      <c r="K7" s="138" t="s">
        <v>161</v>
      </c>
      <c r="L7" s="137" t="s">
        <v>162</v>
      </c>
      <c r="M7" s="136" t="s">
        <v>163</v>
      </c>
      <c r="N7" s="135" t="s">
        <v>164</v>
      </c>
      <c r="O7" s="138" t="s">
        <v>165</v>
      </c>
      <c r="P7" s="137" t="s">
        <v>166</v>
      </c>
      <c r="Q7" s="139" t="s">
        <v>167</v>
      </c>
      <c r="R7" s="135" t="s">
        <v>168</v>
      </c>
      <c r="S7" s="138" t="s">
        <v>169</v>
      </c>
      <c r="T7" s="137" t="s">
        <v>170</v>
      </c>
      <c r="U7" s="136" t="s">
        <v>171</v>
      </c>
      <c r="V7" s="135" t="s">
        <v>172</v>
      </c>
      <c r="W7" s="134" t="s">
        <v>173</v>
      </c>
      <c r="X7" s="132" t="s">
        <v>174</v>
      </c>
      <c r="Y7" s="132" t="s">
        <v>90</v>
      </c>
      <c r="Z7" s="132" t="s">
        <v>175</v>
      </c>
      <c r="AA7" s="133" t="s">
        <v>86</v>
      </c>
      <c r="AB7" s="132" t="s">
        <v>176</v>
      </c>
      <c r="AC7" s="132" t="s">
        <v>100</v>
      </c>
      <c r="AD7" s="131" t="s">
        <v>104</v>
      </c>
    </row>
    <row r="8" spans="1:30" ht="12.75" customHeight="1" x14ac:dyDescent="0.35">
      <c r="A8" s="127" t="s">
        <v>186</v>
      </c>
      <c r="B8" s="127" t="s">
        <v>187</v>
      </c>
      <c r="C8" s="127" t="s">
        <v>188</v>
      </c>
      <c r="D8" s="127" t="s">
        <v>189</v>
      </c>
      <c r="E8" s="127">
        <v>31815</v>
      </c>
      <c r="F8" s="127" t="s">
        <v>190</v>
      </c>
      <c r="G8" s="127" t="s">
        <v>181</v>
      </c>
      <c r="H8" s="127" t="s">
        <v>5</v>
      </c>
      <c r="I8" s="127">
        <v>41.525989825259899</v>
      </c>
      <c r="J8" s="127">
        <v>701.27027027028328</v>
      </c>
      <c r="K8" s="127">
        <v>93.021621621621591</v>
      </c>
      <c r="L8" s="127">
        <v>132.74594594594589</v>
      </c>
      <c r="M8" s="127">
        <v>177.90270270270273</v>
      </c>
      <c r="N8" s="127">
        <v>342.36216216216201</v>
      </c>
      <c r="O8" s="127">
        <v>417.1405405405406</v>
      </c>
      <c r="P8" s="127">
        <v>16.843243243243236</v>
      </c>
      <c r="Q8" s="127">
        <v>328.59459459459492</v>
      </c>
      <c r="R8" s="127">
        <v>163.83243243243231</v>
      </c>
      <c r="S8" s="127">
        <v>43.33513513513514</v>
      </c>
      <c r="T8" s="127">
        <v>38.232432432432425</v>
      </c>
      <c r="U8" s="127">
        <v>859.54054054055609</v>
      </c>
      <c r="V8" s="127">
        <v>605.97837837837926</v>
      </c>
      <c r="W8" s="127">
        <v>1600</v>
      </c>
      <c r="X8" s="127" t="s">
        <v>183</v>
      </c>
      <c r="Y8" s="127" t="s">
        <v>689</v>
      </c>
      <c r="Z8" s="127" t="s">
        <v>185</v>
      </c>
      <c r="AA8" s="127" t="s">
        <v>713</v>
      </c>
      <c r="AB8" s="127" t="s">
        <v>183</v>
      </c>
      <c r="AC8" s="127" t="s">
        <v>184</v>
      </c>
      <c r="AD8" s="126">
        <v>44098</v>
      </c>
    </row>
    <row r="9" spans="1:30" ht="15.5" x14ac:dyDescent="0.35">
      <c r="A9" s="127" t="s">
        <v>18</v>
      </c>
      <c r="B9" s="127" t="s">
        <v>191</v>
      </c>
      <c r="C9" s="127" t="s">
        <v>192</v>
      </c>
      <c r="D9" s="127" t="s">
        <v>193</v>
      </c>
      <c r="E9" s="127">
        <v>78061</v>
      </c>
      <c r="F9" s="127" t="s">
        <v>194</v>
      </c>
      <c r="G9" s="127" t="s">
        <v>195</v>
      </c>
      <c r="H9" s="127" t="s">
        <v>182</v>
      </c>
      <c r="I9" s="127">
        <v>26.014896119168998</v>
      </c>
      <c r="J9" s="127">
        <v>899.72432432431424</v>
      </c>
      <c r="K9" s="127">
        <v>33.318918918918946</v>
      </c>
      <c r="L9" s="127">
        <v>43.156756756756749</v>
      </c>
      <c r="M9" s="127">
        <v>39.886486486486497</v>
      </c>
      <c r="N9" s="127">
        <v>111.60540540540538</v>
      </c>
      <c r="O9" s="127">
        <v>904.4648648648548</v>
      </c>
      <c r="P9" s="127">
        <v>0</v>
      </c>
      <c r="Q9" s="127">
        <v>1.6216216216216217E-2</v>
      </c>
      <c r="R9" s="127">
        <v>35.783783783783797</v>
      </c>
      <c r="S9" s="127">
        <v>11.881081081081085</v>
      </c>
      <c r="T9" s="127">
        <v>18.697297297297297</v>
      </c>
      <c r="U9" s="127">
        <v>949.72432432431492</v>
      </c>
      <c r="V9" s="127">
        <v>541.83783783783838</v>
      </c>
      <c r="W9" s="127">
        <v>1350</v>
      </c>
      <c r="X9" s="127" t="s">
        <v>183</v>
      </c>
      <c r="Y9" s="127" t="s">
        <v>689</v>
      </c>
      <c r="Z9" s="127"/>
      <c r="AA9" s="127" t="s">
        <v>690</v>
      </c>
      <c r="AB9" s="127" t="s">
        <v>183</v>
      </c>
      <c r="AC9" s="127" t="s">
        <v>689</v>
      </c>
      <c r="AD9" s="126">
        <v>44253</v>
      </c>
    </row>
    <row r="10" spans="1:30" s="36" customFormat="1" ht="15.5" x14ac:dyDescent="0.35">
      <c r="A10" s="129" t="s">
        <v>288</v>
      </c>
      <c r="B10" s="129" t="s">
        <v>205</v>
      </c>
      <c r="C10" s="129" t="s">
        <v>33</v>
      </c>
      <c r="D10" s="129" t="s">
        <v>206</v>
      </c>
      <c r="E10" s="129">
        <v>85131</v>
      </c>
      <c r="F10" s="129" t="s">
        <v>207</v>
      </c>
      <c r="G10" s="129" t="s">
        <v>181</v>
      </c>
      <c r="H10" s="129" t="s">
        <v>5</v>
      </c>
      <c r="I10" s="129">
        <v>26.1270224240704</v>
      </c>
      <c r="J10" s="129">
        <v>814.92432432432872</v>
      </c>
      <c r="K10" s="129">
        <v>18.605405405405399</v>
      </c>
      <c r="L10" s="129">
        <v>13.037837837837836</v>
      </c>
      <c r="M10" s="129">
        <v>20.578378378378378</v>
      </c>
      <c r="N10" s="129">
        <v>38.686486486486515</v>
      </c>
      <c r="O10" s="129">
        <v>828.33513513513867</v>
      </c>
      <c r="P10" s="129">
        <v>0</v>
      </c>
      <c r="Q10" s="129">
        <v>0.12432432432432433</v>
      </c>
      <c r="R10" s="129">
        <v>1.9243243243243249</v>
      </c>
      <c r="S10" s="129">
        <v>0.98378378378378384</v>
      </c>
      <c r="T10" s="129">
        <v>0.58918918918918928</v>
      </c>
      <c r="U10" s="129">
        <v>863.64864864865206</v>
      </c>
      <c r="V10" s="129">
        <v>216.08108108108138</v>
      </c>
      <c r="W10" s="129"/>
      <c r="X10" s="129" t="s">
        <v>183</v>
      </c>
      <c r="Y10" s="129" t="s">
        <v>689</v>
      </c>
      <c r="Z10" s="129" t="s">
        <v>185</v>
      </c>
      <c r="AA10" s="129" t="s">
        <v>706</v>
      </c>
      <c r="AB10" s="129" t="s">
        <v>183</v>
      </c>
      <c r="AC10" s="129" t="s">
        <v>689</v>
      </c>
      <c r="AD10" s="128">
        <v>44140</v>
      </c>
    </row>
    <row r="11" spans="1:30" s="36" customFormat="1" ht="15.5" x14ac:dyDescent="0.35">
      <c r="A11" s="129" t="s">
        <v>16</v>
      </c>
      <c r="B11" s="129" t="s">
        <v>205</v>
      </c>
      <c r="C11" s="129" t="s">
        <v>33</v>
      </c>
      <c r="D11" s="129" t="s">
        <v>206</v>
      </c>
      <c r="E11" s="129">
        <v>85131</v>
      </c>
      <c r="F11" s="129" t="s">
        <v>207</v>
      </c>
      <c r="G11" s="129" t="s">
        <v>181</v>
      </c>
      <c r="H11" s="129" t="s">
        <v>5</v>
      </c>
      <c r="I11" s="129">
        <v>27.085470085470099</v>
      </c>
      <c r="J11" s="129">
        <v>782.75135135136145</v>
      </c>
      <c r="K11" s="129">
        <v>10.832432432432428</v>
      </c>
      <c r="L11" s="129">
        <v>4.7999999999999989</v>
      </c>
      <c r="M11" s="129">
        <v>6.9729729729729719</v>
      </c>
      <c r="N11" s="129">
        <v>20.929729729729736</v>
      </c>
      <c r="O11" s="129">
        <v>784.4270270270373</v>
      </c>
      <c r="P11" s="129">
        <v>0</v>
      </c>
      <c r="Q11" s="129">
        <v>0</v>
      </c>
      <c r="R11" s="129">
        <v>1.8108108108108107</v>
      </c>
      <c r="S11" s="129">
        <v>1.6756756756756759</v>
      </c>
      <c r="T11" s="129">
        <v>4.3729729729729732</v>
      </c>
      <c r="U11" s="129">
        <v>797.49729729730677</v>
      </c>
      <c r="V11" s="129">
        <v>176.23783783783728</v>
      </c>
      <c r="W11" s="129"/>
      <c r="X11" s="129" t="s">
        <v>183</v>
      </c>
      <c r="Y11" s="129" t="s">
        <v>689</v>
      </c>
      <c r="Z11" s="129" t="s">
        <v>185</v>
      </c>
      <c r="AA11" s="129" t="s">
        <v>706</v>
      </c>
      <c r="AB11" s="129" t="s">
        <v>183</v>
      </c>
      <c r="AC11" s="129" t="s">
        <v>689</v>
      </c>
      <c r="AD11" s="128">
        <v>44140</v>
      </c>
    </row>
    <row r="12" spans="1:30" ht="15.5" x14ac:dyDescent="0.35">
      <c r="A12" s="127" t="s">
        <v>211</v>
      </c>
      <c r="B12" s="127" t="s">
        <v>212</v>
      </c>
      <c r="C12" s="127" t="s">
        <v>33</v>
      </c>
      <c r="D12" s="127" t="s">
        <v>206</v>
      </c>
      <c r="E12" s="127">
        <v>85131</v>
      </c>
      <c r="F12" s="127" t="s">
        <v>207</v>
      </c>
      <c r="G12" s="127" t="s">
        <v>181</v>
      </c>
      <c r="H12" s="127" t="s">
        <v>182</v>
      </c>
      <c r="I12" s="127">
        <v>20.226962219434</v>
      </c>
      <c r="J12" s="127">
        <v>722.83243243243135</v>
      </c>
      <c r="K12" s="127">
        <v>22.567567567567526</v>
      </c>
      <c r="L12" s="127">
        <v>18.502702702702706</v>
      </c>
      <c r="M12" s="127">
        <v>22.599999999999994</v>
      </c>
      <c r="N12" s="127">
        <v>37.308108108108108</v>
      </c>
      <c r="O12" s="127">
        <v>339.94054054054044</v>
      </c>
      <c r="P12" s="127">
        <v>11.178378378378374</v>
      </c>
      <c r="Q12" s="127">
        <v>398.07567567567725</v>
      </c>
      <c r="R12" s="127">
        <v>30.102702702702693</v>
      </c>
      <c r="S12" s="127">
        <v>5.1945945945945944</v>
      </c>
      <c r="T12" s="127">
        <v>5.2324324324324323</v>
      </c>
      <c r="U12" s="127">
        <v>745.97297297297644</v>
      </c>
      <c r="V12" s="127">
        <v>184.40540540540442</v>
      </c>
      <c r="W12" s="127"/>
      <c r="X12" s="127" t="s">
        <v>183</v>
      </c>
      <c r="Y12" s="127" t="s">
        <v>689</v>
      </c>
      <c r="Z12" s="127" t="s">
        <v>185</v>
      </c>
      <c r="AA12" s="127" t="s">
        <v>698</v>
      </c>
      <c r="AB12" s="127" t="s">
        <v>183</v>
      </c>
      <c r="AC12" s="127" t="s">
        <v>689</v>
      </c>
      <c r="AD12" s="126">
        <v>44232</v>
      </c>
    </row>
    <row r="13" spans="1:30" ht="15.5" x14ac:dyDescent="0.35">
      <c r="A13" s="127" t="s">
        <v>216</v>
      </c>
      <c r="B13" s="127" t="s">
        <v>217</v>
      </c>
      <c r="C13" s="127" t="s">
        <v>218</v>
      </c>
      <c r="D13" s="127" t="s">
        <v>179</v>
      </c>
      <c r="E13" s="127">
        <v>92154</v>
      </c>
      <c r="F13" s="127" t="s">
        <v>219</v>
      </c>
      <c r="G13" s="127" t="s">
        <v>195</v>
      </c>
      <c r="H13" s="127" t="s">
        <v>182</v>
      </c>
      <c r="I13" s="127">
        <v>62.226617222908899</v>
      </c>
      <c r="J13" s="127">
        <v>680.83783783783986</v>
      </c>
      <c r="K13" s="127">
        <v>15.4</v>
      </c>
      <c r="L13" s="127">
        <v>16.859459459459462</v>
      </c>
      <c r="M13" s="127">
        <v>47.940540540540525</v>
      </c>
      <c r="N13" s="127">
        <v>75.545945945945888</v>
      </c>
      <c r="O13" s="127">
        <v>615.427027027029</v>
      </c>
      <c r="P13" s="127">
        <v>6.7513513513513521</v>
      </c>
      <c r="Q13" s="127">
        <v>63.313513513513549</v>
      </c>
      <c r="R13" s="127">
        <v>58.11351351351351</v>
      </c>
      <c r="S13" s="127">
        <v>8.6108108108108112</v>
      </c>
      <c r="T13" s="127">
        <v>7.4972972972972967</v>
      </c>
      <c r="U13" s="127">
        <v>686.81621621621741</v>
      </c>
      <c r="V13" s="127">
        <v>241.54054054054046</v>
      </c>
      <c r="W13" s="127">
        <v>750</v>
      </c>
      <c r="X13" s="127" t="s">
        <v>183</v>
      </c>
      <c r="Y13" s="127" t="s">
        <v>689</v>
      </c>
      <c r="Z13" s="127" t="s">
        <v>185</v>
      </c>
      <c r="AA13" s="127" t="s">
        <v>747</v>
      </c>
      <c r="AB13" s="127" t="s">
        <v>183</v>
      </c>
      <c r="AC13" s="127" t="s">
        <v>689</v>
      </c>
      <c r="AD13" s="126">
        <v>44230</v>
      </c>
    </row>
    <row r="14" spans="1:30" ht="15.5" x14ac:dyDescent="0.35">
      <c r="A14" s="127" t="s">
        <v>26</v>
      </c>
      <c r="B14" s="127" t="s">
        <v>213</v>
      </c>
      <c r="C14" s="127" t="s">
        <v>214</v>
      </c>
      <c r="D14" s="127" t="s">
        <v>215</v>
      </c>
      <c r="E14" s="127">
        <v>39120</v>
      </c>
      <c r="F14" s="127" t="s">
        <v>202</v>
      </c>
      <c r="G14" s="127" t="s">
        <v>181</v>
      </c>
      <c r="H14" s="127" t="s">
        <v>182</v>
      </c>
      <c r="I14" s="127">
        <v>30.470970634386902</v>
      </c>
      <c r="J14" s="127">
        <v>664.57837837837542</v>
      </c>
      <c r="K14" s="127">
        <v>19.902702702702719</v>
      </c>
      <c r="L14" s="127">
        <v>0.31891891891891894</v>
      </c>
      <c r="M14" s="127">
        <v>0.17297297297297298</v>
      </c>
      <c r="N14" s="127">
        <v>5.032432432432433</v>
      </c>
      <c r="O14" s="127">
        <v>679.94054054053743</v>
      </c>
      <c r="P14" s="127">
        <v>0</v>
      </c>
      <c r="Q14" s="127">
        <v>0</v>
      </c>
      <c r="R14" s="127">
        <v>0.5135135135135136</v>
      </c>
      <c r="S14" s="127">
        <v>0</v>
      </c>
      <c r="T14" s="127">
        <v>0.1891891891891892</v>
      </c>
      <c r="U14" s="127">
        <v>684.27027027026679</v>
      </c>
      <c r="V14" s="127">
        <v>356.11891891892071</v>
      </c>
      <c r="W14" s="127">
        <v>1100</v>
      </c>
      <c r="X14" s="127" t="s">
        <v>183</v>
      </c>
      <c r="Y14" s="127" t="s">
        <v>689</v>
      </c>
      <c r="Z14" s="127" t="s">
        <v>185</v>
      </c>
      <c r="AA14" s="127" t="s">
        <v>753</v>
      </c>
      <c r="AB14" s="127" t="s">
        <v>183</v>
      </c>
      <c r="AC14" s="127" t="s">
        <v>689</v>
      </c>
      <c r="AD14" s="126">
        <v>44168</v>
      </c>
    </row>
    <row r="15" spans="1:30" ht="18.5" x14ac:dyDescent="0.35">
      <c r="A15" s="127" t="s">
        <v>752</v>
      </c>
      <c r="B15" s="127" t="s">
        <v>751</v>
      </c>
      <c r="C15" s="127" t="s">
        <v>196</v>
      </c>
      <c r="D15" s="127" t="s">
        <v>193</v>
      </c>
      <c r="E15" s="127">
        <v>78017</v>
      </c>
      <c r="F15" s="127" t="s">
        <v>194</v>
      </c>
      <c r="G15" s="127" t="s">
        <v>181</v>
      </c>
      <c r="H15" s="127" t="s">
        <v>182</v>
      </c>
      <c r="I15" s="127">
        <v>9.2461507897089508</v>
      </c>
      <c r="J15" s="127">
        <v>622.67027027027757</v>
      </c>
      <c r="K15" s="127">
        <v>10.659459459459455</v>
      </c>
      <c r="L15" s="127">
        <v>4.3243243243243246E-2</v>
      </c>
      <c r="M15" s="127">
        <v>0</v>
      </c>
      <c r="N15" s="127">
        <v>4.8648648648648651E-2</v>
      </c>
      <c r="O15" s="127">
        <v>66.491891891889864</v>
      </c>
      <c r="P15" s="127">
        <v>0.54594594594594603</v>
      </c>
      <c r="Q15" s="127">
        <v>566.28648648648914</v>
      </c>
      <c r="R15" s="127">
        <v>4.8648648648648651E-2</v>
      </c>
      <c r="S15" s="127">
        <v>0.31891891891891894</v>
      </c>
      <c r="T15" s="127">
        <v>0.24324324324324326</v>
      </c>
      <c r="U15" s="127">
        <v>632.76216216216994</v>
      </c>
      <c r="V15" s="127">
        <v>112.10270270270247</v>
      </c>
      <c r="W15" s="127">
        <v>2400</v>
      </c>
      <c r="X15" s="127" t="s">
        <v>183</v>
      </c>
      <c r="Y15" s="127" t="s">
        <v>197</v>
      </c>
      <c r="Z15" s="127"/>
      <c r="AA15" s="127" t="s">
        <v>698</v>
      </c>
      <c r="AB15" s="127" t="s">
        <v>183</v>
      </c>
      <c r="AC15" s="127" t="s">
        <v>197</v>
      </c>
      <c r="AD15" s="126">
        <v>44546</v>
      </c>
    </row>
    <row r="16" spans="1:30" ht="15.5" x14ac:dyDescent="0.35">
      <c r="A16" s="127" t="s">
        <v>198</v>
      </c>
      <c r="B16" s="127" t="s">
        <v>199</v>
      </c>
      <c r="C16" s="127" t="s">
        <v>200</v>
      </c>
      <c r="D16" s="127" t="s">
        <v>201</v>
      </c>
      <c r="E16" s="127">
        <v>71483</v>
      </c>
      <c r="F16" s="127" t="s">
        <v>202</v>
      </c>
      <c r="G16" s="127" t="s">
        <v>181</v>
      </c>
      <c r="H16" s="127" t="s">
        <v>5</v>
      </c>
      <c r="I16" s="127">
        <v>35.9158738107161</v>
      </c>
      <c r="J16" s="127">
        <v>584.07027027026493</v>
      </c>
      <c r="K16" s="127">
        <v>7.2000000000000011</v>
      </c>
      <c r="L16" s="127">
        <v>13.778378378378381</v>
      </c>
      <c r="M16" s="127">
        <v>19.470270270270269</v>
      </c>
      <c r="N16" s="127">
        <v>46.113513513513425</v>
      </c>
      <c r="O16" s="127">
        <v>578.4054054054011</v>
      </c>
      <c r="P16" s="127">
        <v>0</v>
      </c>
      <c r="Q16" s="127">
        <v>0</v>
      </c>
      <c r="R16" s="127">
        <v>27.967567567567578</v>
      </c>
      <c r="S16" s="127">
        <v>8.7621621621621664</v>
      </c>
      <c r="T16" s="127">
        <v>8.1243243243243288</v>
      </c>
      <c r="U16" s="127">
        <v>579.66486486486031</v>
      </c>
      <c r="V16" s="127">
        <v>431.54594594594596</v>
      </c>
      <c r="W16" s="127">
        <v>946</v>
      </c>
      <c r="X16" s="127" t="s">
        <v>183</v>
      </c>
      <c r="Y16" s="127" t="s">
        <v>689</v>
      </c>
      <c r="Z16" s="127" t="s">
        <v>185</v>
      </c>
      <c r="AA16" s="127" t="s">
        <v>704</v>
      </c>
      <c r="AB16" s="127" t="s">
        <v>183</v>
      </c>
      <c r="AC16" s="127" t="s">
        <v>689</v>
      </c>
      <c r="AD16" s="126">
        <v>44127</v>
      </c>
    </row>
    <row r="17" spans="1:30" ht="15.5" x14ac:dyDescent="0.35">
      <c r="A17" s="127" t="s">
        <v>276</v>
      </c>
      <c r="B17" s="127" t="s">
        <v>277</v>
      </c>
      <c r="C17" s="127" t="s">
        <v>41</v>
      </c>
      <c r="D17" s="127" t="s">
        <v>278</v>
      </c>
      <c r="E17" s="127">
        <v>80010</v>
      </c>
      <c r="F17" s="127" t="s">
        <v>279</v>
      </c>
      <c r="G17" s="127" t="s">
        <v>195</v>
      </c>
      <c r="H17" s="127" t="s">
        <v>182</v>
      </c>
      <c r="I17" s="127">
        <v>39.799999999999997</v>
      </c>
      <c r="J17" s="127">
        <v>366.92972972972842</v>
      </c>
      <c r="K17" s="127">
        <v>24.837837837837849</v>
      </c>
      <c r="L17" s="127">
        <v>53.767567567567568</v>
      </c>
      <c r="M17" s="127">
        <v>79.405405405405361</v>
      </c>
      <c r="N17" s="127">
        <v>134.45945945945942</v>
      </c>
      <c r="O17" s="127">
        <v>356.03243243243179</v>
      </c>
      <c r="P17" s="127">
        <v>13.837837837837839</v>
      </c>
      <c r="Q17" s="127">
        <v>20.610810810810822</v>
      </c>
      <c r="R17" s="127">
        <v>97.789189189189116</v>
      </c>
      <c r="S17" s="127">
        <v>16.113513513513514</v>
      </c>
      <c r="T17" s="127">
        <v>10.908108108108109</v>
      </c>
      <c r="U17" s="127">
        <v>400.12972972972858</v>
      </c>
      <c r="V17" s="127">
        <v>226.25945945945901</v>
      </c>
      <c r="W17" s="127">
        <v>600</v>
      </c>
      <c r="X17" s="127" t="s">
        <v>183</v>
      </c>
      <c r="Y17" s="127" t="s">
        <v>689</v>
      </c>
      <c r="Z17" s="127" t="s">
        <v>185</v>
      </c>
      <c r="AA17" s="127" t="s">
        <v>688</v>
      </c>
      <c r="AB17" s="127" t="s">
        <v>183</v>
      </c>
      <c r="AC17" s="127" t="s">
        <v>689</v>
      </c>
      <c r="AD17" s="126">
        <v>44223</v>
      </c>
    </row>
    <row r="18" spans="1:30" ht="15.5" x14ac:dyDescent="0.35">
      <c r="A18" s="127" t="s">
        <v>750</v>
      </c>
      <c r="B18" s="127" t="s">
        <v>749</v>
      </c>
      <c r="C18" s="127" t="s">
        <v>280</v>
      </c>
      <c r="D18" s="127" t="s">
        <v>189</v>
      </c>
      <c r="E18" s="127">
        <v>31537</v>
      </c>
      <c r="F18" s="127" t="s">
        <v>190</v>
      </c>
      <c r="G18" s="127" t="s">
        <v>181</v>
      </c>
      <c r="H18" s="127" t="s">
        <v>5</v>
      </c>
      <c r="I18" s="127">
        <v>37.417854463615903</v>
      </c>
      <c r="J18" s="127">
        <v>388.61081081081232</v>
      </c>
      <c r="K18" s="127">
        <v>72.470270270270149</v>
      </c>
      <c r="L18" s="127">
        <v>23.697297297297311</v>
      </c>
      <c r="M18" s="127">
        <v>23.832432432432455</v>
      </c>
      <c r="N18" s="127">
        <v>66.524324324324198</v>
      </c>
      <c r="O18" s="127">
        <v>441.82702702702898</v>
      </c>
      <c r="P18" s="127">
        <v>0</v>
      </c>
      <c r="Q18" s="127">
        <v>0.25945945945945947</v>
      </c>
      <c r="R18" s="127">
        <v>11.097297297297297</v>
      </c>
      <c r="S18" s="127">
        <v>7.4702702702702721</v>
      </c>
      <c r="T18" s="127">
        <v>6.5351351351351346</v>
      </c>
      <c r="U18" s="127">
        <v>483.50810810810941</v>
      </c>
      <c r="V18" s="127">
        <v>250.49189189189323</v>
      </c>
      <c r="W18" s="127">
        <v>544</v>
      </c>
      <c r="X18" s="127" t="s">
        <v>183</v>
      </c>
      <c r="Y18" s="127" t="s">
        <v>689</v>
      </c>
      <c r="Z18" s="127" t="s">
        <v>185</v>
      </c>
      <c r="AA18" s="127" t="s">
        <v>730</v>
      </c>
      <c r="AB18" s="127" t="s">
        <v>183</v>
      </c>
      <c r="AC18" s="127" t="s">
        <v>184</v>
      </c>
      <c r="AD18" s="126">
        <v>44113</v>
      </c>
    </row>
    <row r="19" spans="1:30" ht="15.5" x14ac:dyDescent="0.35">
      <c r="A19" s="127" t="s">
        <v>259</v>
      </c>
      <c r="B19" s="127" t="s">
        <v>260</v>
      </c>
      <c r="C19" s="127" t="s">
        <v>261</v>
      </c>
      <c r="D19" s="127" t="s">
        <v>179</v>
      </c>
      <c r="E19" s="127">
        <v>92231</v>
      </c>
      <c r="F19" s="127" t="s">
        <v>219</v>
      </c>
      <c r="G19" s="127" t="s">
        <v>195</v>
      </c>
      <c r="H19" s="127" t="s">
        <v>182</v>
      </c>
      <c r="I19" s="127">
        <v>63.9677419354839</v>
      </c>
      <c r="J19" s="127">
        <v>475.68648648648622</v>
      </c>
      <c r="K19" s="127">
        <v>0.98378378378378395</v>
      </c>
      <c r="L19" s="127">
        <v>9.1027027027027039</v>
      </c>
      <c r="M19" s="127">
        <v>22.205405405405408</v>
      </c>
      <c r="N19" s="127">
        <v>35.810810810810814</v>
      </c>
      <c r="O19" s="127">
        <v>414.03783783783746</v>
      </c>
      <c r="P19" s="127">
        <v>0</v>
      </c>
      <c r="Q19" s="127">
        <v>58.129729729729689</v>
      </c>
      <c r="R19" s="127">
        <v>30.518918918918917</v>
      </c>
      <c r="S19" s="127">
        <v>2.1891891891891895</v>
      </c>
      <c r="T19" s="127">
        <v>0.32432432432432434</v>
      </c>
      <c r="U19" s="127">
        <v>474.94594594594565</v>
      </c>
      <c r="V19" s="127">
        <v>190.77837837837851</v>
      </c>
      <c r="W19" s="127">
        <v>640</v>
      </c>
      <c r="X19" s="127" t="s">
        <v>183</v>
      </c>
      <c r="Y19" s="127" t="s">
        <v>689</v>
      </c>
      <c r="Z19" s="127" t="s">
        <v>185</v>
      </c>
      <c r="AA19" s="127" t="s">
        <v>748</v>
      </c>
      <c r="AB19" s="127" t="s">
        <v>183</v>
      </c>
      <c r="AC19" s="127" t="s">
        <v>689</v>
      </c>
      <c r="AD19" s="126">
        <v>44209</v>
      </c>
    </row>
    <row r="20" spans="1:30" ht="15.5" x14ac:dyDescent="0.35">
      <c r="A20" s="127" t="s">
        <v>226</v>
      </c>
      <c r="B20" s="127" t="s">
        <v>227</v>
      </c>
      <c r="C20" s="127" t="s">
        <v>228</v>
      </c>
      <c r="D20" s="127" t="s">
        <v>193</v>
      </c>
      <c r="E20" s="127">
        <v>78566</v>
      </c>
      <c r="F20" s="127" t="s">
        <v>656</v>
      </c>
      <c r="G20" s="127" t="s">
        <v>229</v>
      </c>
      <c r="H20" s="127" t="s">
        <v>182</v>
      </c>
      <c r="I20" s="127">
        <v>6.1703255109765296</v>
      </c>
      <c r="J20" s="127">
        <v>480.71351351349188</v>
      </c>
      <c r="K20" s="127">
        <v>19.005405405405391</v>
      </c>
      <c r="L20" s="127">
        <v>0.29189189189189191</v>
      </c>
      <c r="M20" s="127">
        <v>3.9999999999999978</v>
      </c>
      <c r="N20" s="127">
        <v>60.735135135135017</v>
      </c>
      <c r="O20" s="127">
        <v>442.49189189188183</v>
      </c>
      <c r="P20" s="127">
        <v>3.783783783783784E-2</v>
      </c>
      <c r="Q20" s="127">
        <v>0.74594594594594366</v>
      </c>
      <c r="R20" s="127">
        <v>7.0216216216216223</v>
      </c>
      <c r="S20" s="127">
        <v>4.4054054054054053</v>
      </c>
      <c r="T20" s="127">
        <v>16.918918918918923</v>
      </c>
      <c r="U20" s="127">
        <v>475.66486486484365</v>
      </c>
      <c r="V20" s="127">
        <v>332.82702702702261</v>
      </c>
      <c r="W20" s="127">
        <v>800</v>
      </c>
      <c r="X20" s="127" t="s">
        <v>183</v>
      </c>
      <c r="Y20" s="127" t="s">
        <v>689</v>
      </c>
      <c r="Z20" s="127" t="s">
        <v>185</v>
      </c>
      <c r="AA20" s="127" t="s">
        <v>748</v>
      </c>
      <c r="AB20" s="127" t="s">
        <v>183</v>
      </c>
      <c r="AC20" s="127" t="s">
        <v>689</v>
      </c>
      <c r="AD20" s="126">
        <v>44223</v>
      </c>
    </row>
    <row r="21" spans="1:30" ht="15.5" x14ac:dyDescent="0.35">
      <c r="A21" s="127" t="s">
        <v>230</v>
      </c>
      <c r="B21" s="127" t="s">
        <v>231</v>
      </c>
      <c r="C21" s="127" t="s">
        <v>232</v>
      </c>
      <c r="D21" s="127" t="s">
        <v>233</v>
      </c>
      <c r="E21" s="127">
        <v>88081</v>
      </c>
      <c r="F21" s="127" t="s">
        <v>234</v>
      </c>
      <c r="G21" s="127" t="s">
        <v>181</v>
      </c>
      <c r="H21" s="127" t="s">
        <v>5</v>
      </c>
      <c r="I21" s="127">
        <v>27.353562005276999</v>
      </c>
      <c r="J21" s="127">
        <v>395.48108108108215</v>
      </c>
      <c r="K21" s="127">
        <v>82.616216216216159</v>
      </c>
      <c r="L21" s="127">
        <v>9.4972972972972958</v>
      </c>
      <c r="M21" s="127">
        <v>2.6270270270270273</v>
      </c>
      <c r="N21" s="127">
        <v>24.670270270270269</v>
      </c>
      <c r="O21" s="127">
        <v>465.55135135135254</v>
      </c>
      <c r="P21" s="127">
        <v>0</v>
      </c>
      <c r="Q21" s="127">
        <v>0</v>
      </c>
      <c r="R21" s="127">
        <v>2.1405405405405404</v>
      </c>
      <c r="S21" s="127">
        <v>1.4162162162162162</v>
      </c>
      <c r="T21" s="127">
        <v>10.783783783783782</v>
      </c>
      <c r="U21" s="127">
        <v>475.88108108108241</v>
      </c>
      <c r="V21" s="127">
        <v>102.11891891891911</v>
      </c>
      <c r="W21" s="127">
        <v>500</v>
      </c>
      <c r="X21" s="127" t="s">
        <v>183</v>
      </c>
      <c r="Y21" s="127" t="s">
        <v>689</v>
      </c>
      <c r="Z21" s="127" t="s">
        <v>185</v>
      </c>
      <c r="AA21" s="127" t="s">
        <v>747</v>
      </c>
      <c r="AB21" s="127" t="s">
        <v>183</v>
      </c>
      <c r="AC21" s="127" t="s">
        <v>689</v>
      </c>
      <c r="AD21" s="126">
        <v>44225</v>
      </c>
    </row>
    <row r="22" spans="1:30" ht="15.5" x14ac:dyDescent="0.35">
      <c r="A22" s="127" t="s">
        <v>235</v>
      </c>
      <c r="B22" s="127" t="s">
        <v>236</v>
      </c>
      <c r="C22" s="127" t="s">
        <v>237</v>
      </c>
      <c r="D22" s="127" t="s">
        <v>193</v>
      </c>
      <c r="E22" s="127">
        <v>77301</v>
      </c>
      <c r="F22" s="127" t="s">
        <v>238</v>
      </c>
      <c r="G22" s="127" t="s">
        <v>195</v>
      </c>
      <c r="H22" s="127" t="s">
        <v>182</v>
      </c>
      <c r="I22" s="127">
        <v>23.8888888888889</v>
      </c>
      <c r="J22" s="127">
        <v>268.4324324324362</v>
      </c>
      <c r="K22" s="127">
        <v>85.589189189188787</v>
      </c>
      <c r="L22" s="127">
        <v>39.351351351351319</v>
      </c>
      <c r="M22" s="127">
        <v>96.237837837837844</v>
      </c>
      <c r="N22" s="127">
        <v>189.78918918918993</v>
      </c>
      <c r="O22" s="127">
        <v>246.22702702702639</v>
      </c>
      <c r="P22" s="127">
        <v>9.9243243243243242</v>
      </c>
      <c r="Q22" s="127">
        <v>43.670270270270237</v>
      </c>
      <c r="R22" s="127">
        <v>151.0918918918922</v>
      </c>
      <c r="S22" s="127">
        <v>31.875675675675691</v>
      </c>
      <c r="T22" s="127">
        <v>12.000000000000007</v>
      </c>
      <c r="U22" s="127">
        <v>294.64324324324889</v>
      </c>
      <c r="V22" s="127">
        <v>271.41621621621744</v>
      </c>
      <c r="W22" s="127">
        <v>750</v>
      </c>
      <c r="X22" s="127" t="s">
        <v>183</v>
      </c>
      <c r="Y22" s="127" t="s">
        <v>689</v>
      </c>
      <c r="Z22" s="127" t="s">
        <v>185</v>
      </c>
      <c r="AA22" s="127" t="s">
        <v>715</v>
      </c>
      <c r="AB22" s="127" t="s">
        <v>183</v>
      </c>
      <c r="AC22" s="127" t="s">
        <v>689</v>
      </c>
      <c r="AD22" s="126">
        <v>44181</v>
      </c>
    </row>
    <row r="23" spans="1:30" ht="15.5" x14ac:dyDescent="0.35">
      <c r="A23" s="127" t="s">
        <v>301</v>
      </c>
      <c r="B23" s="127" t="s">
        <v>302</v>
      </c>
      <c r="C23" s="127" t="s">
        <v>303</v>
      </c>
      <c r="D23" s="127" t="s">
        <v>193</v>
      </c>
      <c r="E23" s="127">
        <v>77351</v>
      </c>
      <c r="F23" s="127" t="s">
        <v>238</v>
      </c>
      <c r="G23" s="127" t="s">
        <v>203</v>
      </c>
      <c r="H23" s="127" t="s">
        <v>5</v>
      </c>
      <c r="I23" s="127">
        <v>13.739481065918699</v>
      </c>
      <c r="J23" s="127">
        <v>414.3621621621698</v>
      </c>
      <c r="K23" s="127">
        <v>2.0054054054054054</v>
      </c>
      <c r="L23" s="127">
        <v>0.11891891891891893</v>
      </c>
      <c r="M23" s="127">
        <v>0.29189189189189191</v>
      </c>
      <c r="N23" s="127">
        <v>10.935135135135146</v>
      </c>
      <c r="O23" s="127">
        <v>405.84324324325019</v>
      </c>
      <c r="P23" s="127">
        <v>0</v>
      </c>
      <c r="Q23" s="127">
        <v>0</v>
      </c>
      <c r="R23" s="127">
        <v>3.1891891891891895</v>
      </c>
      <c r="S23" s="127">
        <v>2.1135135135135132</v>
      </c>
      <c r="T23" s="127">
        <v>4.2432432432432439</v>
      </c>
      <c r="U23" s="127">
        <v>407.23243243243951</v>
      </c>
      <c r="V23" s="127">
        <v>175.91351351351278</v>
      </c>
      <c r="W23" s="127">
        <v>350</v>
      </c>
      <c r="X23" s="127" t="s">
        <v>183</v>
      </c>
      <c r="Y23" s="127" t="s">
        <v>634</v>
      </c>
      <c r="Z23" s="127" t="s">
        <v>295</v>
      </c>
      <c r="AA23" s="127" t="s">
        <v>734</v>
      </c>
      <c r="AB23" s="127" t="s">
        <v>183</v>
      </c>
      <c r="AC23" s="127" t="s">
        <v>634</v>
      </c>
      <c r="AD23" s="126">
        <v>44202</v>
      </c>
    </row>
    <row r="24" spans="1:30" ht="15.5" x14ac:dyDescent="0.35">
      <c r="A24" s="127" t="s">
        <v>248</v>
      </c>
      <c r="B24" s="127" t="s">
        <v>249</v>
      </c>
      <c r="C24" s="127" t="s">
        <v>250</v>
      </c>
      <c r="D24" s="127" t="s">
        <v>193</v>
      </c>
      <c r="E24" s="127">
        <v>79925</v>
      </c>
      <c r="F24" s="127" t="s">
        <v>234</v>
      </c>
      <c r="G24" s="127" t="s">
        <v>229</v>
      </c>
      <c r="H24" s="127" t="s">
        <v>182</v>
      </c>
      <c r="I24" s="127">
        <v>18.23875</v>
      </c>
      <c r="J24" s="127">
        <v>305.15135135135154</v>
      </c>
      <c r="K24" s="127">
        <v>25.394594594594587</v>
      </c>
      <c r="L24" s="127">
        <v>39.491891891891925</v>
      </c>
      <c r="M24" s="127">
        <v>44.14594594594594</v>
      </c>
      <c r="N24" s="127">
        <v>108.44864864864874</v>
      </c>
      <c r="O24" s="127">
        <v>223.45945945946178</v>
      </c>
      <c r="P24" s="127">
        <v>9.7459459459459499</v>
      </c>
      <c r="Q24" s="127">
        <v>72.529729729729723</v>
      </c>
      <c r="R24" s="127">
        <v>26.010810810810824</v>
      </c>
      <c r="S24" s="127">
        <v>11.362162162162159</v>
      </c>
      <c r="T24" s="127">
        <v>5.9297297297297309</v>
      </c>
      <c r="U24" s="127">
        <v>370.88108108107781</v>
      </c>
      <c r="V24" s="127">
        <v>152.27027027027069</v>
      </c>
      <c r="W24" s="127">
        <v>600</v>
      </c>
      <c r="X24" s="127" t="s">
        <v>183</v>
      </c>
      <c r="Y24" s="127" t="s">
        <v>689</v>
      </c>
      <c r="Z24" s="127" t="s">
        <v>185</v>
      </c>
      <c r="AA24" s="127" t="s">
        <v>700</v>
      </c>
      <c r="AB24" s="127" t="s">
        <v>183</v>
      </c>
      <c r="AC24" s="127" t="s">
        <v>689</v>
      </c>
      <c r="AD24" s="126">
        <v>44168</v>
      </c>
    </row>
    <row r="25" spans="1:30" ht="15.5" x14ac:dyDescent="0.35">
      <c r="A25" s="127" t="s">
        <v>208</v>
      </c>
      <c r="B25" s="127" t="s">
        <v>209</v>
      </c>
      <c r="C25" s="127" t="s">
        <v>210</v>
      </c>
      <c r="D25" s="127" t="s">
        <v>201</v>
      </c>
      <c r="E25" s="127">
        <v>71342</v>
      </c>
      <c r="F25" s="127" t="s">
        <v>202</v>
      </c>
      <c r="G25" s="127" t="s">
        <v>181</v>
      </c>
      <c r="H25" s="127" t="s">
        <v>182</v>
      </c>
      <c r="I25" s="127">
        <v>35.958677685950398</v>
      </c>
      <c r="J25" s="127">
        <v>186.04864864864876</v>
      </c>
      <c r="K25" s="127">
        <v>56.821621621621496</v>
      </c>
      <c r="L25" s="127">
        <v>120.90810810810807</v>
      </c>
      <c r="M25" s="127">
        <v>46.789189189189166</v>
      </c>
      <c r="N25" s="127">
        <v>148.42162162162165</v>
      </c>
      <c r="O25" s="127">
        <v>201.88108108108139</v>
      </c>
      <c r="P25" s="127">
        <v>33.081081081081081</v>
      </c>
      <c r="Q25" s="127">
        <v>27.183783783783781</v>
      </c>
      <c r="R25" s="127">
        <v>128.27027027027026</v>
      </c>
      <c r="S25" s="127">
        <v>24.962162162162166</v>
      </c>
      <c r="T25" s="127">
        <v>20.643243243243237</v>
      </c>
      <c r="U25" s="127">
        <v>236.69189189189206</v>
      </c>
      <c r="V25" s="127">
        <v>312.25405405405661</v>
      </c>
      <c r="W25" s="127">
        <v>1170</v>
      </c>
      <c r="X25" s="127" t="s">
        <v>183</v>
      </c>
      <c r="Y25" s="127" t="s">
        <v>689</v>
      </c>
      <c r="Z25" s="127" t="s">
        <v>185</v>
      </c>
      <c r="AA25" s="127" t="s">
        <v>702</v>
      </c>
      <c r="AB25" s="127" t="s">
        <v>183</v>
      </c>
      <c r="AC25" s="127" t="s">
        <v>184</v>
      </c>
      <c r="AD25" s="126">
        <v>44111</v>
      </c>
    </row>
    <row r="26" spans="1:30" ht="15.5" x14ac:dyDescent="0.35">
      <c r="A26" s="127" t="s">
        <v>221</v>
      </c>
      <c r="B26" s="127" t="s">
        <v>222</v>
      </c>
      <c r="C26" s="127" t="s">
        <v>223</v>
      </c>
      <c r="D26" s="127" t="s">
        <v>224</v>
      </c>
      <c r="E26" s="127">
        <v>98421</v>
      </c>
      <c r="F26" s="127" t="s">
        <v>225</v>
      </c>
      <c r="G26" s="127" t="s">
        <v>195</v>
      </c>
      <c r="H26" s="127" t="s">
        <v>182</v>
      </c>
      <c r="I26" s="127">
        <v>61.159495548961402</v>
      </c>
      <c r="J26" s="127">
        <v>231.74594594594637</v>
      </c>
      <c r="K26" s="127">
        <v>23.837837837837846</v>
      </c>
      <c r="L26" s="127">
        <v>52.837837837837832</v>
      </c>
      <c r="M26" s="127">
        <v>76.783783783783733</v>
      </c>
      <c r="N26" s="127">
        <v>143.04324324324318</v>
      </c>
      <c r="O26" s="127">
        <v>230.97297297297337</v>
      </c>
      <c r="P26" s="127">
        <v>8.6270270270270277</v>
      </c>
      <c r="Q26" s="127">
        <v>2.5621621621621626</v>
      </c>
      <c r="R26" s="127">
        <v>86.183783783783696</v>
      </c>
      <c r="S26" s="127">
        <v>11.027027027027028</v>
      </c>
      <c r="T26" s="127">
        <v>3.583783783783784</v>
      </c>
      <c r="U26" s="127">
        <v>284.41081081081251</v>
      </c>
      <c r="V26" s="127">
        <v>230.62162162162164</v>
      </c>
      <c r="W26" s="127">
        <v>1181</v>
      </c>
      <c r="X26" s="127" t="s">
        <v>183</v>
      </c>
      <c r="Y26" s="127" t="s">
        <v>689</v>
      </c>
      <c r="Z26" s="127" t="s">
        <v>185</v>
      </c>
      <c r="AA26" s="127" t="s">
        <v>746</v>
      </c>
      <c r="AB26" s="127" t="s">
        <v>183</v>
      </c>
      <c r="AC26" s="127" t="s">
        <v>689</v>
      </c>
      <c r="AD26" s="126">
        <v>44182</v>
      </c>
    </row>
    <row r="27" spans="1:30" ht="18.5" x14ac:dyDescent="0.35">
      <c r="A27" s="127" t="s">
        <v>745</v>
      </c>
      <c r="B27" s="127" t="s">
        <v>744</v>
      </c>
      <c r="C27" s="127" t="s">
        <v>352</v>
      </c>
      <c r="D27" s="127" t="s">
        <v>193</v>
      </c>
      <c r="E27" s="127">
        <v>78118</v>
      </c>
      <c r="F27" s="127" t="s">
        <v>194</v>
      </c>
      <c r="G27" s="127" t="s">
        <v>181</v>
      </c>
      <c r="H27" s="127" t="s">
        <v>182</v>
      </c>
      <c r="I27" s="127">
        <v>5.4960776043863397</v>
      </c>
      <c r="J27" s="127">
        <v>354.95135135136587</v>
      </c>
      <c r="K27" s="127">
        <v>9.5567567567567639</v>
      </c>
      <c r="L27" s="127">
        <v>0.17297297297297298</v>
      </c>
      <c r="M27" s="127">
        <v>0</v>
      </c>
      <c r="N27" s="127">
        <v>0.53513513513513522</v>
      </c>
      <c r="O27" s="127">
        <v>347.35135135136403</v>
      </c>
      <c r="P27" s="127">
        <v>0</v>
      </c>
      <c r="Q27" s="127">
        <v>16.794594594594603</v>
      </c>
      <c r="R27" s="127">
        <v>2.1621621621621623E-2</v>
      </c>
      <c r="S27" s="127">
        <v>8.1081081081081086E-2</v>
      </c>
      <c r="T27" s="127">
        <v>0.41621621621621624</v>
      </c>
      <c r="U27" s="127">
        <v>364.16216216217725</v>
      </c>
      <c r="V27" s="127">
        <v>39.76216216216212</v>
      </c>
      <c r="W27" s="127">
        <v>830</v>
      </c>
      <c r="X27" s="127" t="s">
        <v>183</v>
      </c>
      <c r="Y27" s="127" t="s">
        <v>197</v>
      </c>
      <c r="Z27" s="127"/>
      <c r="AA27" s="127" t="s">
        <v>743</v>
      </c>
      <c r="AB27" s="127" t="s">
        <v>183</v>
      </c>
      <c r="AC27" s="127" t="s">
        <v>197</v>
      </c>
      <c r="AD27" s="126">
        <v>44532</v>
      </c>
    </row>
    <row r="28" spans="1:30" ht="15.5" x14ac:dyDescent="0.35">
      <c r="A28" s="127" t="s">
        <v>11</v>
      </c>
      <c r="B28" s="127" t="s">
        <v>244</v>
      </c>
      <c r="C28" s="127" t="s">
        <v>245</v>
      </c>
      <c r="D28" s="127" t="s">
        <v>193</v>
      </c>
      <c r="E28" s="127">
        <v>78580</v>
      </c>
      <c r="F28" s="127" t="s">
        <v>656</v>
      </c>
      <c r="G28" s="127" t="s">
        <v>203</v>
      </c>
      <c r="H28" s="127" t="s">
        <v>182</v>
      </c>
      <c r="I28" s="127">
        <v>22.227160493827199</v>
      </c>
      <c r="J28" s="127">
        <v>349.4486486486507</v>
      </c>
      <c r="K28" s="127">
        <v>5.5783783783783818</v>
      </c>
      <c r="L28" s="127">
        <v>3.0054054054054054</v>
      </c>
      <c r="M28" s="127">
        <v>1.9621621621621621</v>
      </c>
      <c r="N28" s="127">
        <v>16.194594594594598</v>
      </c>
      <c r="O28" s="127">
        <v>209.43783783783726</v>
      </c>
      <c r="P28" s="127">
        <v>2.0756756756756758</v>
      </c>
      <c r="Q28" s="127">
        <v>132.28648648648633</v>
      </c>
      <c r="R28" s="127">
        <v>1.6918918918918919</v>
      </c>
      <c r="S28" s="127">
        <v>4.3189189189189188</v>
      </c>
      <c r="T28" s="127">
        <v>4.0540540540540544</v>
      </c>
      <c r="U28" s="127">
        <v>349.92972972973172</v>
      </c>
      <c r="V28" s="127">
        <v>211.61621621621524</v>
      </c>
      <c r="W28" s="127">
        <v>750</v>
      </c>
      <c r="X28" s="127" t="s">
        <v>183</v>
      </c>
      <c r="Y28" s="127" t="s">
        <v>689</v>
      </c>
      <c r="Z28" s="127"/>
      <c r="AA28" s="127" t="s">
        <v>742</v>
      </c>
      <c r="AB28" s="127" t="s">
        <v>183</v>
      </c>
      <c r="AC28" s="127" t="s">
        <v>689</v>
      </c>
      <c r="AD28" s="126">
        <v>44175</v>
      </c>
    </row>
    <row r="29" spans="1:30" ht="15.5" x14ac:dyDescent="0.35">
      <c r="A29" s="127" t="s">
        <v>239</v>
      </c>
      <c r="B29" s="127" t="s">
        <v>240</v>
      </c>
      <c r="C29" s="127" t="s">
        <v>241</v>
      </c>
      <c r="D29" s="127" t="s">
        <v>201</v>
      </c>
      <c r="E29" s="127">
        <v>71202</v>
      </c>
      <c r="F29" s="127" t="s">
        <v>202</v>
      </c>
      <c r="G29" s="127" t="s">
        <v>181</v>
      </c>
      <c r="H29" s="127" t="s">
        <v>5</v>
      </c>
      <c r="I29" s="127">
        <v>42.126552053486201</v>
      </c>
      <c r="J29" s="127">
        <v>322.7297297297294</v>
      </c>
      <c r="K29" s="127">
        <v>19.475675675675696</v>
      </c>
      <c r="L29" s="127">
        <v>2.1459459459459458</v>
      </c>
      <c r="M29" s="127">
        <v>0.48108108108108111</v>
      </c>
      <c r="N29" s="127">
        <v>10.199999999999999</v>
      </c>
      <c r="O29" s="127">
        <v>256.72432432432385</v>
      </c>
      <c r="P29" s="127">
        <v>1.7513513513513514</v>
      </c>
      <c r="Q29" s="127">
        <v>76.15675675675692</v>
      </c>
      <c r="R29" s="127">
        <v>3.1567567567567569</v>
      </c>
      <c r="S29" s="127">
        <v>2.7513513513513512</v>
      </c>
      <c r="T29" s="127">
        <v>4.3189189189189188</v>
      </c>
      <c r="U29" s="127">
        <v>334.60540540540546</v>
      </c>
      <c r="V29" s="127">
        <v>152.63783783783785</v>
      </c>
      <c r="W29" s="127">
        <v>677</v>
      </c>
      <c r="X29" s="127" t="s">
        <v>183</v>
      </c>
      <c r="Y29" s="127" t="s">
        <v>689</v>
      </c>
      <c r="Z29" s="127" t="s">
        <v>185</v>
      </c>
      <c r="AA29" s="127" t="s">
        <v>702</v>
      </c>
      <c r="AB29" s="127" t="s">
        <v>183</v>
      </c>
      <c r="AC29" s="127" t="s">
        <v>689</v>
      </c>
      <c r="AD29" s="126">
        <v>44125</v>
      </c>
    </row>
    <row r="30" spans="1:30" ht="15.5" x14ac:dyDescent="0.35">
      <c r="A30" s="127" t="s">
        <v>272</v>
      </c>
      <c r="B30" s="127" t="s">
        <v>273</v>
      </c>
      <c r="C30" s="127" t="s">
        <v>274</v>
      </c>
      <c r="D30" s="127" t="s">
        <v>275</v>
      </c>
      <c r="E30" s="127">
        <v>33194</v>
      </c>
      <c r="F30" s="127" t="s">
        <v>29</v>
      </c>
      <c r="G30" s="127" t="s">
        <v>229</v>
      </c>
      <c r="H30" s="127" t="s">
        <v>5</v>
      </c>
      <c r="I30" s="127">
        <v>40.664302600472801</v>
      </c>
      <c r="J30" s="127">
        <v>0.11891891891891893</v>
      </c>
      <c r="K30" s="127">
        <v>0</v>
      </c>
      <c r="L30" s="127">
        <v>116.71351351351332</v>
      </c>
      <c r="M30" s="127">
        <v>221.16216216216219</v>
      </c>
      <c r="N30" s="127">
        <v>276.03243243243259</v>
      </c>
      <c r="O30" s="127">
        <v>61.810810810810729</v>
      </c>
      <c r="P30" s="127">
        <v>0.15135135135135136</v>
      </c>
      <c r="Q30" s="127">
        <v>0</v>
      </c>
      <c r="R30" s="127">
        <v>106.06486486486484</v>
      </c>
      <c r="S30" s="127">
        <v>23.864864864864884</v>
      </c>
      <c r="T30" s="127">
        <v>13.086486486486489</v>
      </c>
      <c r="U30" s="127">
        <v>194.97837837837818</v>
      </c>
      <c r="V30" s="127">
        <v>266.70270270270288</v>
      </c>
      <c r="W30" s="127">
        <v>450</v>
      </c>
      <c r="X30" s="127" t="s">
        <v>183</v>
      </c>
      <c r="Y30" s="127" t="s">
        <v>689</v>
      </c>
      <c r="Z30" s="127" t="s">
        <v>185</v>
      </c>
      <c r="AA30" s="127" t="s">
        <v>741</v>
      </c>
      <c r="AB30" s="127" t="s">
        <v>183</v>
      </c>
      <c r="AC30" s="127" t="s">
        <v>689</v>
      </c>
      <c r="AD30" s="126">
        <v>44419</v>
      </c>
    </row>
    <row r="31" spans="1:30" ht="15.5" x14ac:dyDescent="0.35">
      <c r="A31" s="127" t="s">
        <v>20</v>
      </c>
      <c r="B31" s="127" t="s">
        <v>242</v>
      </c>
      <c r="C31" s="127" t="s">
        <v>243</v>
      </c>
      <c r="D31" s="127" t="s">
        <v>201</v>
      </c>
      <c r="E31" s="127">
        <v>71251</v>
      </c>
      <c r="F31" s="127" t="s">
        <v>202</v>
      </c>
      <c r="G31" s="127" t="s">
        <v>181</v>
      </c>
      <c r="H31" s="127" t="s">
        <v>182</v>
      </c>
      <c r="I31" s="127">
        <v>34.1917517006803</v>
      </c>
      <c r="J31" s="127">
        <v>320.52432432432511</v>
      </c>
      <c r="K31" s="127">
        <v>5.8702702702702716</v>
      </c>
      <c r="L31" s="127">
        <v>9.7297297297297303E-2</v>
      </c>
      <c r="M31" s="127">
        <v>0</v>
      </c>
      <c r="N31" s="127">
        <v>0</v>
      </c>
      <c r="O31" s="127">
        <v>0.67567567567567566</v>
      </c>
      <c r="P31" s="127">
        <v>2.1459459459459462</v>
      </c>
      <c r="Q31" s="127">
        <v>323.67027027027098</v>
      </c>
      <c r="R31" s="127">
        <v>0.42702702702702705</v>
      </c>
      <c r="S31" s="127">
        <v>1.1135135135135135</v>
      </c>
      <c r="T31" s="127">
        <v>0.57837837837837847</v>
      </c>
      <c r="U31" s="127">
        <v>324.37297297297386</v>
      </c>
      <c r="V31" s="127">
        <v>119.57297297297285</v>
      </c>
      <c r="W31" s="127">
        <v>751</v>
      </c>
      <c r="X31" s="127" t="s">
        <v>183</v>
      </c>
      <c r="Y31" s="127" t="s">
        <v>689</v>
      </c>
      <c r="Z31" s="127" t="s">
        <v>185</v>
      </c>
      <c r="AA31" s="127" t="s">
        <v>740</v>
      </c>
      <c r="AB31" s="127" t="s">
        <v>183</v>
      </c>
      <c r="AC31" s="127" t="s">
        <v>689</v>
      </c>
      <c r="AD31" s="126">
        <v>44155</v>
      </c>
    </row>
    <row r="32" spans="1:30" ht="15.5" x14ac:dyDescent="0.35">
      <c r="A32" s="127" t="s">
        <v>8</v>
      </c>
      <c r="B32" s="127" t="s">
        <v>281</v>
      </c>
      <c r="C32" s="127" t="s">
        <v>282</v>
      </c>
      <c r="D32" s="127" t="s">
        <v>275</v>
      </c>
      <c r="E32" s="127">
        <v>33073</v>
      </c>
      <c r="F32" s="127" t="s">
        <v>29</v>
      </c>
      <c r="G32" s="127" t="s">
        <v>195</v>
      </c>
      <c r="H32" s="127" t="s">
        <v>182</v>
      </c>
      <c r="I32" s="127">
        <v>24.885918854415301</v>
      </c>
      <c r="J32" s="127">
        <v>297.81621621621485</v>
      </c>
      <c r="K32" s="127">
        <v>21.556756756756773</v>
      </c>
      <c r="L32" s="127">
        <v>0.22162162162162163</v>
      </c>
      <c r="M32" s="127">
        <v>0</v>
      </c>
      <c r="N32" s="127">
        <v>21.978378378378395</v>
      </c>
      <c r="O32" s="127">
        <v>248.98378378378499</v>
      </c>
      <c r="P32" s="127">
        <v>0.98378378378378373</v>
      </c>
      <c r="Q32" s="127">
        <v>47.64864864864856</v>
      </c>
      <c r="R32" s="127">
        <v>1.5027027027027029</v>
      </c>
      <c r="S32" s="127">
        <v>7.3783783783783798</v>
      </c>
      <c r="T32" s="127">
        <v>6.3621621621621616</v>
      </c>
      <c r="U32" s="127">
        <v>304.35135135134919</v>
      </c>
      <c r="V32" s="127">
        <v>143.31351351351358</v>
      </c>
      <c r="W32" s="127">
        <v>700</v>
      </c>
      <c r="X32" s="127" t="s">
        <v>183</v>
      </c>
      <c r="Y32" s="127" t="s">
        <v>689</v>
      </c>
      <c r="Z32" s="127" t="s">
        <v>185</v>
      </c>
      <c r="AA32" s="127" t="s">
        <v>666</v>
      </c>
      <c r="AB32" s="127" t="s">
        <v>183</v>
      </c>
      <c r="AC32" s="127" t="s">
        <v>184</v>
      </c>
      <c r="AD32" s="126">
        <v>44098</v>
      </c>
    </row>
    <row r="33" spans="1:30" ht="15.5" x14ac:dyDescent="0.35">
      <c r="A33" s="127" t="s">
        <v>739</v>
      </c>
      <c r="B33" s="127" t="s">
        <v>738</v>
      </c>
      <c r="C33" s="127" t="s">
        <v>737</v>
      </c>
      <c r="D33" s="127" t="s">
        <v>285</v>
      </c>
      <c r="E33" s="127">
        <v>16866</v>
      </c>
      <c r="F33" s="127" t="s">
        <v>286</v>
      </c>
      <c r="G33" s="127" t="s">
        <v>181</v>
      </c>
      <c r="H33" s="127" t="s">
        <v>182</v>
      </c>
      <c r="I33" s="127">
        <v>22.953318745441301</v>
      </c>
      <c r="J33" s="127">
        <v>146.32972972972925</v>
      </c>
      <c r="K33" s="127">
        <v>17.22162162162163</v>
      </c>
      <c r="L33" s="127">
        <v>72.281081081081098</v>
      </c>
      <c r="M33" s="127">
        <v>83.745945945945962</v>
      </c>
      <c r="N33" s="127">
        <v>127.26486486486483</v>
      </c>
      <c r="O33" s="127">
        <v>186.75675675675643</v>
      </c>
      <c r="P33" s="127">
        <v>3.686486486486487</v>
      </c>
      <c r="Q33" s="127">
        <v>1.8702702702702709</v>
      </c>
      <c r="R33" s="127">
        <v>65.935135135135113</v>
      </c>
      <c r="S33" s="127">
        <v>16.5945945945946</v>
      </c>
      <c r="T33" s="127">
        <v>13.437837837837844</v>
      </c>
      <c r="U33" s="127">
        <v>223.61081081081068</v>
      </c>
      <c r="V33" s="127">
        <v>165.28648648648635</v>
      </c>
      <c r="W33" s="127">
        <v>800</v>
      </c>
      <c r="X33" s="127" t="s">
        <v>183</v>
      </c>
      <c r="Y33" s="127" t="s">
        <v>689</v>
      </c>
      <c r="Z33" s="127" t="s">
        <v>185</v>
      </c>
      <c r="AA33" s="127" t="s">
        <v>707</v>
      </c>
      <c r="AB33" s="127" t="s">
        <v>204</v>
      </c>
      <c r="AC33" s="127"/>
      <c r="AD33" s="126"/>
    </row>
    <row r="34" spans="1:30" ht="15.5" x14ac:dyDescent="0.35">
      <c r="A34" s="127" t="s">
        <v>39</v>
      </c>
      <c r="B34" s="127" t="s">
        <v>254</v>
      </c>
      <c r="C34" s="127" t="s">
        <v>255</v>
      </c>
      <c r="D34" s="127" t="s">
        <v>201</v>
      </c>
      <c r="E34" s="127">
        <v>70576</v>
      </c>
      <c r="F34" s="127" t="s">
        <v>202</v>
      </c>
      <c r="G34" s="127" t="s">
        <v>203</v>
      </c>
      <c r="H34" s="127" t="s">
        <v>5</v>
      </c>
      <c r="I34" s="127">
        <v>42.3431686978833</v>
      </c>
      <c r="J34" s="127">
        <v>256.50810810810719</v>
      </c>
      <c r="K34" s="127">
        <v>19.762162162162159</v>
      </c>
      <c r="L34" s="127">
        <v>19.562162162162164</v>
      </c>
      <c r="M34" s="127">
        <v>11.691891891891897</v>
      </c>
      <c r="N34" s="127">
        <v>47.232432432432375</v>
      </c>
      <c r="O34" s="127">
        <v>260.29189189189179</v>
      </c>
      <c r="P34" s="127">
        <v>0</v>
      </c>
      <c r="Q34" s="127">
        <v>0</v>
      </c>
      <c r="R34" s="127">
        <v>31.535135135135146</v>
      </c>
      <c r="S34" s="127">
        <v>5.4216216216216226</v>
      </c>
      <c r="T34" s="127">
        <v>7.0216216216216223</v>
      </c>
      <c r="U34" s="127">
        <v>263.5459459459463</v>
      </c>
      <c r="V34" s="127">
        <v>195.10270270270226</v>
      </c>
      <c r="W34" s="127"/>
      <c r="X34" s="127" t="s">
        <v>183</v>
      </c>
      <c r="Y34" s="127" t="s">
        <v>689</v>
      </c>
      <c r="Z34" s="127" t="s">
        <v>185</v>
      </c>
      <c r="AA34" s="127" t="s">
        <v>703</v>
      </c>
      <c r="AB34" s="127" t="s">
        <v>183</v>
      </c>
      <c r="AC34" s="127" t="s">
        <v>689</v>
      </c>
      <c r="AD34" s="126">
        <v>44140</v>
      </c>
    </row>
    <row r="35" spans="1:30" ht="15.5" x14ac:dyDescent="0.35">
      <c r="A35" s="127" t="s">
        <v>262</v>
      </c>
      <c r="B35" s="127" t="s">
        <v>263</v>
      </c>
      <c r="C35" s="127" t="s">
        <v>40</v>
      </c>
      <c r="D35" s="127" t="s">
        <v>193</v>
      </c>
      <c r="E35" s="127">
        <v>76009</v>
      </c>
      <c r="F35" s="127" t="s">
        <v>264</v>
      </c>
      <c r="G35" s="127" t="s">
        <v>181</v>
      </c>
      <c r="H35" s="127" t="s">
        <v>182</v>
      </c>
      <c r="I35" s="127">
        <v>20.589412962334599</v>
      </c>
      <c r="J35" s="127">
        <v>156.29729729729644</v>
      </c>
      <c r="K35" s="127">
        <v>43.83243243243227</v>
      </c>
      <c r="L35" s="127">
        <v>55.367567567567491</v>
      </c>
      <c r="M35" s="127">
        <v>48.129729729729647</v>
      </c>
      <c r="N35" s="127">
        <v>133.95135135135183</v>
      </c>
      <c r="O35" s="127">
        <v>154.04324324324219</v>
      </c>
      <c r="P35" s="127">
        <v>6.9351351351351358</v>
      </c>
      <c r="Q35" s="127">
        <v>8.6972972972973004</v>
      </c>
      <c r="R35" s="127">
        <v>73.243243243243072</v>
      </c>
      <c r="S35" s="127">
        <v>20.940540540540542</v>
      </c>
      <c r="T35" s="127">
        <v>19.756756756756761</v>
      </c>
      <c r="U35" s="127">
        <v>189.68648648648582</v>
      </c>
      <c r="V35" s="127">
        <v>191.5459459459473</v>
      </c>
      <c r="W35" s="127">
        <v>525</v>
      </c>
      <c r="X35" s="127" t="s">
        <v>183</v>
      </c>
      <c r="Y35" s="127" t="s">
        <v>689</v>
      </c>
      <c r="Z35" s="127" t="s">
        <v>185</v>
      </c>
      <c r="AA35" s="127" t="s">
        <v>664</v>
      </c>
      <c r="AB35" s="127" t="s">
        <v>183</v>
      </c>
      <c r="AC35" s="127" t="s">
        <v>689</v>
      </c>
      <c r="AD35" s="126">
        <v>44237</v>
      </c>
    </row>
    <row r="36" spans="1:30" ht="15.5" x14ac:dyDescent="0.35">
      <c r="A36" s="127" t="s">
        <v>736</v>
      </c>
      <c r="B36" s="127" t="s">
        <v>287</v>
      </c>
      <c r="C36" s="127" t="s">
        <v>34</v>
      </c>
      <c r="D36" s="127" t="s">
        <v>193</v>
      </c>
      <c r="E36" s="127">
        <v>76574</v>
      </c>
      <c r="F36" s="127" t="s">
        <v>194</v>
      </c>
      <c r="G36" s="127" t="s">
        <v>181</v>
      </c>
      <c r="H36" s="127" t="s">
        <v>10</v>
      </c>
      <c r="I36" s="127">
        <v>13.5657020872865</v>
      </c>
      <c r="J36" s="127">
        <v>301.85405405405646</v>
      </c>
      <c r="K36" s="127">
        <v>0.78378378378378399</v>
      </c>
      <c r="L36" s="127">
        <v>0</v>
      </c>
      <c r="M36" s="127">
        <v>0</v>
      </c>
      <c r="N36" s="127">
        <v>1.2378378378378379</v>
      </c>
      <c r="O36" s="127">
        <v>157.57837837837889</v>
      </c>
      <c r="P36" s="127">
        <v>1.2594594594594595</v>
      </c>
      <c r="Q36" s="127">
        <v>142.56216216216259</v>
      </c>
      <c r="R36" s="127">
        <v>0.12972972972972974</v>
      </c>
      <c r="S36" s="127">
        <v>0.7567567567567568</v>
      </c>
      <c r="T36" s="127">
        <v>1.0702702702702702</v>
      </c>
      <c r="U36" s="127">
        <v>300.68108108108339</v>
      </c>
      <c r="V36" s="127">
        <v>164.65945945945981</v>
      </c>
      <c r="W36" s="127">
        <v>461</v>
      </c>
      <c r="X36" s="127" t="s">
        <v>183</v>
      </c>
      <c r="Y36" s="127" t="s">
        <v>689</v>
      </c>
      <c r="Z36" s="127"/>
      <c r="AA36" s="127" t="s">
        <v>735</v>
      </c>
      <c r="AB36" s="127" t="s">
        <v>183</v>
      </c>
      <c r="AC36" s="127" t="s">
        <v>689</v>
      </c>
      <c r="AD36" s="126">
        <v>44286</v>
      </c>
    </row>
    <row r="37" spans="1:30" ht="15.5" x14ac:dyDescent="0.35">
      <c r="A37" s="127" t="s">
        <v>364</v>
      </c>
      <c r="B37" s="127" t="s">
        <v>365</v>
      </c>
      <c r="C37" s="127" t="s">
        <v>366</v>
      </c>
      <c r="D37" s="127" t="s">
        <v>193</v>
      </c>
      <c r="E37" s="127">
        <v>79501</v>
      </c>
      <c r="F37" s="127" t="s">
        <v>264</v>
      </c>
      <c r="G37" s="127" t="s">
        <v>203</v>
      </c>
      <c r="H37" s="127" t="s">
        <v>5</v>
      </c>
      <c r="I37" s="127">
        <v>17.239692307692302</v>
      </c>
      <c r="J37" s="127">
        <v>229.34594594594697</v>
      </c>
      <c r="K37" s="127">
        <v>43.799999999999926</v>
      </c>
      <c r="L37" s="127">
        <v>12.794594594594592</v>
      </c>
      <c r="M37" s="127">
        <v>14.600000000000001</v>
      </c>
      <c r="N37" s="127">
        <v>43.71351351351349</v>
      </c>
      <c r="O37" s="127">
        <v>168.04324324324401</v>
      </c>
      <c r="P37" s="127">
        <v>3.1837837837837837</v>
      </c>
      <c r="Q37" s="127">
        <v>85.600000000000293</v>
      </c>
      <c r="R37" s="127">
        <v>11.518918918918923</v>
      </c>
      <c r="S37" s="127">
        <v>4.9513513513513505</v>
      </c>
      <c r="T37" s="127">
        <v>5.7783783783783793</v>
      </c>
      <c r="U37" s="127">
        <v>278.29189189188867</v>
      </c>
      <c r="V37" s="127">
        <v>132.027027027027</v>
      </c>
      <c r="W37" s="127">
        <v>750</v>
      </c>
      <c r="X37" s="127" t="s">
        <v>183</v>
      </c>
      <c r="Y37" s="127" t="s">
        <v>689</v>
      </c>
      <c r="Z37" s="127" t="s">
        <v>185</v>
      </c>
      <c r="AA37" s="127" t="s">
        <v>729</v>
      </c>
      <c r="AB37" s="127" t="s">
        <v>183</v>
      </c>
      <c r="AC37" s="127" t="s">
        <v>689</v>
      </c>
      <c r="AD37" s="126">
        <v>44378</v>
      </c>
    </row>
    <row r="38" spans="1:30" ht="15.5" x14ac:dyDescent="0.35">
      <c r="A38" s="127" t="s">
        <v>251</v>
      </c>
      <c r="B38" s="127" t="s">
        <v>252</v>
      </c>
      <c r="C38" s="127" t="s">
        <v>253</v>
      </c>
      <c r="D38" s="127" t="s">
        <v>193</v>
      </c>
      <c r="E38" s="127">
        <v>77032</v>
      </c>
      <c r="F38" s="127" t="s">
        <v>238</v>
      </c>
      <c r="G38" s="127" t="s">
        <v>195</v>
      </c>
      <c r="H38" s="127" t="s">
        <v>182</v>
      </c>
      <c r="I38" s="127">
        <v>15.0876322751323</v>
      </c>
      <c r="J38" s="127">
        <v>267.44324324324106</v>
      </c>
      <c r="K38" s="127">
        <v>16.281081081081076</v>
      </c>
      <c r="L38" s="127">
        <v>0.64324324324324333</v>
      </c>
      <c r="M38" s="127">
        <v>0.77837837837837842</v>
      </c>
      <c r="N38" s="127">
        <v>5.21081081081081</v>
      </c>
      <c r="O38" s="127">
        <v>217.8756756756743</v>
      </c>
      <c r="P38" s="127">
        <v>6.4864864864864868E-2</v>
      </c>
      <c r="Q38" s="127">
        <v>61.994594594594695</v>
      </c>
      <c r="R38" s="127">
        <v>2.5081081081081082</v>
      </c>
      <c r="S38" s="127">
        <v>0.74054054054054064</v>
      </c>
      <c r="T38" s="127">
        <v>1.6324324324324326</v>
      </c>
      <c r="U38" s="127">
        <v>280.26486486486266</v>
      </c>
      <c r="V38" s="127">
        <v>87.935135135134814</v>
      </c>
      <c r="W38" s="127">
        <v>750</v>
      </c>
      <c r="X38" s="127" t="s">
        <v>183</v>
      </c>
      <c r="Y38" s="127" t="s">
        <v>689</v>
      </c>
      <c r="Z38" s="127" t="s">
        <v>185</v>
      </c>
      <c r="AA38" s="127" t="s">
        <v>734</v>
      </c>
      <c r="AB38" s="127" t="s">
        <v>183</v>
      </c>
      <c r="AC38" s="127" t="s">
        <v>689</v>
      </c>
      <c r="AD38" s="126">
        <v>44202</v>
      </c>
    </row>
    <row r="39" spans="1:30" ht="15.5" x14ac:dyDescent="0.35">
      <c r="A39" s="127" t="s">
        <v>256</v>
      </c>
      <c r="B39" s="127" t="s">
        <v>257</v>
      </c>
      <c r="C39" s="127" t="s">
        <v>258</v>
      </c>
      <c r="D39" s="127" t="s">
        <v>201</v>
      </c>
      <c r="E39" s="127">
        <v>70515</v>
      </c>
      <c r="F39" s="127" t="s">
        <v>202</v>
      </c>
      <c r="G39" s="127" t="s">
        <v>181</v>
      </c>
      <c r="H39" s="127" t="s">
        <v>182</v>
      </c>
      <c r="I39" s="127">
        <v>36.040367910066401</v>
      </c>
      <c r="J39" s="127">
        <v>257.55675675675627</v>
      </c>
      <c r="K39" s="127">
        <v>17.989189189189197</v>
      </c>
      <c r="L39" s="127">
        <v>3.5405405405405412</v>
      </c>
      <c r="M39" s="127">
        <v>0.79459459459459469</v>
      </c>
      <c r="N39" s="127">
        <v>0.14594594594594595</v>
      </c>
      <c r="O39" s="127">
        <v>0.4702702702702703</v>
      </c>
      <c r="P39" s="127">
        <v>5.2648648648648653</v>
      </c>
      <c r="Q39" s="127">
        <v>274.00000000000136</v>
      </c>
      <c r="R39" s="127">
        <v>3.8756756756756756</v>
      </c>
      <c r="S39" s="127">
        <v>0.39459459459459462</v>
      </c>
      <c r="T39" s="127">
        <v>0.43243243243243246</v>
      </c>
      <c r="U39" s="127">
        <v>275.1783783783797</v>
      </c>
      <c r="V39" s="127">
        <v>147.49189189189161</v>
      </c>
      <c r="W39" s="127">
        <v>700</v>
      </c>
      <c r="X39" s="127" t="s">
        <v>183</v>
      </c>
      <c r="Y39" s="127" t="s">
        <v>689</v>
      </c>
      <c r="Z39" s="127" t="s">
        <v>185</v>
      </c>
      <c r="AA39" s="127" t="s">
        <v>662</v>
      </c>
      <c r="AB39" s="127" t="s">
        <v>183</v>
      </c>
      <c r="AC39" s="127" t="s">
        <v>689</v>
      </c>
      <c r="AD39" s="126">
        <v>44176</v>
      </c>
    </row>
    <row r="40" spans="1:30" ht="15.5" x14ac:dyDescent="0.35">
      <c r="A40" s="127" t="s">
        <v>15</v>
      </c>
      <c r="B40" s="127" t="s">
        <v>296</v>
      </c>
      <c r="C40" s="127" t="s">
        <v>297</v>
      </c>
      <c r="D40" s="127" t="s">
        <v>193</v>
      </c>
      <c r="E40" s="127">
        <v>78046</v>
      </c>
      <c r="F40" s="127" t="s">
        <v>656</v>
      </c>
      <c r="G40" s="127" t="s">
        <v>220</v>
      </c>
      <c r="H40" s="127" t="s">
        <v>5</v>
      </c>
      <c r="I40" s="127">
        <v>31.289932885906001</v>
      </c>
      <c r="J40" s="127">
        <v>258.71351351351302</v>
      </c>
      <c r="K40" s="127">
        <v>3.0756756756756753</v>
      </c>
      <c r="L40" s="127">
        <v>7.0270270270270274E-2</v>
      </c>
      <c r="M40" s="127">
        <v>0</v>
      </c>
      <c r="N40" s="127">
        <v>5.6486486486486509</v>
      </c>
      <c r="O40" s="127">
        <v>255.72432432432385</v>
      </c>
      <c r="P40" s="127">
        <v>0</v>
      </c>
      <c r="Q40" s="127">
        <v>0.48648648648648651</v>
      </c>
      <c r="R40" s="127">
        <v>0.32972972972972975</v>
      </c>
      <c r="S40" s="127">
        <v>2.1081081081081079</v>
      </c>
      <c r="T40" s="127">
        <v>1.902702702702703</v>
      </c>
      <c r="U40" s="127">
        <v>257.51891891891802</v>
      </c>
      <c r="V40" s="127">
        <v>112.22702702702723</v>
      </c>
      <c r="W40" s="127">
        <v>275</v>
      </c>
      <c r="X40" s="127" t="s">
        <v>183</v>
      </c>
      <c r="Y40" s="127" t="s">
        <v>247</v>
      </c>
      <c r="Z40" s="127" t="s">
        <v>185</v>
      </c>
      <c r="AA40" s="127" t="s">
        <v>733</v>
      </c>
      <c r="AB40" s="127" t="s">
        <v>183</v>
      </c>
      <c r="AC40" s="127" t="s">
        <v>247</v>
      </c>
      <c r="AD40" s="126">
        <v>44265</v>
      </c>
    </row>
    <row r="41" spans="1:30" ht="15.5" x14ac:dyDescent="0.35">
      <c r="A41" s="127" t="s">
        <v>298</v>
      </c>
      <c r="B41" s="127" t="s">
        <v>299</v>
      </c>
      <c r="C41" s="127" t="s">
        <v>300</v>
      </c>
      <c r="D41" s="127" t="s">
        <v>201</v>
      </c>
      <c r="E41" s="127">
        <v>71334</v>
      </c>
      <c r="F41" s="127" t="s">
        <v>202</v>
      </c>
      <c r="G41" s="127" t="s">
        <v>181</v>
      </c>
      <c r="H41" s="127" t="s">
        <v>5</v>
      </c>
      <c r="I41" s="127">
        <v>51.184955752212403</v>
      </c>
      <c r="J41" s="127">
        <v>248.6918918918922</v>
      </c>
      <c r="K41" s="127">
        <v>4.6540540540540531</v>
      </c>
      <c r="L41" s="127">
        <v>0</v>
      </c>
      <c r="M41" s="127">
        <v>0</v>
      </c>
      <c r="N41" s="127">
        <v>8.0540540540540544</v>
      </c>
      <c r="O41" s="127">
        <v>245.29189189189219</v>
      </c>
      <c r="P41" s="127">
        <v>0</v>
      </c>
      <c r="Q41" s="127">
        <v>0</v>
      </c>
      <c r="R41" s="127">
        <v>1.6108108108108108</v>
      </c>
      <c r="S41" s="127">
        <v>3.1405405405405404</v>
      </c>
      <c r="T41" s="127">
        <v>3.1243243243243248</v>
      </c>
      <c r="U41" s="127">
        <v>245.47027027027056</v>
      </c>
      <c r="V41" s="127">
        <v>166.2324324324322</v>
      </c>
      <c r="W41" s="127">
        <v>361</v>
      </c>
      <c r="X41" s="127" t="s">
        <v>183</v>
      </c>
      <c r="Y41" s="127" t="s">
        <v>689</v>
      </c>
      <c r="Z41" s="127" t="s">
        <v>185</v>
      </c>
      <c r="AA41" s="127" t="s">
        <v>719</v>
      </c>
      <c r="AB41" s="127" t="s">
        <v>183</v>
      </c>
      <c r="AC41" s="127" t="s">
        <v>634</v>
      </c>
      <c r="AD41" s="126">
        <v>44272</v>
      </c>
    </row>
    <row r="42" spans="1:30" ht="15.5" x14ac:dyDescent="0.35">
      <c r="A42" s="127" t="s">
        <v>290</v>
      </c>
      <c r="B42" s="127" t="s">
        <v>291</v>
      </c>
      <c r="C42" s="127" t="s">
        <v>292</v>
      </c>
      <c r="D42" s="127" t="s">
        <v>293</v>
      </c>
      <c r="E42" s="127">
        <v>14020</v>
      </c>
      <c r="F42" s="127" t="s">
        <v>294</v>
      </c>
      <c r="G42" s="127" t="s">
        <v>229</v>
      </c>
      <c r="H42" s="127" t="s">
        <v>182</v>
      </c>
      <c r="I42" s="127">
        <v>77.446402349486107</v>
      </c>
      <c r="J42" s="127">
        <v>39.756756756756729</v>
      </c>
      <c r="K42" s="127">
        <v>16.972972972972972</v>
      </c>
      <c r="L42" s="127">
        <v>82.664864864864853</v>
      </c>
      <c r="M42" s="127">
        <v>109.3189189189189</v>
      </c>
      <c r="N42" s="127">
        <v>166.43243243243248</v>
      </c>
      <c r="O42" s="127">
        <v>82.281081081080927</v>
      </c>
      <c r="P42" s="127">
        <v>0</v>
      </c>
      <c r="Q42" s="127">
        <v>0</v>
      </c>
      <c r="R42" s="127">
        <v>105.02702702702702</v>
      </c>
      <c r="S42" s="127">
        <v>13.972972972972975</v>
      </c>
      <c r="T42" s="127">
        <v>8.8540540540540551</v>
      </c>
      <c r="U42" s="127">
        <v>120.85945945945926</v>
      </c>
      <c r="V42" s="127">
        <v>187.16756756756752</v>
      </c>
      <c r="W42" s="127">
        <v>400</v>
      </c>
      <c r="X42" s="127" t="s">
        <v>183</v>
      </c>
      <c r="Y42" s="127" t="s">
        <v>689</v>
      </c>
      <c r="Z42" s="127"/>
      <c r="AA42" s="127" t="s">
        <v>693</v>
      </c>
      <c r="AB42" s="127" t="s">
        <v>183</v>
      </c>
      <c r="AC42" s="127" t="s">
        <v>689</v>
      </c>
      <c r="AD42" s="126">
        <v>44266</v>
      </c>
    </row>
    <row r="43" spans="1:30" ht="15.5" x14ac:dyDescent="0.35">
      <c r="A43" s="127" t="s">
        <v>732</v>
      </c>
      <c r="B43" s="127" t="s">
        <v>731</v>
      </c>
      <c r="C43" s="127" t="s">
        <v>308</v>
      </c>
      <c r="D43" s="127" t="s">
        <v>206</v>
      </c>
      <c r="E43" s="127">
        <v>85132</v>
      </c>
      <c r="F43" s="127" t="s">
        <v>207</v>
      </c>
      <c r="G43" s="127" t="s">
        <v>246</v>
      </c>
      <c r="H43" s="127" t="s">
        <v>5</v>
      </c>
      <c r="I43" s="127">
        <v>19.705454545454501</v>
      </c>
      <c r="J43" s="127">
        <v>158.82162162162271</v>
      </c>
      <c r="K43" s="127">
        <v>10.097297297297299</v>
      </c>
      <c r="L43" s="127">
        <v>22.383783783783795</v>
      </c>
      <c r="M43" s="127">
        <v>40.151351351351309</v>
      </c>
      <c r="N43" s="127">
        <v>64.324324324324181</v>
      </c>
      <c r="O43" s="127">
        <v>150.46486486486577</v>
      </c>
      <c r="P43" s="127">
        <v>1.1675675675675676</v>
      </c>
      <c r="Q43" s="127">
        <v>15.497297297297292</v>
      </c>
      <c r="R43" s="127">
        <v>24.329729729729721</v>
      </c>
      <c r="S43" s="127">
        <v>2.3621621621621594</v>
      </c>
      <c r="T43" s="127">
        <v>3.2216216216216194</v>
      </c>
      <c r="U43" s="127">
        <v>201.5405405405416</v>
      </c>
      <c r="V43" s="127">
        <v>114.64864864864897</v>
      </c>
      <c r="W43" s="127"/>
      <c r="X43" s="127" t="s">
        <v>183</v>
      </c>
      <c r="Y43" s="127" t="s">
        <v>247</v>
      </c>
      <c r="Z43" s="127" t="s">
        <v>185</v>
      </c>
      <c r="AA43" s="127" t="s">
        <v>693</v>
      </c>
      <c r="AB43" s="127" t="s">
        <v>183</v>
      </c>
      <c r="AC43" s="127" t="s">
        <v>247</v>
      </c>
      <c r="AD43" s="126">
        <v>44141</v>
      </c>
    </row>
    <row r="44" spans="1:30" ht="15.5" x14ac:dyDescent="0.35">
      <c r="A44" s="127" t="s">
        <v>326</v>
      </c>
      <c r="B44" s="127" t="s">
        <v>327</v>
      </c>
      <c r="C44" s="127" t="s">
        <v>328</v>
      </c>
      <c r="D44" s="127" t="s">
        <v>270</v>
      </c>
      <c r="E44" s="127">
        <v>22427</v>
      </c>
      <c r="F44" s="127" t="s">
        <v>271</v>
      </c>
      <c r="G44" s="127" t="s">
        <v>181</v>
      </c>
      <c r="H44" s="127" t="s">
        <v>182</v>
      </c>
      <c r="I44" s="127">
        <v>69.890410958904098</v>
      </c>
      <c r="J44" s="127">
        <v>37.77297297297298</v>
      </c>
      <c r="K44" s="127">
        <v>29.156756756756764</v>
      </c>
      <c r="L44" s="127">
        <v>50.551351351351336</v>
      </c>
      <c r="M44" s="127">
        <v>79.724324324324314</v>
      </c>
      <c r="N44" s="127">
        <v>130.35675675675682</v>
      </c>
      <c r="O44" s="127">
        <v>66.837837837837782</v>
      </c>
      <c r="P44" s="127">
        <v>1.0810810810810811E-2</v>
      </c>
      <c r="Q44" s="127">
        <v>0</v>
      </c>
      <c r="R44" s="127">
        <v>49.77837837837837</v>
      </c>
      <c r="S44" s="127">
        <v>19.989189189189187</v>
      </c>
      <c r="T44" s="127">
        <v>8.935135135135134</v>
      </c>
      <c r="U44" s="127">
        <v>118.50270270270271</v>
      </c>
      <c r="V44" s="127">
        <v>142.35135135135124</v>
      </c>
      <c r="W44" s="127">
        <v>224</v>
      </c>
      <c r="X44" s="127" t="s">
        <v>183</v>
      </c>
      <c r="Y44" s="127" t="s">
        <v>689</v>
      </c>
      <c r="Z44" s="127" t="s">
        <v>185</v>
      </c>
      <c r="AA44" s="127" t="s">
        <v>714</v>
      </c>
      <c r="AB44" s="127" t="s">
        <v>183</v>
      </c>
      <c r="AC44" s="127" t="s">
        <v>184</v>
      </c>
      <c r="AD44" s="126">
        <v>44091</v>
      </c>
    </row>
    <row r="45" spans="1:30" ht="15.5" x14ac:dyDescent="0.35">
      <c r="A45" s="127" t="s">
        <v>332</v>
      </c>
      <c r="B45" s="127" t="s">
        <v>333</v>
      </c>
      <c r="C45" s="127" t="s">
        <v>280</v>
      </c>
      <c r="D45" s="127" t="s">
        <v>189</v>
      </c>
      <c r="E45" s="127">
        <v>31537</v>
      </c>
      <c r="F45" s="127" t="s">
        <v>190</v>
      </c>
      <c r="G45" s="127" t="s">
        <v>181</v>
      </c>
      <c r="H45" s="127" t="s">
        <v>5</v>
      </c>
      <c r="I45" s="127">
        <v>33.806451612903203</v>
      </c>
      <c r="J45" s="127">
        <v>96.772972972973093</v>
      </c>
      <c r="K45" s="127">
        <v>33.502702702702706</v>
      </c>
      <c r="L45" s="127">
        <v>25.2918918918919</v>
      </c>
      <c r="M45" s="127">
        <v>32.156756756756756</v>
      </c>
      <c r="N45" s="127">
        <v>66.42702702702698</v>
      </c>
      <c r="O45" s="127">
        <v>121.29729729729735</v>
      </c>
      <c r="P45" s="127">
        <v>0</v>
      </c>
      <c r="Q45" s="127">
        <v>0</v>
      </c>
      <c r="R45" s="127">
        <v>19.972972972972979</v>
      </c>
      <c r="S45" s="127">
        <v>5.9189189189189193</v>
      </c>
      <c r="T45" s="127">
        <v>4.2972972972972974</v>
      </c>
      <c r="U45" s="127">
        <v>157.5351351351357</v>
      </c>
      <c r="V45" s="127">
        <v>131.24864864864881</v>
      </c>
      <c r="W45" s="127">
        <v>338</v>
      </c>
      <c r="X45" s="127" t="s">
        <v>183</v>
      </c>
      <c r="Y45" s="127" t="s">
        <v>689</v>
      </c>
      <c r="Z45" s="127" t="s">
        <v>185</v>
      </c>
      <c r="AA45" s="127" t="s">
        <v>730</v>
      </c>
      <c r="AB45" s="127" t="s">
        <v>183</v>
      </c>
      <c r="AC45" s="127" t="s">
        <v>184</v>
      </c>
      <c r="AD45" s="126">
        <v>44113</v>
      </c>
    </row>
    <row r="46" spans="1:30" ht="15.5" x14ac:dyDescent="0.35">
      <c r="A46" s="127" t="s">
        <v>321</v>
      </c>
      <c r="B46" s="127" t="s">
        <v>322</v>
      </c>
      <c r="C46" s="127" t="s">
        <v>323</v>
      </c>
      <c r="D46" s="127" t="s">
        <v>233</v>
      </c>
      <c r="E46" s="127">
        <v>87016</v>
      </c>
      <c r="F46" s="127" t="s">
        <v>234</v>
      </c>
      <c r="G46" s="127" t="s">
        <v>203</v>
      </c>
      <c r="H46" s="127" t="s">
        <v>5</v>
      </c>
      <c r="I46" s="127">
        <v>49.2802937576499</v>
      </c>
      <c r="J46" s="127">
        <v>120.57297297297299</v>
      </c>
      <c r="K46" s="127">
        <v>49.670270270270258</v>
      </c>
      <c r="L46" s="127">
        <v>2.9675675675675683</v>
      </c>
      <c r="M46" s="127">
        <v>1.2540540540540541</v>
      </c>
      <c r="N46" s="127">
        <v>16.443243243243245</v>
      </c>
      <c r="O46" s="127">
        <v>158.02162162162153</v>
      </c>
      <c r="P46" s="127">
        <v>0</v>
      </c>
      <c r="Q46" s="127">
        <v>0</v>
      </c>
      <c r="R46" s="127">
        <v>2.4864864864864864</v>
      </c>
      <c r="S46" s="127">
        <v>2.0756756756756758</v>
      </c>
      <c r="T46" s="127">
        <v>3.8918918918918912</v>
      </c>
      <c r="U46" s="127">
        <v>166.0108108108108</v>
      </c>
      <c r="V46" s="127">
        <v>37.637837837837814</v>
      </c>
      <c r="W46" s="127">
        <v>505</v>
      </c>
      <c r="X46" s="127" t="s">
        <v>183</v>
      </c>
      <c r="Y46" s="127" t="s">
        <v>689</v>
      </c>
      <c r="Z46" s="127"/>
      <c r="AA46" s="127" t="s">
        <v>729</v>
      </c>
      <c r="AB46" s="127" t="s">
        <v>183</v>
      </c>
      <c r="AC46" s="127" t="s">
        <v>689</v>
      </c>
      <c r="AD46" s="126">
        <v>44406</v>
      </c>
    </row>
    <row r="47" spans="1:30" ht="15.5" x14ac:dyDescent="0.35">
      <c r="A47" s="127" t="s">
        <v>25</v>
      </c>
      <c r="B47" s="127" t="s">
        <v>383</v>
      </c>
      <c r="C47" s="127" t="s">
        <v>297</v>
      </c>
      <c r="D47" s="127" t="s">
        <v>193</v>
      </c>
      <c r="E47" s="127">
        <v>78046</v>
      </c>
      <c r="F47" s="127" t="s">
        <v>656</v>
      </c>
      <c r="G47" s="127" t="s">
        <v>181</v>
      </c>
      <c r="H47" s="127" t="s">
        <v>182</v>
      </c>
      <c r="I47" s="127">
        <v>25.392125984252001</v>
      </c>
      <c r="J47" s="127">
        <v>136.10810810810813</v>
      </c>
      <c r="K47" s="127">
        <v>2.432432432432432</v>
      </c>
      <c r="L47" s="127">
        <v>5.9081081081081077</v>
      </c>
      <c r="M47" s="127">
        <v>28.962162162162144</v>
      </c>
      <c r="N47" s="127">
        <v>27.027027027027028</v>
      </c>
      <c r="O47" s="127">
        <v>72.848648648648378</v>
      </c>
      <c r="P47" s="127">
        <v>4.2702702702702702</v>
      </c>
      <c r="Q47" s="127">
        <v>69.264864864864748</v>
      </c>
      <c r="R47" s="127">
        <v>6.3459459459459486</v>
      </c>
      <c r="S47" s="127">
        <v>3.3135135135135143</v>
      </c>
      <c r="T47" s="127">
        <v>3.4216216216216218</v>
      </c>
      <c r="U47" s="127">
        <v>160.32972972972968</v>
      </c>
      <c r="V47" s="127">
        <v>108.56756756756749</v>
      </c>
      <c r="W47" s="127"/>
      <c r="X47" s="127" t="s">
        <v>183</v>
      </c>
      <c r="Y47" s="127" t="s">
        <v>689</v>
      </c>
      <c r="Z47" s="127"/>
      <c r="AA47" s="127" t="s">
        <v>698</v>
      </c>
      <c r="AB47" s="127" t="s">
        <v>183</v>
      </c>
      <c r="AC47" s="127" t="s">
        <v>689</v>
      </c>
      <c r="AD47" s="126">
        <v>44230</v>
      </c>
    </row>
    <row r="48" spans="1:30" ht="15.5" x14ac:dyDescent="0.35">
      <c r="A48" s="127" t="s">
        <v>17</v>
      </c>
      <c r="B48" s="127" t="s">
        <v>334</v>
      </c>
      <c r="C48" s="127" t="s">
        <v>297</v>
      </c>
      <c r="D48" s="127" t="s">
        <v>193</v>
      </c>
      <c r="E48" s="127">
        <v>78041</v>
      </c>
      <c r="F48" s="127" t="s">
        <v>656</v>
      </c>
      <c r="G48" s="127" t="s">
        <v>181</v>
      </c>
      <c r="H48" s="127" t="s">
        <v>182</v>
      </c>
      <c r="I48" s="127">
        <v>18.044160371876799</v>
      </c>
      <c r="J48" s="127">
        <v>164.6810810810826</v>
      </c>
      <c r="K48" s="127">
        <v>0.22162162162162163</v>
      </c>
      <c r="L48" s="127">
        <v>0.10270270270270271</v>
      </c>
      <c r="M48" s="127">
        <v>0.11891891891891893</v>
      </c>
      <c r="N48" s="127">
        <v>0.34054054054054056</v>
      </c>
      <c r="O48" s="127">
        <v>10.918918918918914</v>
      </c>
      <c r="P48" s="127">
        <v>2.756756756756757</v>
      </c>
      <c r="Q48" s="127">
        <v>151.10810810810935</v>
      </c>
      <c r="R48" s="127">
        <v>0.5243243243243243</v>
      </c>
      <c r="S48" s="127">
        <v>0.36756756756756759</v>
      </c>
      <c r="T48" s="127">
        <v>1.3027027027027027</v>
      </c>
      <c r="U48" s="127">
        <v>162.92972972973109</v>
      </c>
      <c r="V48" s="127">
        <v>99.286486486486353</v>
      </c>
      <c r="W48" s="127"/>
      <c r="X48" s="127" t="s">
        <v>183</v>
      </c>
      <c r="Y48" s="127" t="s">
        <v>634</v>
      </c>
      <c r="Z48" s="127" t="s">
        <v>295</v>
      </c>
      <c r="AA48" s="127" t="s">
        <v>728</v>
      </c>
      <c r="AB48" s="127" t="s">
        <v>183</v>
      </c>
      <c r="AC48" s="127" t="s">
        <v>283</v>
      </c>
      <c r="AD48" s="126">
        <v>44127</v>
      </c>
    </row>
    <row r="49" spans="1:30" ht="15.5" x14ac:dyDescent="0.35">
      <c r="A49" s="127" t="s">
        <v>306</v>
      </c>
      <c r="B49" s="127" t="s">
        <v>307</v>
      </c>
      <c r="C49" s="127" t="s">
        <v>308</v>
      </c>
      <c r="D49" s="127" t="s">
        <v>206</v>
      </c>
      <c r="E49" s="127">
        <v>85132</v>
      </c>
      <c r="F49" s="127" t="s">
        <v>207</v>
      </c>
      <c r="G49" s="127" t="s">
        <v>229</v>
      </c>
      <c r="H49" s="127" t="s">
        <v>5</v>
      </c>
      <c r="I49" s="127">
        <v>3.6272915052930501</v>
      </c>
      <c r="J49" s="127">
        <v>140.72432432432373</v>
      </c>
      <c r="K49" s="127">
        <v>6.2432432432432439</v>
      </c>
      <c r="L49" s="127">
        <v>1.270270270270268</v>
      </c>
      <c r="M49" s="127">
        <v>0.65945945945945894</v>
      </c>
      <c r="N49" s="127">
        <v>3.8972972972972899</v>
      </c>
      <c r="O49" s="127">
        <v>144.9513513513507</v>
      </c>
      <c r="P49" s="127">
        <v>3.2432432432432434E-2</v>
      </c>
      <c r="Q49" s="127">
        <v>1.6216216216216217E-2</v>
      </c>
      <c r="R49" s="127">
        <v>0.62162162162162127</v>
      </c>
      <c r="S49" s="127">
        <v>0.24324324324324326</v>
      </c>
      <c r="T49" s="127">
        <v>0.32972972972972975</v>
      </c>
      <c r="U49" s="127">
        <v>147.70270270270223</v>
      </c>
      <c r="V49" s="127">
        <v>44.902702702702634</v>
      </c>
      <c r="W49" s="127">
        <v>392</v>
      </c>
      <c r="X49" s="127" t="s">
        <v>183</v>
      </c>
      <c r="Y49" s="127" t="s">
        <v>689</v>
      </c>
      <c r="Z49" s="127" t="s">
        <v>185</v>
      </c>
      <c r="AA49" s="127" t="s">
        <v>727</v>
      </c>
      <c r="AB49" s="127" t="s">
        <v>183</v>
      </c>
      <c r="AC49" s="127" t="s">
        <v>689</v>
      </c>
      <c r="AD49" s="126">
        <v>44294</v>
      </c>
    </row>
    <row r="50" spans="1:30" ht="15.5" x14ac:dyDescent="0.35">
      <c r="A50" s="127" t="s">
        <v>329</v>
      </c>
      <c r="B50" s="127" t="s">
        <v>330</v>
      </c>
      <c r="C50" s="127" t="s">
        <v>331</v>
      </c>
      <c r="D50" s="127" t="s">
        <v>275</v>
      </c>
      <c r="E50" s="127">
        <v>32063</v>
      </c>
      <c r="F50" s="127" t="s">
        <v>29</v>
      </c>
      <c r="G50" s="127" t="s">
        <v>203</v>
      </c>
      <c r="H50" s="127" t="s">
        <v>182</v>
      </c>
      <c r="I50" s="127">
        <v>46.631782945736397</v>
      </c>
      <c r="J50" s="127">
        <v>4.2216216216216225</v>
      </c>
      <c r="K50" s="127">
        <v>22.205405405405411</v>
      </c>
      <c r="L50" s="127">
        <v>61.243243243243221</v>
      </c>
      <c r="M50" s="127">
        <v>59.772972972972994</v>
      </c>
      <c r="N50" s="127">
        <v>110.78378378378372</v>
      </c>
      <c r="O50" s="127">
        <v>24.37297297297296</v>
      </c>
      <c r="P50" s="127">
        <v>9.43783783783784</v>
      </c>
      <c r="Q50" s="127">
        <v>2.8486486486486489</v>
      </c>
      <c r="R50" s="127">
        <v>52.854054054054068</v>
      </c>
      <c r="S50" s="127">
        <v>9.6054054054054081</v>
      </c>
      <c r="T50" s="127">
        <v>6.6378378378378384</v>
      </c>
      <c r="U50" s="127">
        <v>78.345945945945914</v>
      </c>
      <c r="V50" s="127">
        <v>120.39459459459451</v>
      </c>
      <c r="W50" s="127">
        <v>192</v>
      </c>
      <c r="X50" s="127" t="s">
        <v>183</v>
      </c>
      <c r="Y50" s="127" t="s">
        <v>634</v>
      </c>
      <c r="Z50" s="127" t="s">
        <v>295</v>
      </c>
      <c r="AA50" s="127" t="s">
        <v>712</v>
      </c>
      <c r="AB50" s="127" t="s">
        <v>183</v>
      </c>
      <c r="AC50" s="127" t="s">
        <v>634</v>
      </c>
      <c r="AD50" s="126">
        <v>44140</v>
      </c>
    </row>
    <row r="51" spans="1:30" ht="15.5" x14ac:dyDescent="0.35">
      <c r="A51" s="127" t="s">
        <v>27</v>
      </c>
      <c r="B51" s="127" t="s">
        <v>374</v>
      </c>
      <c r="C51" s="127" t="s">
        <v>375</v>
      </c>
      <c r="D51" s="127" t="s">
        <v>293</v>
      </c>
      <c r="E51" s="127">
        <v>10924</v>
      </c>
      <c r="F51" s="127" t="s">
        <v>320</v>
      </c>
      <c r="G51" s="127" t="s">
        <v>203</v>
      </c>
      <c r="H51" s="127" t="s">
        <v>182</v>
      </c>
      <c r="I51" s="127">
        <v>62.613475177304998</v>
      </c>
      <c r="J51" s="127">
        <v>11.432432432432437</v>
      </c>
      <c r="K51" s="127">
        <v>23.924324324324331</v>
      </c>
      <c r="L51" s="127">
        <v>59.65945945945947</v>
      </c>
      <c r="M51" s="127">
        <v>46.1027027027027</v>
      </c>
      <c r="N51" s="127">
        <v>114.58918918918917</v>
      </c>
      <c r="O51" s="127">
        <v>22.518918918918903</v>
      </c>
      <c r="P51" s="127">
        <v>3.0432432432432437</v>
      </c>
      <c r="Q51" s="127">
        <v>0.96756756756756745</v>
      </c>
      <c r="R51" s="127">
        <v>41.448648648648657</v>
      </c>
      <c r="S51" s="127">
        <v>21.151351351351348</v>
      </c>
      <c r="T51" s="127">
        <v>21.248648648648647</v>
      </c>
      <c r="U51" s="127">
        <v>57.27027027027021</v>
      </c>
      <c r="V51" s="127">
        <v>96.221621621621821</v>
      </c>
      <c r="W51" s="127"/>
      <c r="X51" s="127" t="s">
        <v>183</v>
      </c>
      <c r="Y51" s="127" t="s">
        <v>634</v>
      </c>
      <c r="Z51" s="127" t="s">
        <v>295</v>
      </c>
      <c r="AA51" s="127" t="s">
        <v>726</v>
      </c>
      <c r="AB51" s="127" t="s">
        <v>183</v>
      </c>
      <c r="AC51" s="127" t="s">
        <v>634</v>
      </c>
      <c r="AD51" s="126">
        <v>44134</v>
      </c>
    </row>
    <row r="52" spans="1:30" ht="15.5" x14ac:dyDescent="0.35">
      <c r="A52" s="127" t="s">
        <v>312</v>
      </c>
      <c r="B52" s="127" t="s">
        <v>313</v>
      </c>
      <c r="C52" s="127" t="s">
        <v>314</v>
      </c>
      <c r="D52" s="127" t="s">
        <v>28</v>
      </c>
      <c r="E52" s="127">
        <v>2360</v>
      </c>
      <c r="F52" s="127" t="s">
        <v>315</v>
      </c>
      <c r="G52" s="127" t="s">
        <v>203</v>
      </c>
      <c r="H52" s="127" t="s">
        <v>5</v>
      </c>
      <c r="I52" s="127">
        <v>84.131004366812206</v>
      </c>
      <c r="J52" s="127">
        <v>0.21081081081081082</v>
      </c>
      <c r="K52" s="127">
        <v>0</v>
      </c>
      <c r="L52" s="127">
        <v>42.37297297297296</v>
      </c>
      <c r="M52" s="127">
        <v>88.275675675675714</v>
      </c>
      <c r="N52" s="127">
        <v>110.84864864864869</v>
      </c>
      <c r="O52" s="127">
        <v>20.010810810810799</v>
      </c>
      <c r="P52" s="127">
        <v>0</v>
      </c>
      <c r="Q52" s="127">
        <v>0</v>
      </c>
      <c r="R52" s="127">
        <v>64.410810810810801</v>
      </c>
      <c r="S52" s="127">
        <v>6.1081081081081088</v>
      </c>
      <c r="T52" s="127">
        <v>2.4756756756756757</v>
      </c>
      <c r="U52" s="127">
        <v>57.864864864864884</v>
      </c>
      <c r="V52" s="127">
        <v>115.05405405405412</v>
      </c>
      <c r="W52" s="127"/>
      <c r="X52" s="127" t="s">
        <v>183</v>
      </c>
      <c r="Y52" s="127" t="s">
        <v>634</v>
      </c>
      <c r="Z52" s="127" t="s">
        <v>295</v>
      </c>
      <c r="AA52" s="127" t="s">
        <v>725</v>
      </c>
      <c r="AB52" s="127" t="s">
        <v>183</v>
      </c>
      <c r="AC52" s="127" t="s">
        <v>634</v>
      </c>
      <c r="AD52" s="126">
        <v>44195</v>
      </c>
    </row>
    <row r="53" spans="1:30" ht="15.5" x14ac:dyDescent="0.35">
      <c r="A53" s="127" t="s">
        <v>9</v>
      </c>
      <c r="B53" s="127" t="s">
        <v>324</v>
      </c>
      <c r="C53" s="127" t="s">
        <v>30</v>
      </c>
      <c r="D53" s="127" t="s">
        <v>201</v>
      </c>
      <c r="E53" s="127">
        <v>71303</v>
      </c>
      <c r="F53" s="127" t="s">
        <v>202</v>
      </c>
      <c r="G53" s="127" t="s">
        <v>325</v>
      </c>
      <c r="H53" s="127" t="s">
        <v>5</v>
      </c>
      <c r="I53" s="127">
        <v>4.4261029411764703</v>
      </c>
      <c r="J53" s="127">
        <v>62.308108108107781</v>
      </c>
      <c r="K53" s="127">
        <v>10.702702702702727</v>
      </c>
      <c r="L53" s="127">
        <v>25.562162162162039</v>
      </c>
      <c r="M53" s="127">
        <v>31.075675675675377</v>
      </c>
      <c r="N53" s="127">
        <v>61.783783783781672</v>
      </c>
      <c r="O53" s="127">
        <v>67.805405405405708</v>
      </c>
      <c r="P53" s="127">
        <v>5.4054054054054057E-2</v>
      </c>
      <c r="Q53" s="127">
        <v>5.4054054054054057E-3</v>
      </c>
      <c r="R53" s="127">
        <v>34.972972972972578</v>
      </c>
      <c r="S53" s="127">
        <v>10.54594594594599</v>
      </c>
      <c r="T53" s="127">
        <v>8.0702702702702833</v>
      </c>
      <c r="U53" s="127">
        <v>76.059459459460172</v>
      </c>
      <c r="V53" s="127">
        <v>128.51351351351425</v>
      </c>
      <c r="W53" s="127"/>
      <c r="X53" s="127" t="s">
        <v>204</v>
      </c>
      <c r="Y53" s="127"/>
      <c r="Z53" s="127"/>
      <c r="AA53" s="127"/>
      <c r="AB53" s="127" t="s">
        <v>204</v>
      </c>
      <c r="AC53" s="127"/>
      <c r="AD53" s="126"/>
    </row>
    <row r="54" spans="1:30" ht="15.5" x14ac:dyDescent="0.35">
      <c r="A54" s="127" t="s">
        <v>724</v>
      </c>
      <c r="B54" s="127" t="s">
        <v>723</v>
      </c>
      <c r="C54" s="127" t="s">
        <v>722</v>
      </c>
      <c r="D54" s="127" t="s">
        <v>179</v>
      </c>
      <c r="E54" s="127">
        <v>93250</v>
      </c>
      <c r="F54" s="127" t="s">
        <v>311</v>
      </c>
      <c r="G54" s="127" t="s">
        <v>195</v>
      </c>
      <c r="H54" s="127" t="s">
        <v>182</v>
      </c>
      <c r="I54" s="127">
        <v>69.171052631578902</v>
      </c>
      <c r="J54" s="127">
        <v>0</v>
      </c>
      <c r="K54" s="127">
        <v>0.63243243243243252</v>
      </c>
      <c r="L54" s="127">
        <v>38.194594594594562</v>
      </c>
      <c r="M54" s="127">
        <v>89.562162162162153</v>
      </c>
      <c r="N54" s="127">
        <v>126.70270270270272</v>
      </c>
      <c r="O54" s="127">
        <v>1.6864864864864866</v>
      </c>
      <c r="P54" s="127">
        <v>0</v>
      </c>
      <c r="Q54" s="127">
        <v>0</v>
      </c>
      <c r="R54" s="127">
        <v>72.097297297297288</v>
      </c>
      <c r="S54" s="127">
        <v>3.0270270270270272</v>
      </c>
      <c r="T54" s="127">
        <v>1</v>
      </c>
      <c r="U54" s="127">
        <v>52.264864864864791</v>
      </c>
      <c r="V54" s="127">
        <v>104.8594594594595</v>
      </c>
      <c r="W54" s="127">
        <v>560</v>
      </c>
      <c r="X54" s="127" t="s">
        <v>183</v>
      </c>
      <c r="Y54" s="127" t="s">
        <v>689</v>
      </c>
      <c r="Z54" s="127" t="s">
        <v>185</v>
      </c>
      <c r="AA54" s="127" t="s">
        <v>666</v>
      </c>
      <c r="AB54" s="127" t="s">
        <v>183</v>
      </c>
      <c r="AC54" s="127" t="s">
        <v>689</v>
      </c>
      <c r="AD54" s="126">
        <v>44272</v>
      </c>
    </row>
    <row r="55" spans="1:30" ht="15.5" x14ac:dyDescent="0.35">
      <c r="A55" s="127" t="s">
        <v>721</v>
      </c>
      <c r="B55" s="127" t="s">
        <v>720</v>
      </c>
      <c r="C55" s="127" t="s">
        <v>237</v>
      </c>
      <c r="D55" s="127" t="s">
        <v>193</v>
      </c>
      <c r="E55" s="127">
        <v>77301</v>
      </c>
      <c r="F55" s="127" t="s">
        <v>238</v>
      </c>
      <c r="G55" s="127" t="s">
        <v>203</v>
      </c>
      <c r="H55" s="127" t="s">
        <v>182</v>
      </c>
      <c r="I55" s="127">
        <v>17.933460076045598</v>
      </c>
      <c r="J55" s="127">
        <v>100.34054054054072</v>
      </c>
      <c r="K55" s="127">
        <v>7.0810810810810842</v>
      </c>
      <c r="L55" s="127">
        <v>3.1405405405405404</v>
      </c>
      <c r="M55" s="127">
        <v>1.1243243243243244</v>
      </c>
      <c r="N55" s="127">
        <v>8.6648648648648674</v>
      </c>
      <c r="O55" s="127">
        <v>103.02162162162176</v>
      </c>
      <c r="P55" s="127">
        <v>0</v>
      </c>
      <c r="Q55" s="127">
        <v>0</v>
      </c>
      <c r="R55" s="127">
        <v>4.0270270270270281</v>
      </c>
      <c r="S55" s="127">
        <v>0.66486486486486496</v>
      </c>
      <c r="T55" s="127">
        <v>1.6432432432432433</v>
      </c>
      <c r="U55" s="127">
        <v>105.35135135135144</v>
      </c>
      <c r="V55" s="127">
        <v>41.2</v>
      </c>
      <c r="W55" s="127"/>
      <c r="X55" s="127" t="s">
        <v>183</v>
      </c>
      <c r="Y55" s="127" t="s">
        <v>634</v>
      </c>
      <c r="Z55" s="127" t="s">
        <v>295</v>
      </c>
      <c r="AA55" s="127" t="s">
        <v>688</v>
      </c>
      <c r="AB55" s="127" t="s">
        <v>183</v>
      </c>
      <c r="AC55" s="127" t="s">
        <v>634</v>
      </c>
      <c r="AD55" s="126">
        <v>44183</v>
      </c>
    </row>
    <row r="56" spans="1:30" ht="15.5" x14ac:dyDescent="0.35">
      <c r="A56" s="127" t="s">
        <v>7</v>
      </c>
      <c r="B56" s="127" t="s">
        <v>376</v>
      </c>
      <c r="C56" s="127" t="s">
        <v>377</v>
      </c>
      <c r="D56" s="127" t="s">
        <v>201</v>
      </c>
      <c r="E56" s="127">
        <v>70655</v>
      </c>
      <c r="F56" s="127" t="s">
        <v>202</v>
      </c>
      <c r="G56" s="127" t="s">
        <v>203</v>
      </c>
      <c r="H56" s="127" t="s">
        <v>5</v>
      </c>
      <c r="I56" s="127">
        <v>49.444148936170201</v>
      </c>
      <c r="J56" s="127">
        <v>92.524324324324311</v>
      </c>
      <c r="K56" s="127">
        <v>2.7729729729729726</v>
      </c>
      <c r="L56" s="127">
        <v>0.6216216216216216</v>
      </c>
      <c r="M56" s="127">
        <v>0.17837837837837839</v>
      </c>
      <c r="N56" s="127">
        <v>3.3729729729729727</v>
      </c>
      <c r="O56" s="127">
        <v>92.7243243243243</v>
      </c>
      <c r="P56" s="127">
        <v>0</v>
      </c>
      <c r="Q56" s="127">
        <v>0</v>
      </c>
      <c r="R56" s="127">
        <v>1.9837837837837839</v>
      </c>
      <c r="S56" s="127">
        <v>0</v>
      </c>
      <c r="T56" s="127">
        <v>0.72972972972972971</v>
      </c>
      <c r="U56" s="127">
        <v>93.383783783783784</v>
      </c>
      <c r="V56" s="127">
        <v>54.54054054054054</v>
      </c>
      <c r="W56" s="127">
        <v>170</v>
      </c>
      <c r="X56" s="127" t="s">
        <v>183</v>
      </c>
      <c r="Y56" s="127" t="s">
        <v>689</v>
      </c>
      <c r="Z56" s="127" t="s">
        <v>185</v>
      </c>
      <c r="AA56" s="127" t="s">
        <v>719</v>
      </c>
      <c r="AB56" s="127" t="s">
        <v>183</v>
      </c>
      <c r="AC56" s="127" t="s">
        <v>689</v>
      </c>
      <c r="AD56" s="126">
        <v>44174</v>
      </c>
    </row>
    <row r="57" spans="1:30" ht="15.5" x14ac:dyDescent="0.35">
      <c r="A57" s="127" t="s">
        <v>718</v>
      </c>
      <c r="B57" s="127" t="s">
        <v>717</v>
      </c>
      <c r="C57" s="127" t="s">
        <v>178</v>
      </c>
      <c r="D57" s="127" t="s">
        <v>179</v>
      </c>
      <c r="E57" s="127">
        <v>92301</v>
      </c>
      <c r="F57" s="127" t="s">
        <v>180</v>
      </c>
      <c r="G57" s="127" t="s">
        <v>195</v>
      </c>
      <c r="H57" s="127" t="s">
        <v>182</v>
      </c>
      <c r="I57" s="127">
        <v>80.788990825688103</v>
      </c>
      <c r="J57" s="127">
        <v>1.6648648648648647</v>
      </c>
      <c r="K57" s="127">
        <v>6.8594594594594591</v>
      </c>
      <c r="L57" s="127">
        <v>23.254054054054055</v>
      </c>
      <c r="M57" s="127">
        <v>62.627027027027033</v>
      </c>
      <c r="N57" s="127">
        <v>82.616216216216245</v>
      </c>
      <c r="O57" s="127">
        <v>6.8270270270270279</v>
      </c>
      <c r="P57" s="127">
        <v>2.2594594594594595</v>
      </c>
      <c r="Q57" s="127">
        <v>2.7027027027027026</v>
      </c>
      <c r="R57" s="127">
        <v>60.85945945945948</v>
      </c>
      <c r="S57" s="127">
        <v>10.016216216216218</v>
      </c>
      <c r="T57" s="127">
        <v>1.3297297297297299</v>
      </c>
      <c r="U57" s="127">
        <v>22.200000000000003</v>
      </c>
      <c r="V57" s="127">
        <v>68.583783783783829</v>
      </c>
      <c r="W57" s="127">
        <v>120</v>
      </c>
      <c r="X57" s="127" t="s">
        <v>183</v>
      </c>
      <c r="Y57" s="127" t="s">
        <v>689</v>
      </c>
      <c r="Z57" s="127" t="s">
        <v>185</v>
      </c>
      <c r="AA57" s="127" t="s">
        <v>716</v>
      </c>
      <c r="AB57" s="127" t="s">
        <v>183</v>
      </c>
      <c r="AC57" s="127" t="s">
        <v>689</v>
      </c>
      <c r="AD57" s="126">
        <v>44279</v>
      </c>
    </row>
    <row r="58" spans="1:30" ht="15.5" x14ac:dyDescent="0.35">
      <c r="A58" s="127" t="s">
        <v>335</v>
      </c>
      <c r="B58" s="127" t="s">
        <v>336</v>
      </c>
      <c r="C58" s="127" t="s">
        <v>337</v>
      </c>
      <c r="D58" s="127" t="s">
        <v>44</v>
      </c>
      <c r="E58" s="127">
        <v>35901</v>
      </c>
      <c r="F58" s="127" t="s">
        <v>202</v>
      </c>
      <c r="G58" s="127" t="s">
        <v>246</v>
      </c>
      <c r="H58" s="127" t="s">
        <v>5</v>
      </c>
      <c r="I58" s="127">
        <v>25.793448589626902</v>
      </c>
      <c r="J58" s="127">
        <v>62.599999999999525</v>
      </c>
      <c r="K58" s="127">
        <v>2.3945945945945892</v>
      </c>
      <c r="L58" s="127">
        <v>16.572972972972973</v>
      </c>
      <c r="M58" s="127">
        <v>11.010810810810815</v>
      </c>
      <c r="N58" s="127">
        <v>21.475675675675639</v>
      </c>
      <c r="O58" s="127">
        <v>70.324324324323896</v>
      </c>
      <c r="P58" s="127">
        <v>0.2</v>
      </c>
      <c r="Q58" s="127">
        <v>0.57837837837837847</v>
      </c>
      <c r="R58" s="127">
        <v>6.7027027027027026</v>
      </c>
      <c r="S58" s="127">
        <v>2.8486486486486484</v>
      </c>
      <c r="T58" s="127">
        <v>1.9783783783783777</v>
      </c>
      <c r="U58" s="127">
        <v>81.048648648648225</v>
      </c>
      <c r="V58" s="127">
        <v>47.027027027026719</v>
      </c>
      <c r="W58" s="127"/>
      <c r="X58" s="127" t="s">
        <v>183</v>
      </c>
      <c r="Y58" s="127" t="s">
        <v>634</v>
      </c>
      <c r="Z58" s="127" t="s">
        <v>295</v>
      </c>
      <c r="AA58" s="127" t="s">
        <v>667</v>
      </c>
      <c r="AB58" s="127" t="s">
        <v>183</v>
      </c>
      <c r="AC58" s="127" t="s">
        <v>283</v>
      </c>
      <c r="AD58" s="126">
        <v>44127</v>
      </c>
    </row>
    <row r="59" spans="1:30" ht="15.5" x14ac:dyDescent="0.35">
      <c r="A59" s="127" t="s">
        <v>304</v>
      </c>
      <c r="B59" s="127" t="s">
        <v>305</v>
      </c>
      <c r="C59" s="127" t="s">
        <v>37</v>
      </c>
      <c r="D59" s="127" t="s">
        <v>193</v>
      </c>
      <c r="E59" s="127">
        <v>76837</v>
      </c>
      <c r="F59" s="127" t="s">
        <v>264</v>
      </c>
      <c r="G59" s="127" t="s">
        <v>246</v>
      </c>
      <c r="H59" s="127" t="s">
        <v>5</v>
      </c>
      <c r="I59" s="127">
        <v>27.694805194805198</v>
      </c>
      <c r="J59" s="127">
        <v>16.37297297297302</v>
      </c>
      <c r="K59" s="127">
        <v>33.854054054054089</v>
      </c>
      <c r="L59" s="127">
        <v>15.518918918918928</v>
      </c>
      <c r="M59" s="127">
        <v>26.421621621621625</v>
      </c>
      <c r="N59" s="127">
        <v>66.032432432432387</v>
      </c>
      <c r="O59" s="127">
        <v>26.037837837837827</v>
      </c>
      <c r="P59" s="127">
        <v>9.7297297297297303E-2</v>
      </c>
      <c r="Q59" s="127">
        <v>0</v>
      </c>
      <c r="R59" s="127">
        <v>29.221621621621619</v>
      </c>
      <c r="S59" s="127">
        <v>4.5405405405405412</v>
      </c>
      <c r="T59" s="127">
        <v>1.1675675675675676</v>
      </c>
      <c r="U59" s="127">
        <v>57.237837837837645</v>
      </c>
      <c r="V59" s="127">
        <v>66.983783783783664</v>
      </c>
      <c r="W59" s="127"/>
      <c r="X59" s="127" t="s">
        <v>183</v>
      </c>
      <c r="Y59" s="127" t="s">
        <v>283</v>
      </c>
      <c r="Z59" s="127" t="s">
        <v>295</v>
      </c>
      <c r="AA59" s="127" t="s">
        <v>715</v>
      </c>
      <c r="AB59" s="127" t="s">
        <v>183</v>
      </c>
      <c r="AC59" s="127" t="s">
        <v>283</v>
      </c>
      <c r="AD59" s="126">
        <v>44168</v>
      </c>
    </row>
    <row r="60" spans="1:30" ht="15.5" x14ac:dyDescent="0.35">
      <c r="A60" s="127" t="s">
        <v>338</v>
      </c>
      <c r="B60" s="127" t="s">
        <v>339</v>
      </c>
      <c r="C60" s="127" t="s">
        <v>22</v>
      </c>
      <c r="D60" s="127" t="s">
        <v>265</v>
      </c>
      <c r="E60" s="127">
        <v>7201</v>
      </c>
      <c r="F60" s="127" t="s">
        <v>266</v>
      </c>
      <c r="G60" s="127" t="s">
        <v>195</v>
      </c>
      <c r="H60" s="127" t="s">
        <v>182</v>
      </c>
      <c r="I60" s="127">
        <v>13.0797918473547</v>
      </c>
      <c r="J60" s="127">
        <v>69.956756756756775</v>
      </c>
      <c r="K60" s="127">
        <v>10.383783783783784</v>
      </c>
      <c r="L60" s="127">
        <v>5.5729729729729849</v>
      </c>
      <c r="M60" s="127">
        <v>2.1729729729729717</v>
      </c>
      <c r="N60" s="127">
        <v>8.0000000000000036</v>
      </c>
      <c r="O60" s="127">
        <v>73.681081081081174</v>
      </c>
      <c r="P60" s="127">
        <v>0.87567567567567561</v>
      </c>
      <c r="Q60" s="127">
        <v>5.5297297297297332</v>
      </c>
      <c r="R60" s="127">
        <v>1.7135135135135136</v>
      </c>
      <c r="S60" s="127">
        <v>2.5027027027027033</v>
      </c>
      <c r="T60" s="127">
        <v>1.9783783783783784</v>
      </c>
      <c r="U60" s="127">
        <v>81.891891891892271</v>
      </c>
      <c r="V60" s="127">
        <v>37.978378378378352</v>
      </c>
      <c r="W60" s="127">
        <v>285</v>
      </c>
      <c r="X60" s="127" t="s">
        <v>183</v>
      </c>
      <c r="Y60" s="127" t="s">
        <v>689</v>
      </c>
      <c r="Z60" s="127" t="s">
        <v>185</v>
      </c>
      <c r="AA60" s="127" t="s">
        <v>704</v>
      </c>
      <c r="AB60" s="127" t="s">
        <v>183</v>
      </c>
      <c r="AC60" s="127" t="s">
        <v>184</v>
      </c>
      <c r="AD60" s="126">
        <v>44091</v>
      </c>
    </row>
    <row r="61" spans="1:30" ht="15.5" x14ac:dyDescent="0.35">
      <c r="A61" s="127" t="s">
        <v>413</v>
      </c>
      <c r="B61" s="127" t="s">
        <v>414</v>
      </c>
      <c r="C61" s="127" t="s">
        <v>415</v>
      </c>
      <c r="D61" s="127" t="s">
        <v>206</v>
      </c>
      <c r="E61" s="127">
        <v>85349</v>
      </c>
      <c r="F61" s="127" t="s">
        <v>219</v>
      </c>
      <c r="G61" s="127" t="s">
        <v>203</v>
      </c>
      <c r="H61" s="127" t="s">
        <v>182</v>
      </c>
      <c r="I61" s="127">
        <v>8.6656550328780995</v>
      </c>
      <c r="J61" s="127">
        <v>85.037837837836861</v>
      </c>
      <c r="K61" s="127">
        <v>0.94054054054053782</v>
      </c>
      <c r="L61" s="127">
        <v>6.4864864864864868E-2</v>
      </c>
      <c r="M61" s="127">
        <v>5.4054054054054057E-2</v>
      </c>
      <c r="N61" s="127">
        <v>0.65405405405405403</v>
      </c>
      <c r="O61" s="127">
        <v>65.729729729728746</v>
      </c>
      <c r="P61" s="127">
        <v>0.1891891891891892</v>
      </c>
      <c r="Q61" s="127">
        <v>19.524324324324393</v>
      </c>
      <c r="R61" s="127">
        <v>6.4864864864864868E-2</v>
      </c>
      <c r="S61" s="127">
        <v>5.4054054054054057E-3</v>
      </c>
      <c r="T61" s="127">
        <v>1.6216216216216217E-2</v>
      </c>
      <c r="U61" s="127">
        <v>86.010810810809787</v>
      </c>
      <c r="V61" s="127">
        <v>40.091891891891386</v>
      </c>
      <c r="W61" s="127">
        <v>100</v>
      </c>
      <c r="X61" s="127" t="s">
        <v>183</v>
      </c>
      <c r="Y61" s="127" t="s">
        <v>634</v>
      </c>
      <c r="Z61" s="127" t="s">
        <v>295</v>
      </c>
      <c r="AA61" s="127" t="s">
        <v>714</v>
      </c>
      <c r="AB61" s="127" t="s">
        <v>183</v>
      </c>
      <c r="AC61" s="127" t="s">
        <v>634</v>
      </c>
      <c r="AD61" s="126">
        <v>44160</v>
      </c>
    </row>
    <row r="62" spans="1:30" ht="15.5" x14ac:dyDescent="0.35">
      <c r="A62" s="127" t="s">
        <v>367</v>
      </c>
      <c r="B62" s="127" t="s">
        <v>368</v>
      </c>
      <c r="C62" s="127" t="s">
        <v>369</v>
      </c>
      <c r="D62" s="127" t="s">
        <v>370</v>
      </c>
      <c r="E62" s="127">
        <v>41005</v>
      </c>
      <c r="F62" s="127" t="s">
        <v>35</v>
      </c>
      <c r="G62" s="127" t="s">
        <v>246</v>
      </c>
      <c r="H62" s="127" t="s">
        <v>182</v>
      </c>
      <c r="I62" s="127">
        <v>45.7556675062972</v>
      </c>
      <c r="J62" s="127">
        <v>9.0918918918918923</v>
      </c>
      <c r="K62" s="127">
        <v>14.237837837837839</v>
      </c>
      <c r="L62" s="127">
        <v>25.745945945945955</v>
      </c>
      <c r="M62" s="127">
        <v>31.848648648648645</v>
      </c>
      <c r="N62" s="127">
        <v>62.821621621621581</v>
      </c>
      <c r="O62" s="127">
        <v>16.237837837837837</v>
      </c>
      <c r="P62" s="127">
        <v>1.5621621621621622</v>
      </c>
      <c r="Q62" s="127">
        <v>0.30270270270270272</v>
      </c>
      <c r="R62" s="127">
        <v>17.427027027027034</v>
      </c>
      <c r="S62" s="127">
        <v>7.2972972972972974</v>
      </c>
      <c r="T62" s="127">
        <v>6.6270270270270286</v>
      </c>
      <c r="U62" s="127">
        <v>49.572972972972885</v>
      </c>
      <c r="V62" s="127">
        <v>60.502702702702656</v>
      </c>
      <c r="W62" s="127"/>
      <c r="X62" s="127" t="s">
        <v>183</v>
      </c>
      <c r="Y62" s="127" t="s">
        <v>283</v>
      </c>
      <c r="Z62" s="127"/>
      <c r="AA62" s="127" t="s">
        <v>707</v>
      </c>
      <c r="AB62" s="127" t="s">
        <v>183</v>
      </c>
      <c r="AC62" s="127" t="s">
        <v>283</v>
      </c>
      <c r="AD62" s="126">
        <v>44258</v>
      </c>
    </row>
    <row r="63" spans="1:30" ht="15.5" x14ac:dyDescent="0.35">
      <c r="A63" s="127" t="s">
        <v>24</v>
      </c>
      <c r="B63" s="127" t="s">
        <v>378</v>
      </c>
      <c r="C63" s="127" t="s">
        <v>36</v>
      </c>
      <c r="D63" s="127" t="s">
        <v>233</v>
      </c>
      <c r="E63" s="127">
        <v>87021</v>
      </c>
      <c r="F63" s="127" t="s">
        <v>234</v>
      </c>
      <c r="G63" s="127" t="s">
        <v>203</v>
      </c>
      <c r="H63" s="127" t="s">
        <v>5</v>
      </c>
      <c r="I63" s="127">
        <v>54.879828326180302</v>
      </c>
      <c r="J63" s="127">
        <v>71.583783783783829</v>
      </c>
      <c r="K63" s="127">
        <v>4.1783783783783788</v>
      </c>
      <c r="L63" s="127">
        <v>0.64324324324324333</v>
      </c>
      <c r="M63" s="127">
        <v>0</v>
      </c>
      <c r="N63" s="127">
        <v>4.2000000000000011</v>
      </c>
      <c r="O63" s="127">
        <v>72.205405405405429</v>
      </c>
      <c r="P63" s="127">
        <v>0</v>
      </c>
      <c r="Q63" s="127">
        <v>0</v>
      </c>
      <c r="R63" s="127">
        <v>0</v>
      </c>
      <c r="S63" s="127">
        <v>0</v>
      </c>
      <c r="T63" s="127">
        <v>2.4594594594594597</v>
      </c>
      <c r="U63" s="127">
        <v>73.945945945945979</v>
      </c>
      <c r="V63" s="127">
        <v>35.405405405405396</v>
      </c>
      <c r="W63" s="127"/>
      <c r="X63" s="127" t="s">
        <v>183</v>
      </c>
      <c r="Y63" s="127" t="s">
        <v>689</v>
      </c>
      <c r="Z63" s="127" t="s">
        <v>185</v>
      </c>
      <c r="AA63" s="127" t="s">
        <v>713</v>
      </c>
      <c r="AB63" s="127" t="s">
        <v>183</v>
      </c>
      <c r="AC63" s="127" t="s">
        <v>689</v>
      </c>
      <c r="AD63" s="126">
        <v>44168</v>
      </c>
    </row>
    <row r="64" spans="1:30" ht="15.5" x14ac:dyDescent="0.35">
      <c r="A64" s="127" t="s">
        <v>391</v>
      </c>
      <c r="B64" s="127" t="s">
        <v>392</v>
      </c>
      <c r="C64" s="127" t="s">
        <v>351</v>
      </c>
      <c r="D64" s="127" t="s">
        <v>345</v>
      </c>
      <c r="E64" s="127">
        <v>89060</v>
      </c>
      <c r="F64" s="127" t="s">
        <v>346</v>
      </c>
      <c r="G64" s="127" t="s">
        <v>203</v>
      </c>
      <c r="H64" s="127" t="s">
        <v>182</v>
      </c>
      <c r="I64" s="127">
        <v>36.570512820512803</v>
      </c>
      <c r="J64" s="127">
        <v>6.8378378378378377</v>
      </c>
      <c r="K64" s="127">
        <v>8.4378378378378383</v>
      </c>
      <c r="L64" s="127">
        <v>23.048648648648665</v>
      </c>
      <c r="M64" s="127">
        <v>31.89189189189192</v>
      </c>
      <c r="N64" s="127">
        <v>61.702702702702645</v>
      </c>
      <c r="O64" s="127">
        <v>8.513513513513514</v>
      </c>
      <c r="P64" s="127">
        <v>0</v>
      </c>
      <c r="Q64" s="127">
        <v>0</v>
      </c>
      <c r="R64" s="127">
        <v>34.318918918918911</v>
      </c>
      <c r="S64" s="127">
        <v>4.5621621621621626</v>
      </c>
      <c r="T64" s="127">
        <v>1.3243243243243243</v>
      </c>
      <c r="U64" s="127">
        <v>30.010810810810856</v>
      </c>
      <c r="V64" s="127">
        <v>63.383783783783727</v>
      </c>
      <c r="W64" s="127"/>
      <c r="X64" s="127" t="s">
        <v>183</v>
      </c>
      <c r="Y64" s="127" t="s">
        <v>634</v>
      </c>
      <c r="Z64" s="127" t="s">
        <v>295</v>
      </c>
      <c r="AA64" s="127" t="s">
        <v>712</v>
      </c>
      <c r="AB64" s="127" t="s">
        <v>183</v>
      </c>
      <c r="AC64" s="127" t="s">
        <v>634</v>
      </c>
      <c r="AD64" s="126">
        <v>44139</v>
      </c>
    </row>
    <row r="65" spans="1:30" ht="15.5" x14ac:dyDescent="0.35">
      <c r="A65" s="127" t="s">
        <v>379</v>
      </c>
      <c r="B65" s="127" t="s">
        <v>380</v>
      </c>
      <c r="C65" s="127" t="s">
        <v>381</v>
      </c>
      <c r="D65" s="127" t="s">
        <v>382</v>
      </c>
      <c r="E65" s="127">
        <v>2863</v>
      </c>
      <c r="F65" s="127" t="s">
        <v>315</v>
      </c>
      <c r="G65" s="127" t="s">
        <v>246</v>
      </c>
      <c r="H65" s="127" t="s">
        <v>5</v>
      </c>
      <c r="I65" s="127">
        <v>37.770171149144304</v>
      </c>
      <c r="J65" s="127">
        <v>56.837837837837753</v>
      </c>
      <c r="K65" s="127">
        <v>12.324324324324326</v>
      </c>
      <c r="L65" s="127">
        <v>0</v>
      </c>
      <c r="M65" s="127">
        <v>1.0810810810810811E-2</v>
      </c>
      <c r="N65" s="127">
        <v>11.751351351351353</v>
      </c>
      <c r="O65" s="127">
        <v>57.421621621621547</v>
      </c>
      <c r="P65" s="127">
        <v>0</v>
      </c>
      <c r="Q65" s="127">
        <v>0</v>
      </c>
      <c r="R65" s="127">
        <v>4.2162162162162167</v>
      </c>
      <c r="S65" s="127">
        <v>1.9459459459459461</v>
      </c>
      <c r="T65" s="127">
        <v>1.9621621621621623</v>
      </c>
      <c r="U65" s="127">
        <v>61.048648648648587</v>
      </c>
      <c r="V65" s="127">
        <v>26.335135135135143</v>
      </c>
      <c r="W65" s="127"/>
      <c r="X65" s="127" t="s">
        <v>183</v>
      </c>
      <c r="Y65" s="127" t="s">
        <v>634</v>
      </c>
      <c r="Z65" s="127" t="s">
        <v>295</v>
      </c>
      <c r="AA65" s="127" t="s">
        <v>711</v>
      </c>
      <c r="AB65" s="127" t="s">
        <v>183</v>
      </c>
      <c r="AC65" s="127" t="s">
        <v>634</v>
      </c>
      <c r="AD65" s="126">
        <v>44155</v>
      </c>
    </row>
    <row r="66" spans="1:30" ht="15.5" x14ac:dyDescent="0.35">
      <c r="A66" s="127" t="s">
        <v>384</v>
      </c>
      <c r="B66" s="127" t="s">
        <v>385</v>
      </c>
      <c r="C66" s="127" t="s">
        <v>386</v>
      </c>
      <c r="D66" s="127" t="s">
        <v>342</v>
      </c>
      <c r="E66" s="127">
        <v>74647</v>
      </c>
      <c r="F66" s="127" t="s">
        <v>35</v>
      </c>
      <c r="G66" s="127" t="s">
        <v>203</v>
      </c>
      <c r="H66" s="127" t="s">
        <v>182</v>
      </c>
      <c r="I66" s="127">
        <v>34.803921568627501</v>
      </c>
      <c r="J66" s="127">
        <v>36.70270270270268</v>
      </c>
      <c r="K66" s="127">
        <v>6.4540540540540556</v>
      </c>
      <c r="L66" s="127">
        <v>16.394594594594608</v>
      </c>
      <c r="M66" s="127">
        <v>5.9459459459459447</v>
      </c>
      <c r="N66" s="127">
        <v>23.978378378378391</v>
      </c>
      <c r="O66" s="127">
        <v>36.713513513513497</v>
      </c>
      <c r="P66" s="127">
        <v>0.4756756756756757</v>
      </c>
      <c r="Q66" s="127">
        <v>4.3297297297297312</v>
      </c>
      <c r="R66" s="127">
        <v>13.718918918918925</v>
      </c>
      <c r="S66" s="127">
        <v>3.6054054054054054</v>
      </c>
      <c r="T66" s="127">
        <v>2.5135135135135132</v>
      </c>
      <c r="U66" s="127">
        <v>45.659459459459434</v>
      </c>
      <c r="V66" s="127">
        <v>43.86486486486487</v>
      </c>
      <c r="W66" s="127"/>
      <c r="X66" s="127" t="s">
        <v>183</v>
      </c>
      <c r="Y66" s="127" t="s">
        <v>689</v>
      </c>
      <c r="Z66" s="127" t="s">
        <v>185</v>
      </c>
      <c r="AA66" s="127" t="s">
        <v>710</v>
      </c>
      <c r="AB66" s="127" t="s">
        <v>183</v>
      </c>
      <c r="AC66" s="127" t="s">
        <v>184</v>
      </c>
      <c r="AD66" s="126">
        <v>44119</v>
      </c>
    </row>
    <row r="67" spans="1:30" ht="15.5" x14ac:dyDescent="0.35">
      <c r="A67" s="127" t="s">
        <v>399</v>
      </c>
      <c r="B67" s="127" t="s">
        <v>400</v>
      </c>
      <c r="C67" s="127" t="s">
        <v>401</v>
      </c>
      <c r="D67" s="127" t="s">
        <v>402</v>
      </c>
      <c r="E67" s="127">
        <v>66845</v>
      </c>
      <c r="F67" s="127" t="s">
        <v>35</v>
      </c>
      <c r="G67" s="127" t="s">
        <v>203</v>
      </c>
      <c r="H67" s="127" t="s">
        <v>182</v>
      </c>
      <c r="I67" s="127">
        <v>35.309446254071702</v>
      </c>
      <c r="J67" s="127">
        <v>5.0324324324324339</v>
      </c>
      <c r="K67" s="127">
        <v>13.994594594594595</v>
      </c>
      <c r="L67" s="127">
        <v>21.956756756756754</v>
      </c>
      <c r="M67" s="127">
        <v>18.308108108108105</v>
      </c>
      <c r="N67" s="127">
        <v>43.691891891891878</v>
      </c>
      <c r="O67" s="127">
        <v>11.243243243243247</v>
      </c>
      <c r="P67" s="127">
        <v>2.0864864864864869</v>
      </c>
      <c r="Q67" s="127">
        <v>2.2702702702702706</v>
      </c>
      <c r="R67" s="127">
        <v>15.940540540540542</v>
      </c>
      <c r="S67" s="127">
        <v>5.681081081081083</v>
      </c>
      <c r="T67" s="127">
        <v>4.3027027027027032</v>
      </c>
      <c r="U67" s="127">
        <v>33.36756756756759</v>
      </c>
      <c r="V67" s="127">
        <v>51.091891891891848</v>
      </c>
      <c r="W67" s="127"/>
      <c r="X67" s="127" t="s">
        <v>183</v>
      </c>
      <c r="Y67" s="127" t="s">
        <v>634</v>
      </c>
      <c r="Z67" s="127" t="s">
        <v>295</v>
      </c>
      <c r="AA67" s="127" t="s">
        <v>709</v>
      </c>
      <c r="AB67" s="127" t="s">
        <v>183</v>
      </c>
      <c r="AC67" s="127" t="s">
        <v>634</v>
      </c>
      <c r="AD67" s="126">
        <v>44223</v>
      </c>
    </row>
    <row r="68" spans="1:30" ht="15.5" x14ac:dyDescent="0.35">
      <c r="A68" s="127" t="s">
        <v>6</v>
      </c>
      <c r="B68" s="127" t="s">
        <v>177</v>
      </c>
      <c r="C68" s="127" t="s">
        <v>178</v>
      </c>
      <c r="D68" s="127" t="s">
        <v>179</v>
      </c>
      <c r="E68" s="127">
        <v>92301</v>
      </c>
      <c r="F68" s="127" t="s">
        <v>180</v>
      </c>
      <c r="G68" s="127" t="s">
        <v>195</v>
      </c>
      <c r="H68" s="127" t="s">
        <v>182</v>
      </c>
      <c r="I68" s="127">
        <v>686.33898305084699</v>
      </c>
      <c r="J68" s="127">
        <v>4.1945945945945944</v>
      </c>
      <c r="K68" s="127">
        <v>2.2540540540540541</v>
      </c>
      <c r="L68" s="127">
        <v>11.567567567567568</v>
      </c>
      <c r="M68" s="127">
        <v>40.259459459459471</v>
      </c>
      <c r="N68" s="127">
        <v>48.037837837837849</v>
      </c>
      <c r="O68" s="127">
        <v>3.5297297297297296</v>
      </c>
      <c r="P68" s="127">
        <v>6.0432432432432428</v>
      </c>
      <c r="Q68" s="127">
        <v>0.66486486486486485</v>
      </c>
      <c r="R68" s="127">
        <v>41.021621621621627</v>
      </c>
      <c r="S68" s="127">
        <v>7.3567567567567558</v>
      </c>
      <c r="T68" s="127">
        <v>1.172972972972973</v>
      </c>
      <c r="U68" s="127">
        <v>8.7243243243243249</v>
      </c>
      <c r="V68" s="127">
        <v>51.681081081081089</v>
      </c>
      <c r="W68" s="127">
        <v>1455</v>
      </c>
      <c r="X68" s="127" t="s">
        <v>183</v>
      </c>
      <c r="Y68" s="127" t="s">
        <v>689</v>
      </c>
      <c r="Z68" s="127" t="s">
        <v>185</v>
      </c>
      <c r="AA68" s="127" t="s">
        <v>708</v>
      </c>
      <c r="AB68" s="127" t="s">
        <v>183</v>
      </c>
      <c r="AC68" s="127" t="s">
        <v>689</v>
      </c>
      <c r="AD68" s="126">
        <v>44155</v>
      </c>
    </row>
    <row r="69" spans="1:30" ht="15.5" x14ac:dyDescent="0.35">
      <c r="A69" s="127" t="s">
        <v>359</v>
      </c>
      <c r="B69" s="127" t="s">
        <v>360</v>
      </c>
      <c r="C69" s="127" t="s">
        <v>361</v>
      </c>
      <c r="D69" s="127" t="s">
        <v>362</v>
      </c>
      <c r="E69" s="127">
        <v>49014</v>
      </c>
      <c r="F69" s="127" t="s">
        <v>357</v>
      </c>
      <c r="G69" s="127" t="s">
        <v>203</v>
      </c>
      <c r="H69" s="127" t="s">
        <v>182</v>
      </c>
      <c r="I69" s="127">
        <v>34.172690763052202</v>
      </c>
      <c r="J69" s="127">
        <v>8.6810810810810821</v>
      </c>
      <c r="K69" s="127">
        <v>11.827027027027025</v>
      </c>
      <c r="L69" s="127">
        <v>18.14594594594595</v>
      </c>
      <c r="M69" s="127">
        <v>15.151351351351352</v>
      </c>
      <c r="N69" s="127">
        <v>44.654054054054072</v>
      </c>
      <c r="O69" s="127">
        <v>8.0540540540540473</v>
      </c>
      <c r="P69" s="127">
        <v>0.72432432432432436</v>
      </c>
      <c r="Q69" s="127">
        <v>0.37297297297297299</v>
      </c>
      <c r="R69" s="127">
        <v>23.972972972973</v>
      </c>
      <c r="S69" s="127">
        <v>10.016216216216216</v>
      </c>
      <c r="T69" s="127">
        <v>2.9243243243243247</v>
      </c>
      <c r="U69" s="127">
        <v>16.891891891891902</v>
      </c>
      <c r="V69" s="127">
        <v>48.205405405405365</v>
      </c>
      <c r="W69" s="127">
        <v>75</v>
      </c>
      <c r="X69" s="127" t="s">
        <v>183</v>
      </c>
      <c r="Y69" s="127" t="s">
        <v>634</v>
      </c>
      <c r="Z69" s="127"/>
      <c r="AA69" s="127" t="s">
        <v>707</v>
      </c>
      <c r="AB69" s="127" t="s">
        <v>183</v>
      </c>
      <c r="AC69" s="127" t="s">
        <v>634</v>
      </c>
      <c r="AD69" s="126">
        <v>44258</v>
      </c>
    </row>
    <row r="70" spans="1:30" ht="15.5" x14ac:dyDescent="0.35">
      <c r="A70" s="127" t="s">
        <v>47</v>
      </c>
      <c r="B70" s="127" t="s">
        <v>309</v>
      </c>
      <c r="C70" s="127" t="s">
        <v>310</v>
      </c>
      <c r="D70" s="127" t="s">
        <v>179</v>
      </c>
      <c r="E70" s="127">
        <v>93301</v>
      </c>
      <c r="F70" s="127" t="s">
        <v>311</v>
      </c>
      <c r="G70" s="127" t="s">
        <v>195</v>
      </c>
      <c r="H70" s="127" t="s">
        <v>182</v>
      </c>
      <c r="I70" s="127">
        <v>184.83636363636401</v>
      </c>
      <c r="J70" s="127">
        <v>0</v>
      </c>
      <c r="K70" s="127">
        <v>0</v>
      </c>
      <c r="L70" s="127">
        <v>18.789189189189191</v>
      </c>
      <c r="M70" s="127">
        <v>33.740540540540536</v>
      </c>
      <c r="N70" s="127">
        <v>51.908108108108081</v>
      </c>
      <c r="O70" s="127">
        <v>0.62162162162162171</v>
      </c>
      <c r="P70" s="127">
        <v>0</v>
      </c>
      <c r="Q70" s="127">
        <v>0</v>
      </c>
      <c r="R70" s="127">
        <v>34.491891891891896</v>
      </c>
      <c r="S70" s="127">
        <v>4.205405405405406</v>
      </c>
      <c r="T70" s="127">
        <v>0</v>
      </c>
      <c r="U70" s="127">
        <v>13.832432432432435</v>
      </c>
      <c r="V70" s="127">
        <v>44.210810810810791</v>
      </c>
      <c r="W70" s="127">
        <v>320</v>
      </c>
      <c r="X70" s="127" t="s">
        <v>183</v>
      </c>
      <c r="Y70" s="127" t="s">
        <v>689</v>
      </c>
      <c r="Z70" s="127" t="s">
        <v>185</v>
      </c>
      <c r="AA70" s="127" t="s">
        <v>706</v>
      </c>
      <c r="AB70" s="127" t="s">
        <v>183</v>
      </c>
      <c r="AC70" s="127" t="s">
        <v>184</v>
      </c>
      <c r="AD70" s="126">
        <v>44118</v>
      </c>
    </row>
    <row r="71" spans="1:30" ht="15.5" x14ac:dyDescent="0.35">
      <c r="A71" s="127" t="s">
        <v>423</v>
      </c>
      <c r="B71" s="127" t="s">
        <v>424</v>
      </c>
      <c r="C71" s="127" t="s">
        <v>12</v>
      </c>
      <c r="D71" s="127" t="s">
        <v>425</v>
      </c>
      <c r="E71" s="127">
        <v>47834</v>
      </c>
      <c r="F71" s="127" t="s">
        <v>35</v>
      </c>
      <c r="G71" s="127" t="s">
        <v>246</v>
      </c>
      <c r="H71" s="127" t="s">
        <v>182</v>
      </c>
      <c r="I71" s="127">
        <v>14.4602941176471</v>
      </c>
      <c r="J71" s="127">
        <v>8.3945945945945954</v>
      </c>
      <c r="K71" s="127">
        <v>8.1945945945945997</v>
      </c>
      <c r="L71" s="127">
        <v>18.145945945945936</v>
      </c>
      <c r="M71" s="127">
        <v>17.172972972972964</v>
      </c>
      <c r="N71" s="127">
        <v>33.740540540540486</v>
      </c>
      <c r="O71" s="127">
        <v>16.508108108108093</v>
      </c>
      <c r="P71" s="127">
        <v>0.7189189189189189</v>
      </c>
      <c r="Q71" s="127">
        <v>0.94054054054054059</v>
      </c>
      <c r="R71" s="127">
        <v>6.621621621621621</v>
      </c>
      <c r="S71" s="127">
        <v>1.9837837837837839</v>
      </c>
      <c r="T71" s="127">
        <v>2.2378378378378381</v>
      </c>
      <c r="U71" s="127">
        <v>41.064864864864816</v>
      </c>
      <c r="V71" s="127">
        <v>36.151351351351288</v>
      </c>
      <c r="W71" s="127"/>
      <c r="X71" s="127" t="s">
        <v>183</v>
      </c>
      <c r="Y71" s="127" t="s">
        <v>247</v>
      </c>
      <c r="Z71" s="127" t="s">
        <v>185</v>
      </c>
      <c r="AA71" s="127" t="s">
        <v>700</v>
      </c>
      <c r="AB71" s="127" t="s">
        <v>183</v>
      </c>
      <c r="AC71" s="127" t="s">
        <v>247</v>
      </c>
      <c r="AD71" s="126">
        <v>44441</v>
      </c>
    </row>
    <row r="72" spans="1:30" ht="15.5" x14ac:dyDescent="0.35">
      <c r="A72" s="127" t="s">
        <v>31</v>
      </c>
      <c r="B72" s="127" t="s">
        <v>350</v>
      </c>
      <c r="C72" s="127" t="s">
        <v>351</v>
      </c>
      <c r="D72" s="127" t="s">
        <v>345</v>
      </c>
      <c r="E72" s="127">
        <v>89060</v>
      </c>
      <c r="F72" s="127" t="s">
        <v>346</v>
      </c>
      <c r="G72" s="127" t="s">
        <v>246</v>
      </c>
      <c r="H72" s="127" t="s">
        <v>182</v>
      </c>
      <c r="I72" s="127">
        <v>50.007220216606498</v>
      </c>
      <c r="J72" s="127">
        <v>43.67567567567567</v>
      </c>
      <c r="K72" s="127">
        <v>4.032432432432433</v>
      </c>
      <c r="L72" s="127">
        <v>2.3351351351351348</v>
      </c>
      <c r="M72" s="127">
        <v>1.6216216216216217E-2</v>
      </c>
      <c r="N72" s="127">
        <v>5.7891891891891882</v>
      </c>
      <c r="O72" s="127">
        <v>28.659459459459505</v>
      </c>
      <c r="P72" s="127">
        <v>0.89729729729729735</v>
      </c>
      <c r="Q72" s="127">
        <v>14.713513513513524</v>
      </c>
      <c r="R72" s="127">
        <v>1.9351351351351354</v>
      </c>
      <c r="S72" s="127">
        <v>1.2</v>
      </c>
      <c r="T72" s="127">
        <v>0.17297297297297298</v>
      </c>
      <c r="U72" s="127">
        <v>46.751351351351339</v>
      </c>
      <c r="V72" s="127">
        <v>18.383783783783795</v>
      </c>
      <c r="W72" s="127"/>
      <c r="X72" s="127" t="s">
        <v>183</v>
      </c>
      <c r="Y72" s="127" t="s">
        <v>247</v>
      </c>
      <c r="Z72" s="127" t="s">
        <v>185</v>
      </c>
      <c r="AA72" s="127" t="s">
        <v>701</v>
      </c>
      <c r="AB72" s="127" t="s">
        <v>183</v>
      </c>
      <c r="AC72" s="127" t="s">
        <v>247</v>
      </c>
      <c r="AD72" s="126">
        <v>44154</v>
      </c>
    </row>
    <row r="73" spans="1:30" ht="15.5" x14ac:dyDescent="0.35">
      <c r="A73" s="127" t="s">
        <v>416</v>
      </c>
      <c r="B73" s="127" t="s">
        <v>417</v>
      </c>
      <c r="C73" s="127" t="s">
        <v>418</v>
      </c>
      <c r="D73" s="127" t="s">
        <v>318</v>
      </c>
      <c r="E73" s="127">
        <v>56201</v>
      </c>
      <c r="F73" s="127" t="s">
        <v>319</v>
      </c>
      <c r="G73" s="127" t="s">
        <v>203</v>
      </c>
      <c r="H73" s="127" t="s">
        <v>182</v>
      </c>
      <c r="I73" s="127">
        <v>69.398550724637701</v>
      </c>
      <c r="J73" s="127">
        <v>4.3081081081081081</v>
      </c>
      <c r="K73" s="127">
        <v>3.9351351351351358</v>
      </c>
      <c r="L73" s="127">
        <v>27.475675675675692</v>
      </c>
      <c r="M73" s="127">
        <v>13.978378378378379</v>
      </c>
      <c r="N73" s="127">
        <v>34.210810810810827</v>
      </c>
      <c r="O73" s="127">
        <v>8.8864864864864881</v>
      </c>
      <c r="P73" s="127">
        <v>5.4810810810810802</v>
      </c>
      <c r="Q73" s="127">
        <v>1.1189189189189188</v>
      </c>
      <c r="R73" s="127">
        <v>23.572972972972977</v>
      </c>
      <c r="S73" s="127">
        <v>4.4810810810810811</v>
      </c>
      <c r="T73" s="127">
        <v>0.29729729729729731</v>
      </c>
      <c r="U73" s="127">
        <v>21.345945945945953</v>
      </c>
      <c r="V73" s="127">
        <v>43.999999999999964</v>
      </c>
      <c r="W73" s="127"/>
      <c r="X73" s="127" t="s">
        <v>183</v>
      </c>
      <c r="Y73" s="127" t="s">
        <v>283</v>
      </c>
      <c r="Z73" s="127"/>
      <c r="AA73" s="127" t="s">
        <v>705</v>
      </c>
      <c r="AB73" s="127" t="s">
        <v>183</v>
      </c>
      <c r="AC73" s="127" t="s">
        <v>283</v>
      </c>
      <c r="AD73" s="126">
        <v>43657</v>
      </c>
    </row>
    <row r="74" spans="1:30" ht="15.5" x14ac:dyDescent="0.35">
      <c r="A74" s="127" t="s">
        <v>403</v>
      </c>
      <c r="B74" s="127" t="s">
        <v>404</v>
      </c>
      <c r="C74" s="127" t="s">
        <v>405</v>
      </c>
      <c r="D74" s="127" t="s">
        <v>285</v>
      </c>
      <c r="E74" s="127">
        <v>17745</v>
      </c>
      <c r="F74" s="127" t="s">
        <v>286</v>
      </c>
      <c r="G74" s="127" t="s">
        <v>246</v>
      </c>
      <c r="H74" s="127" t="s">
        <v>5</v>
      </c>
      <c r="I74" s="127">
        <v>55.021739130434803</v>
      </c>
      <c r="J74" s="127">
        <v>2.3783783783783781</v>
      </c>
      <c r="K74" s="127">
        <v>7.3027027027027032</v>
      </c>
      <c r="L74" s="127">
        <v>17.767567567567571</v>
      </c>
      <c r="M74" s="127">
        <v>19.086486486486493</v>
      </c>
      <c r="N74" s="127">
        <v>44.243243243243242</v>
      </c>
      <c r="O74" s="127">
        <v>2.1243243243243244</v>
      </c>
      <c r="P74" s="127">
        <v>0.16756756756756758</v>
      </c>
      <c r="Q74" s="127">
        <v>0</v>
      </c>
      <c r="R74" s="127">
        <v>25.356756756756763</v>
      </c>
      <c r="S74" s="127">
        <v>5.9135135135135126</v>
      </c>
      <c r="T74" s="127">
        <v>1.8648648648648649</v>
      </c>
      <c r="U74" s="127">
        <v>13.400000000000002</v>
      </c>
      <c r="V74" s="127">
        <v>41.351351351351354</v>
      </c>
      <c r="W74" s="127"/>
      <c r="X74" s="127" t="s">
        <v>183</v>
      </c>
      <c r="Y74" s="127" t="s">
        <v>634</v>
      </c>
      <c r="Z74" s="127" t="s">
        <v>295</v>
      </c>
      <c r="AA74" s="127" t="s">
        <v>704</v>
      </c>
      <c r="AB74" s="127" t="s">
        <v>183</v>
      </c>
      <c r="AC74" s="127" t="s">
        <v>634</v>
      </c>
      <c r="AD74" s="126">
        <v>44160</v>
      </c>
    </row>
    <row r="75" spans="1:30" ht="15.5" x14ac:dyDescent="0.35">
      <c r="A75" s="127" t="s">
        <v>347</v>
      </c>
      <c r="B75" s="127" t="s">
        <v>348</v>
      </c>
      <c r="C75" s="127" t="s">
        <v>349</v>
      </c>
      <c r="D75" s="127" t="s">
        <v>285</v>
      </c>
      <c r="E75" s="127">
        <v>18428</v>
      </c>
      <c r="F75" s="127" t="s">
        <v>286</v>
      </c>
      <c r="G75" s="127" t="s">
        <v>203</v>
      </c>
      <c r="H75" s="127" t="s">
        <v>5</v>
      </c>
      <c r="I75" s="127">
        <v>77.702970297029694</v>
      </c>
      <c r="J75" s="127">
        <v>6.9945945945945915</v>
      </c>
      <c r="K75" s="127">
        <v>3.9189189189189184</v>
      </c>
      <c r="L75" s="127">
        <v>14.345945945945941</v>
      </c>
      <c r="M75" s="127">
        <v>20.151351351351352</v>
      </c>
      <c r="N75" s="127">
        <v>33.351351351351347</v>
      </c>
      <c r="O75" s="127">
        <v>12.059459459459458</v>
      </c>
      <c r="P75" s="127">
        <v>0</v>
      </c>
      <c r="Q75" s="127">
        <v>0</v>
      </c>
      <c r="R75" s="127">
        <v>15.65405405405405</v>
      </c>
      <c r="S75" s="127">
        <v>5.5189189189189189</v>
      </c>
      <c r="T75" s="127">
        <v>4.0486486486486486</v>
      </c>
      <c r="U75" s="127">
        <v>20.189189189189193</v>
      </c>
      <c r="V75" s="127">
        <v>29.25945945945946</v>
      </c>
      <c r="W75" s="127">
        <v>100</v>
      </c>
      <c r="X75" s="127" t="s">
        <v>183</v>
      </c>
      <c r="Y75" s="127" t="s">
        <v>247</v>
      </c>
      <c r="Z75" s="127" t="s">
        <v>185</v>
      </c>
      <c r="AA75" s="127" t="s">
        <v>703</v>
      </c>
      <c r="AB75" s="127" t="s">
        <v>183</v>
      </c>
      <c r="AC75" s="127" t="s">
        <v>247</v>
      </c>
      <c r="AD75" s="126">
        <v>44132</v>
      </c>
    </row>
    <row r="76" spans="1:30" ht="15.5" x14ac:dyDescent="0.35">
      <c r="A76" s="127" t="s">
        <v>13</v>
      </c>
      <c r="B76" s="127" t="s">
        <v>307</v>
      </c>
      <c r="C76" s="127" t="s">
        <v>308</v>
      </c>
      <c r="D76" s="127" t="s">
        <v>206</v>
      </c>
      <c r="E76" s="127">
        <v>85232</v>
      </c>
      <c r="F76" s="127" t="s">
        <v>207</v>
      </c>
      <c r="G76" s="127" t="s">
        <v>325</v>
      </c>
      <c r="H76" s="127" t="s">
        <v>5</v>
      </c>
      <c r="I76" s="127">
        <v>1.29236338562317</v>
      </c>
      <c r="J76" s="127">
        <v>23.329729729728996</v>
      </c>
      <c r="K76" s="127">
        <v>6.6108108108108645</v>
      </c>
      <c r="L76" s="127">
        <v>5.967567567567591</v>
      </c>
      <c r="M76" s="127">
        <v>5.3297297297297375</v>
      </c>
      <c r="N76" s="127">
        <v>14.88648648648649</v>
      </c>
      <c r="O76" s="127">
        <v>22.529729729729159</v>
      </c>
      <c r="P76" s="127">
        <v>0.55135135135135149</v>
      </c>
      <c r="Q76" s="127">
        <v>3.2702702702702524</v>
      </c>
      <c r="R76" s="127">
        <v>4.0054054054053898</v>
      </c>
      <c r="S76" s="127">
        <v>0.94054054054053782</v>
      </c>
      <c r="T76" s="127">
        <v>0.87027027027026937</v>
      </c>
      <c r="U76" s="127">
        <v>35.421621621620339</v>
      </c>
      <c r="V76" s="127">
        <v>27.356756756756141</v>
      </c>
      <c r="W76" s="127"/>
      <c r="X76" s="127" t="s">
        <v>204</v>
      </c>
      <c r="Y76" s="127"/>
      <c r="Z76" s="127"/>
      <c r="AA76" s="127"/>
      <c r="AB76" s="127" t="s">
        <v>204</v>
      </c>
      <c r="AC76" s="127"/>
      <c r="AD76" s="126"/>
    </row>
    <row r="77" spans="1:30" ht="15.5" x14ac:dyDescent="0.35">
      <c r="A77" s="127" t="s">
        <v>371</v>
      </c>
      <c r="B77" s="127" t="s">
        <v>372</v>
      </c>
      <c r="C77" s="127" t="s">
        <v>373</v>
      </c>
      <c r="D77" s="127" t="s">
        <v>358</v>
      </c>
      <c r="E77" s="127">
        <v>53039</v>
      </c>
      <c r="F77" s="127" t="s">
        <v>35</v>
      </c>
      <c r="G77" s="127" t="s">
        <v>246</v>
      </c>
      <c r="H77" s="127" t="s">
        <v>182</v>
      </c>
      <c r="I77" s="127">
        <v>60.559139784946197</v>
      </c>
      <c r="J77" s="127">
        <v>5.8540540540540551</v>
      </c>
      <c r="K77" s="127">
        <v>2.3783783783783785</v>
      </c>
      <c r="L77" s="127">
        <v>9.9621621621621674</v>
      </c>
      <c r="M77" s="127">
        <v>20.091891891891894</v>
      </c>
      <c r="N77" s="127">
        <v>31.410810810810805</v>
      </c>
      <c r="O77" s="127">
        <v>6.4270270270270284</v>
      </c>
      <c r="P77" s="127">
        <v>0.36756756756756759</v>
      </c>
      <c r="Q77" s="127">
        <v>8.1081081081081086E-2</v>
      </c>
      <c r="R77" s="127">
        <v>8.9729729729729719</v>
      </c>
      <c r="S77" s="127">
        <v>4.0270270270270272</v>
      </c>
      <c r="T77" s="127">
        <v>2.7405405405405405</v>
      </c>
      <c r="U77" s="127">
        <v>22.545945945945945</v>
      </c>
      <c r="V77" s="127">
        <v>30.913513513513525</v>
      </c>
      <c r="W77" s="127"/>
      <c r="X77" s="127" t="s">
        <v>183</v>
      </c>
      <c r="Y77" s="127" t="s">
        <v>634</v>
      </c>
      <c r="Z77" s="127" t="s">
        <v>295</v>
      </c>
      <c r="AA77" s="127" t="s">
        <v>699</v>
      </c>
      <c r="AB77" s="127" t="s">
        <v>183</v>
      </c>
      <c r="AC77" s="127" t="s">
        <v>283</v>
      </c>
      <c r="AD77" s="126">
        <v>44133</v>
      </c>
    </row>
    <row r="78" spans="1:30" ht="15.5" x14ac:dyDescent="0.35">
      <c r="A78" s="127" t="s">
        <v>14</v>
      </c>
      <c r="B78" s="127" t="s">
        <v>411</v>
      </c>
      <c r="C78" s="127" t="s">
        <v>412</v>
      </c>
      <c r="D78" s="127" t="s">
        <v>356</v>
      </c>
      <c r="E78" s="127">
        <v>44883</v>
      </c>
      <c r="F78" s="127" t="s">
        <v>357</v>
      </c>
      <c r="G78" s="127" t="s">
        <v>203</v>
      </c>
      <c r="H78" s="127" t="s">
        <v>182</v>
      </c>
      <c r="I78" s="127">
        <v>82.757575757575793</v>
      </c>
      <c r="J78" s="127">
        <v>1.4000000000000001</v>
      </c>
      <c r="K78" s="127">
        <v>3.9999999999999996</v>
      </c>
      <c r="L78" s="127">
        <v>15.627027027027028</v>
      </c>
      <c r="M78" s="127">
        <v>15.189189189189191</v>
      </c>
      <c r="N78" s="127">
        <v>29.162162162162165</v>
      </c>
      <c r="O78" s="127">
        <v>3.1675675675675676</v>
      </c>
      <c r="P78" s="127">
        <v>3.0810810810810816</v>
      </c>
      <c r="Q78" s="127">
        <v>0.80540540540540539</v>
      </c>
      <c r="R78" s="127">
        <v>18.972972972972979</v>
      </c>
      <c r="S78" s="127">
        <v>5.0594594594594584</v>
      </c>
      <c r="T78" s="127">
        <v>2.2000000000000002</v>
      </c>
      <c r="U78" s="127">
        <v>9.9837837837837853</v>
      </c>
      <c r="V78" s="127">
        <v>32.308108108108115</v>
      </c>
      <c r="W78" s="127"/>
      <c r="X78" s="127" t="s">
        <v>183</v>
      </c>
      <c r="Y78" s="127" t="s">
        <v>283</v>
      </c>
      <c r="Z78" s="127" t="s">
        <v>295</v>
      </c>
      <c r="AA78" s="127" t="s">
        <v>702</v>
      </c>
      <c r="AB78" s="127" t="s">
        <v>183</v>
      </c>
      <c r="AC78" s="127" t="s">
        <v>283</v>
      </c>
      <c r="AD78" s="126">
        <v>44209</v>
      </c>
    </row>
    <row r="79" spans="1:30" ht="15.5" x14ac:dyDescent="0.35">
      <c r="A79" s="127" t="s">
        <v>343</v>
      </c>
      <c r="B79" s="127" t="s">
        <v>344</v>
      </c>
      <c r="C79" s="127" t="s">
        <v>45</v>
      </c>
      <c r="D79" s="127" t="s">
        <v>345</v>
      </c>
      <c r="E79" s="127">
        <v>89015</v>
      </c>
      <c r="F79" s="127" t="s">
        <v>346</v>
      </c>
      <c r="G79" s="127" t="s">
        <v>246</v>
      </c>
      <c r="H79" s="127" t="s">
        <v>182</v>
      </c>
      <c r="I79" s="127">
        <v>30.648221343873502</v>
      </c>
      <c r="J79" s="127">
        <v>15.372972972972992</v>
      </c>
      <c r="K79" s="127">
        <v>6.1459459459459556</v>
      </c>
      <c r="L79" s="127">
        <v>7.0486486486486495</v>
      </c>
      <c r="M79" s="127">
        <v>7.4108108108108137</v>
      </c>
      <c r="N79" s="127">
        <v>18.362162162162171</v>
      </c>
      <c r="O79" s="127">
        <v>14.94054054054056</v>
      </c>
      <c r="P79" s="127">
        <v>2.2378378378378381</v>
      </c>
      <c r="Q79" s="127">
        <v>0.43783783783783786</v>
      </c>
      <c r="R79" s="127">
        <v>8.5729729729729751</v>
      </c>
      <c r="S79" s="127">
        <v>1.4216216216216215</v>
      </c>
      <c r="T79" s="127">
        <v>1.1351351351351351</v>
      </c>
      <c r="U79" s="127">
        <v>24.84864864864867</v>
      </c>
      <c r="V79" s="127">
        <v>22.189189189189168</v>
      </c>
      <c r="W79" s="127"/>
      <c r="X79" s="127" t="s">
        <v>183</v>
      </c>
      <c r="Y79" s="127" t="s">
        <v>283</v>
      </c>
      <c r="Z79" s="127" t="s">
        <v>295</v>
      </c>
      <c r="AA79" s="127" t="s">
        <v>701</v>
      </c>
      <c r="AB79" s="127" t="s">
        <v>183</v>
      </c>
      <c r="AC79" s="127" t="s">
        <v>283</v>
      </c>
      <c r="AD79" s="126">
        <v>44155</v>
      </c>
    </row>
    <row r="80" spans="1:30" ht="15.5" x14ac:dyDescent="0.35">
      <c r="A80" s="127" t="s">
        <v>387</v>
      </c>
      <c r="B80" s="127" t="s">
        <v>388</v>
      </c>
      <c r="C80" s="127" t="s">
        <v>389</v>
      </c>
      <c r="D80" s="127" t="s">
        <v>390</v>
      </c>
      <c r="E80" s="127">
        <v>3820</v>
      </c>
      <c r="F80" s="127" t="s">
        <v>315</v>
      </c>
      <c r="G80" s="127" t="s">
        <v>203</v>
      </c>
      <c r="H80" s="127" t="s">
        <v>182</v>
      </c>
      <c r="I80" s="127">
        <v>119</v>
      </c>
      <c r="J80" s="127">
        <v>0.19459459459459461</v>
      </c>
      <c r="K80" s="127">
        <v>2.3945945945945946</v>
      </c>
      <c r="L80" s="127">
        <v>6.9945945945945951</v>
      </c>
      <c r="M80" s="127">
        <v>14.940540540540539</v>
      </c>
      <c r="N80" s="127">
        <v>17.60540540540541</v>
      </c>
      <c r="O80" s="127">
        <v>5.032432432432433</v>
      </c>
      <c r="P80" s="127">
        <v>1.8162162162162163</v>
      </c>
      <c r="Q80" s="127">
        <v>7.0270270270270274E-2</v>
      </c>
      <c r="R80" s="127">
        <v>12.043243243243241</v>
      </c>
      <c r="S80" s="127">
        <v>2.0540540540540544</v>
      </c>
      <c r="T80" s="127">
        <v>0.10270270270270271</v>
      </c>
      <c r="U80" s="127">
        <v>10.324324324324328</v>
      </c>
      <c r="V80" s="127">
        <v>18.313513513513509</v>
      </c>
      <c r="W80" s="127"/>
      <c r="X80" s="127" t="s">
        <v>183</v>
      </c>
      <c r="Y80" s="127" t="s">
        <v>247</v>
      </c>
      <c r="Z80" s="127" t="s">
        <v>185</v>
      </c>
      <c r="AA80" s="127" t="s">
        <v>700</v>
      </c>
      <c r="AB80" s="127" t="s">
        <v>183</v>
      </c>
      <c r="AC80" s="127" t="s">
        <v>247</v>
      </c>
      <c r="AD80" s="126">
        <v>44175</v>
      </c>
    </row>
    <row r="81" spans="1:30" ht="15.5" x14ac:dyDescent="0.35">
      <c r="A81" s="127" t="s">
        <v>420</v>
      </c>
      <c r="B81" s="127" t="s">
        <v>421</v>
      </c>
      <c r="C81" s="127" t="s">
        <v>422</v>
      </c>
      <c r="D81" s="127" t="s">
        <v>318</v>
      </c>
      <c r="E81" s="127">
        <v>56007</v>
      </c>
      <c r="F81" s="127" t="s">
        <v>319</v>
      </c>
      <c r="G81" s="127" t="s">
        <v>203</v>
      </c>
      <c r="H81" s="127" t="s">
        <v>5</v>
      </c>
      <c r="I81" s="127">
        <v>58.322580645161302</v>
      </c>
      <c r="J81" s="127">
        <v>10.745945945945945</v>
      </c>
      <c r="K81" s="127">
        <v>1.0756756756756758</v>
      </c>
      <c r="L81" s="127">
        <v>10.378378378378377</v>
      </c>
      <c r="M81" s="127">
        <v>1.4702702702702701</v>
      </c>
      <c r="N81" s="127">
        <v>10.545945945945943</v>
      </c>
      <c r="O81" s="127">
        <v>13.124324324324325</v>
      </c>
      <c r="P81" s="127">
        <v>0</v>
      </c>
      <c r="Q81" s="127">
        <v>0</v>
      </c>
      <c r="R81" s="127">
        <v>4.2270270270270274</v>
      </c>
      <c r="S81" s="127">
        <v>2.6972972972972973</v>
      </c>
      <c r="T81" s="127">
        <v>0.3783783783783784</v>
      </c>
      <c r="U81" s="127">
        <v>16.367567567567576</v>
      </c>
      <c r="V81" s="127">
        <v>17.745945945945955</v>
      </c>
      <c r="W81" s="127"/>
      <c r="X81" s="127" t="s">
        <v>183</v>
      </c>
      <c r="Y81" s="127" t="s">
        <v>634</v>
      </c>
      <c r="Z81" s="127"/>
      <c r="AA81" s="127" t="s">
        <v>699</v>
      </c>
      <c r="AB81" s="127" t="s">
        <v>183</v>
      </c>
      <c r="AC81" s="127" t="s">
        <v>283</v>
      </c>
      <c r="AD81" s="126">
        <v>44084</v>
      </c>
    </row>
    <row r="82" spans="1:30" ht="15.5" x14ac:dyDescent="0.35">
      <c r="A82" s="127" t="s">
        <v>32</v>
      </c>
      <c r="B82" s="127" t="s">
        <v>340</v>
      </c>
      <c r="C82" s="127" t="s">
        <v>341</v>
      </c>
      <c r="D82" s="127" t="s">
        <v>342</v>
      </c>
      <c r="E82" s="127">
        <v>74447</v>
      </c>
      <c r="F82" s="127" t="s">
        <v>264</v>
      </c>
      <c r="G82" s="127" t="s">
        <v>203</v>
      </c>
      <c r="H82" s="127" t="s">
        <v>5</v>
      </c>
      <c r="I82" s="127">
        <v>43.019607843137301</v>
      </c>
      <c r="J82" s="127">
        <v>1.0702702702702704</v>
      </c>
      <c r="K82" s="127">
        <v>3.0054054054054054</v>
      </c>
      <c r="L82" s="127">
        <v>6.4378378378378391</v>
      </c>
      <c r="M82" s="127">
        <v>11.832432432432432</v>
      </c>
      <c r="N82" s="127">
        <v>18.356756756756766</v>
      </c>
      <c r="O82" s="127">
        <v>3.9891891891891889</v>
      </c>
      <c r="P82" s="127">
        <v>0</v>
      </c>
      <c r="Q82" s="127">
        <v>0</v>
      </c>
      <c r="R82" s="127">
        <v>6.3783783783783798</v>
      </c>
      <c r="S82" s="127">
        <v>0.82162162162162167</v>
      </c>
      <c r="T82" s="127">
        <v>0.44324324324324327</v>
      </c>
      <c r="U82" s="127">
        <v>14.702702702702707</v>
      </c>
      <c r="V82" s="127">
        <v>17.464864864864865</v>
      </c>
      <c r="W82" s="127"/>
      <c r="X82" s="127" t="s">
        <v>183</v>
      </c>
      <c r="Y82" s="127" t="s">
        <v>689</v>
      </c>
      <c r="Z82" s="127"/>
      <c r="AA82" s="127" t="s">
        <v>698</v>
      </c>
      <c r="AB82" s="127" t="s">
        <v>183</v>
      </c>
      <c r="AC82" s="127" t="s">
        <v>689</v>
      </c>
      <c r="AD82" s="126">
        <v>44497</v>
      </c>
    </row>
    <row r="83" spans="1:30" ht="15.5" x14ac:dyDescent="0.35">
      <c r="A83" s="127" t="s">
        <v>21</v>
      </c>
      <c r="B83" s="127" t="s">
        <v>397</v>
      </c>
      <c r="C83" s="127" t="s">
        <v>398</v>
      </c>
      <c r="D83" s="127" t="s">
        <v>362</v>
      </c>
      <c r="E83" s="127">
        <v>48161</v>
      </c>
      <c r="F83" s="127" t="s">
        <v>357</v>
      </c>
      <c r="G83" s="127" t="s">
        <v>203</v>
      </c>
      <c r="H83" s="127" t="s">
        <v>5</v>
      </c>
      <c r="I83" s="127">
        <v>29.983333333333299</v>
      </c>
      <c r="J83" s="127">
        <v>6.7189189189189147</v>
      </c>
      <c r="K83" s="127">
        <v>5.7027027027027017</v>
      </c>
      <c r="L83" s="127">
        <v>4.2918918918918907</v>
      </c>
      <c r="M83" s="127">
        <v>4.6594594594594589</v>
      </c>
      <c r="N83" s="127">
        <v>15.08648648648648</v>
      </c>
      <c r="O83" s="127">
        <v>6.2864864864864813</v>
      </c>
      <c r="P83" s="127">
        <v>0</v>
      </c>
      <c r="Q83" s="127">
        <v>0</v>
      </c>
      <c r="R83" s="127">
        <v>6.6054054054054019</v>
      </c>
      <c r="S83" s="127">
        <v>2.0648648648648651</v>
      </c>
      <c r="T83" s="127">
        <v>5.4054054054054057E-2</v>
      </c>
      <c r="U83" s="127">
        <v>12.648648648648662</v>
      </c>
      <c r="V83" s="127">
        <v>20.535135135135128</v>
      </c>
      <c r="W83" s="127"/>
      <c r="X83" s="127" t="s">
        <v>183</v>
      </c>
      <c r="Y83" s="127" t="s">
        <v>634</v>
      </c>
      <c r="Z83" s="127" t="s">
        <v>295</v>
      </c>
      <c r="AA83" s="127" t="s">
        <v>697</v>
      </c>
      <c r="AB83" s="127" t="s">
        <v>183</v>
      </c>
      <c r="AC83" s="127" t="s">
        <v>634</v>
      </c>
      <c r="AD83" s="126">
        <v>44195</v>
      </c>
    </row>
    <row r="84" spans="1:30" ht="15.5" x14ac:dyDescent="0.35">
      <c r="A84" s="127" t="s">
        <v>696</v>
      </c>
      <c r="B84" s="127" t="s">
        <v>695</v>
      </c>
      <c r="C84" s="127" t="s">
        <v>694</v>
      </c>
      <c r="D84" s="127" t="s">
        <v>38</v>
      </c>
      <c r="E84" s="127">
        <v>21613</v>
      </c>
      <c r="F84" s="127" t="s">
        <v>363</v>
      </c>
      <c r="G84" s="127" t="s">
        <v>203</v>
      </c>
      <c r="H84" s="127" t="s">
        <v>182</v>
      </c>
      <c r="I84" s="127">
        <v>126.16216216216201</v>
      </c>
      <c r="J84" s="127">
        <v>0</v>
      </c>
      <c r="K84" s="127">
        <v>0.10810810810810811</v>
      </c>
      <c r="L84" s="127">
        <v>7.1189189189189213</v>
      </c>
      <c r="M84" s="127">
        <v>11.713513513513515</v>
      </c>
      <c r="N84" s="127">
        <v>16.659459459459459</v>
      </c>
      <c r="O84" s="127">
        <v>2.2810810810810809</v>
      </c>
      <c r="P84" s="127">
        <v>0</v>
      </c>
      <c r="Q84" s="127">
        <v>0</v>
      </c>
      <c r="R84" s="127">
        <v>5.1513513513513516</v>
      </c>
      <c r="S84" s="127">
        <v>0.98918918918918908</v>
      </c>
      <c r="T84" s="127">
        <v>0.72432432432432448</v>
      </c>
      <c r="U84" s="127">
        <v>12.075675675675678</v>
      </c>
      <c r="V84" s="127">
        <v>15.275675675675675</v>
      </c>
      <c r="W84" s="127"/>
      <c r="X84" s="127" t="s">
        <v>183</v>
      </c>
      <c r="Y84" s="127" t="s">
        <v>634</v>
      </c>
      <c r="Z84" s="127" t="s">
        <v>295</v>
      </c>
      <c r="AA84" s="127" t="s">
        <v>675</v>
      </c>
      <c r="AB84" s="127" t="s">
        <v>183</v>
      </c>
      <c r="AC84" s="127" t="s">
        <v>283</v>
      </c>
      <c r="AD84" s="126">
        <v>43908</v>
      </c>
    </row>
    <row r="85" spans="1:30" ht="15.5" x14ac:dyDescent="0.35">
      <c r="A85" s="127" t="s">
        <v>393</v>
      </c>
      <c r="B85" s="127" t="s">
        <v>394</v>
      </c>
      <c r="C85" s="127" t="s">
        <v>395</v>
      </c>
      <c r="D85" s="127" t="s">
        <v>396</v>
      </c>
      <c r="E85" s="127">
        <v>68801</v>
      </c>
      <c r="F85" s="127" t="s">
        <v>319</v>
      </c>
      <c r="G85" s="127" t="s">
        <v>203</v>
      </c>
      <c r="H85" s="127" t="s">
        <v>182</v>
      </c>
      <c r="I85" s="127">
        <v>45.276923076923097</v>
      </c>
      <c r="J85" s="127">
        <v>0.71351351351351355</v>
      </c>
      <c r="K85" s="127">
        <v>2.2216216216216216</v>
      </c>
      <c r="L85" s="127">
        <v>6.9027027027027037</v>
      </c>
      <c r="M85" s="127">
        <v>7.8972972972972988</v>
      </c>
      <c r="N85" s="127">
        <v>15.978378378378387</v>
      </c>
      <c r="O85" s="127">
        <v>3.2432432432432434E-2</v>
      </c>
      <c r="P85" s="127">
        <v>1.654054054054054</v>
      </c>
      <c r="Q85" s="127">
        <v>7.0270270270270274E-2</v>
      </c>
      <c r="R85" s="127">
        <v>4.8216216216216212</v>
      </c>
      <c r="S85" s="127">
        <v>0.45405405405405408</v>
      </c>
      <c r="T85" s="127">
        <v>1.8216216216216217</v>
      </c>
      <c r="U85" s="127">
        <v>10.637837837837841</v>
      </c>
      <c r="V85" s="127">
        <v>15.756756756756763</v>
      </c>
      <c r="W85" s="127"/>
      <c r="X85" s="127" t="s">
        <v>183</v>
      </c>
      <c r="Y85" s="127" t="s">
        <v>634</v>
      </c>
      <c r="Z85" s="127"/>
      <c r="AA85" s="127" t="s">
        <v>693</v>
      </c>
      <c r="AB85" s="127" t="s">
        <v>183</v>
      </c>
      <c r="AC85" s="127" t="s">
        <v>283</v>
      </c>
      <c r="AD85" s="126">
        <v>44091</v>
      </c>
    </row>
    <row r="86" spans="1:30" ht="15.5" x14ac:dyDescent="0.35">
      <c r="A86" s="127" t="s">
        <v>43</v>
      </c>
      <c r="B86" s="127" t="s">
        <v>426</v>
      </c>
      <c r="C86" s="127" t="s">
        <v>427</v>
      </c>
      <c r="D86" s="127" t="s">
        <v>356</v>
      </c>
      <c r="E86" s="127">
        <v>44024</v>
      </c>
      <c r="F86" s="127" t="s">
        <v>357</v>
      </c>
      <c r="G86" s="127" t="s">
        <v>246</v>
      </c>
      <c r="H86" s="127" t="s">
        <v>182</v>
      </c>
      <c r="I86" s="127">
        <v>69</v>
      </c>
      <c r="J86" s="127">
        <v>2.583783783783784</v>
      </c>
      <c r="K86" s="127">
        <v>1.8054054054054056</v>
      </c>
      <c r="L86" s="127">
        <v>6.7027027027027026</v>
      </c>
      <c r="M86" s="127">
        <v>6.1135135135135137</v>
      </c>
      <c r="N86" s="127">
        <v>13.302702702702703</v>
      </c>
      <c r="O86" s="127">
        <v>1.7405405405405407</v>
      </c>
      <c r="P86" s="127">
        <v>1.1243243243243244</v>
      </c>
      <c r="Q86" s="127">
        <v>1.0378378378378379</v>
      </c>
      <c r="R86" s="127">
        <v>8.8972972972972979</v>
      </c>
      <c r="S86" s="127">
        <v>2.7351351351351352</v>
      </c>
      <c r="T86" s="127">
        <v>1.2594594594594595</v>
      </c>
      <c r="U86" s="127">
        <v>4.3135135135135139</v>
      </c>
      <c r="V86" s="127">
        <v>13.227027027027024</v>
      </c>
      <c r="W86" s="127"/>
      <c r="X86" s="127" t="s">
        <v>183</v>
      </c>
      <c r="Y86" s="127" t="s">
        <v>283</v>
      </c>
      <c r="Z86" s="127" t="s">
        <v>295</v>
      </c>
      <c r="AA86" s="127" t="s">
        <v>692</v>
      </c>
      <c r="AB86" s="127" t="s">
        <v>183</v>
      </c>
      <c r="AC86" s="127" t="s">
        <v>283</v>
      </c>
      <c r="AD86" s="126">
        <v>44175</v>
      </c>
    </row>
    <row r="87" spans="1:30" ht="15.5" x14ac:dyDescent="0.35">
      <c r="A87" s="127" t="s">
        <v>407</v>
      </c>
      <c r="B87" s="127" t="s">
        <v>408</v>
      </c>
      <c r="C87" s="127" t="s">
        <v>409</v>
      </c>
      <c r="D87" s="127" t="s">
        <v>362</v>
      </c>
      <c r="E87" s="127">
        <v>48060</v>
      </c>
      <c r="F87" s="127" t="s">
        <v>357</v>
      </c>
      <c r="G87" s="127" t="s">
        <v>203</v>
      </c>
      <c r="H87" s="127" t="s">
        <v>5</v>
      </c>
      <c r="I87" s="127">
        <v>70.285714285714306</v>
      </c>
      <c r="J87" s="127">
        <v>2.9027027027027028</v>
      </c>
      <c r="K87" s="127">
        <v>1.87027027027027</v>
      </c>
      <c r="L87" s="127">
        <v>5.1243243243243244</v>
      </c>
      <c r="M87" s="127">
        <v>2.5405405405405403</v>
      </c>
      <c r="N87" s="127">
        <v>10.172972972972973</v>
      </c>
      <c r="O87" s="127">
        <v>2.2648648648648653</v>
      </c>
      <c r="P87" s="127">
        <v>0</v>
      </c>
      <c r="Q87" s="127">
        <v>0</v>
      </c>
      <c r="R87" s="127">
        <v>6.6972972972972977</v>
      </c>
      <c r="S87" s="127">
        <v>0.5243243243243243</v>
      </c>
      <c r="T87" s="127">
        <v>0.63243243243243241</v>
      </c>
      <c r="U87" s="127">
        <v>4.5837837837837814</v>
      </c>
      <c r="V87" s="127">
        <v>11.270270270270272</v>
      </c>
      <c r="W87" s="127"/>
      <c r="X87" s="127" t="s">
        <v>183</v>
      </c>
      <c r="Y87" s="127" t="s">
        <v>247</v>
      </c>
      <c r="Z87" s="127" t="s">
        <v>185</v>
      </c>
      <c r="AA87" s="127" t="s">
        <v>691</v>
      </c>
      <c r="AB87" s="127" t="s">
        <v>183</v>
      </c>
      <c r="AC87" s="127" t="s">
        <v>247</v>
      </c>
      <c r="AD87" s="126">
        <v>43769</v>
      </c>
    </row>
    <row r="88" spans="1:30" ht="15.5" x14ac:dyDescent="0.35">
      <c r="A88" s="127" t="s">
        <v>267</v>
      </c>
      <c r="B88" s="127" t="s">
        <v>268</v>
      </c>
      <c r="C88" s="127" t="s">
        <v>269</v>
      </c>
      <c r="D88" s="127" t="s">
        <v>270</v>
      </c>
      <c r="E88" s="127">
        <v>23901</v>
      </c>
      <c r="F88" s="127" t="s">
        <v>271</v>
      </c>
      <c r="G88" s="127" t="s">
        <v>181</v>
      </c>
      <c r="H88" s="127" t="s">
        <v>5</v>
      </c>
      <c r="I88" s="127">
        <v>723</v>
      </c>
      <c r="J88" s="127">
        <v>0</v>
      </c>
      <c r="K88" s="127">
        <v>0</v>
      </c>
      <c r="L88" s="127">
        <v>4.345945945945946</v>
      </c>
      <c r="M88" s="127">
        <v>7.0432432432432437</v>
      </c>
      <c r="N88" s="127">
        <v>11.389189189189189</v>
      </c>
      <c r="O88" s="127">
        <v>0</v>
      </c>
      <c r="P88" s="127">
        <v>0</v>
      </c>
      <c r="Q88" s="127">
        <v>0</v>
      </c>
      <c r="R88" s="127">
        <v>6.8324324324324319</v>
      </c>
      <c r="S88" s="127">
        <v>2</v>
      </c>
      <c r="T88" s="127">
        <v>0</v>
      </c>
      <c r="U88" s="127">
        <v>2.5567567567567568</v>
      </c>
      <c r="V88" s="127">
        <v>8.3891891891891888</v>
      </c>
      <c r="W88" s="127">
        <v>500</v>
      </c>
      <c r="X88" s="127" t="s">
        <v>183</v>
      </c>
      <c r="Y88" s="127" t="s">
        <v>689</v>
      </c>
      <c r="Z88" s="127"/>
      <c r="AA88" s="127" t="s">
        <v>690</v>
      </c>
      <c r="AB88" s="127" t="s">
        <v>183</v>
      </c>
      <c r="AC88" s="127" t="s">
        <v>689</v>
      </c>
      <c r="AD88" s="126">
        <v>44251</v>
      </c>
    </row>
    <row r="89" spans="1:30" ht="15.5" x14ac:dyDescent="0.35">
      <c r="A89" s="127" t="s">
        <v>19</v>
      </c>
      <c r="B89" s="127" t="s">
        <v>316</v>
      </c>
      <c r="C89" s="127" t="s">
        <v>317</v>
      </c>
      <c r="D89" s="127" t="s">
        <v>318</v>
      </c>
      <c r="E89" s="127">
        <v>55330</v>
      </c>
      <c r="F89" s="127" t="s">
        <v>319</v>
      </c>
      <c r="G89" s="127" t="s">
        <v>203</v>
      </c>
      <c r="H89" s="127" t="s">
        <v>182</v>
      </c>
      <c r="I89" s="127">
        <v>131.71428571428601</v>
      </c>
      <c r="J89" s="127">
        <v>1.6216216216216217E-2</v>
      </c>
      <c r="K89" s="127">
        <v>0.81081081081081074</v>
      </c>
      <c r="L89" s="127">
        <v>5.5513513513513502</v>
      </c>
      <c r="M89" s="127">
        <v>4.9027027027027028</v>
      </c>
      <c r="N89" s="127">
        <v>10.508108108108111</v>
      </c>
      <c r="O89" s="127">
        <v>0.56216216216216219</v>
      </c>
      <c r="P89" s="127">
        <v>0.21081081081081082</v>
      </c>
      <c r="Q89" s="127">
        <v>0</v>
      </c>
      <c r="R89" s="127">
        <v>7.1513513513513516</v>
      </c>
      <c r="S89" s="127">
        <v>0.61081081081081079</v>
      </c>
      <c r="T89" s="127">
        <v>0</v>
      </c>
      <c r="U89" s="127">
        <v>3.5189189189189198</v>
      </c>
      <c r="V89" s="127">
        <v>9.7405405405405432</v>
      </c>
      <c r="W89" s="127"/>
      <c r="X89" s="127" t="s">
        <v>183</v>
      </c>
      <c r="Y89" s="127" t="s">
        <v>634</v>
      </c>
      <c r="Z89" s="127"/>
      <c r="AA89" s="127" t="s">
        <v>688</v>
      </c>
      <c r="AB89" s="127" t="s">
        <v>183</v>
      </c>
      <c r="AC89" s="127" t="s">
        <v>634</v>
      </c>
      <c r="AD89" s="126">
        <v>44217</v>
      </c>
    </row>
    <row r="90" spans="1:30" ht="15.5" x14ac:dyDescent="0.35">
      <c r="A90" s="127" t="s">
        <v>437</v>
      </c>
      <c r="B90" s="127" t="s">
        <v>438</v>
      </c>
      <c r="C90" s="127" t="s">
        <v>439</v>
      </c>
      <c r="D90" s="127" t="s">
        <v>406</v>
      </c>
      <c r="E90" s="127">
        <v>50313</v>
      </c>
      <c r="F90" s="127" t="s">
        <v>319</v>
      </c>
      <c r="G90" s="127" t="s">
        <v>246</v>
      </c>
      <c r="H90" s="127" t="s">
        <v>182</v>
      </c>
      <c r="I90" s="127">
        <v>39.5555555555556</v>
      </c>
      <c r="J90" s="127">
        <v>0.67027027027027031</v>
      </c>
      <c r="K90" s="127">
        <v>2.0432432432432432</v>
      </c>
      <c r="L90" s="127">
        <v>3.2108108108108109</v>
      </c>
      <c r="M90" s="127">
        <v>4.7729729729729744</v>
      </c>
      <c r="N90" s="127">
        <v>9.9783783783783804</v>
      </c>
      <c r="O90" s="127">
        <v>0.7189189189189189</v>
      </c>
      <c r="P90" s="127">
        <v>0</v>
      </c>
      <c r="Q90" s="127">
        <v>0</v>
      </c>
      <c r="R90" s="127">
        <v>6.2270270270270274</v>
      </c>
      <c r="S90" s="127">
        <v>1.4162162162162164</v>
      </c>
      <c r="T90" s="127">
        <v>0</v>
      </c>
      <c r="U90" s="127">
        <v>3.0540540540540535</v>
      </c>
      <c r="V90" s="127">
        <v>10.335135135135138</v>
      </c>
      <c r="W90" s="127"/>
      <c r="X90" s="127" t="s">
        <v>183</v>
      </c>
      <c r="Y90" s="127" t="s">
        <v>283</v>
      </c>
      <c r="Z90" s="127" t="s">
        <v>295</v>
      </c>
      <c r="AA90" s="127" t="s">
        <v>687</v>
      </c>
      <c r="AB90" s="127" t="s">
        <v>183</v>
      </c>
      <c r="AC90" s="127" t="s">
        <v>283</v>
      </c>
      <c r="AD90" s="126">
        <v>43678</v>
      </c>
    </row>
    <row r="91" spans="1:30" ht="15.5" x14ac:dyDescent="0.35">
      <c r="A91" s="127" t="s">
        <v>432</v>
      </c>
      <c r="B91" s="127" t="s">
        <v>433</v>
      </c>
      <c r="C91" s="127" t="s">
        <v>434</v>
      </c>
      <c r="D91" s="127" t="s">
        <v>435</v>
      </c>
      <c r="E91" s="127">
        <v>96819</v>
      </c>
      <c r="F91" s="127" t="s">
        <v>311</v>
      </c>
      <c r="G91" s="127" t="s">
        <v>436</v>
      </c>
      <c r="H91" s="127" t="s">
        <v>182</v>
      </c>
      <c r="I91" s="127">
        <v>184.73333333333301</v>
      </c>
      <c r="J91" s="127">
        <v>0.21081081081081082</v>
      </c>
      <c r="K91" s="127">
        <v>4.3405405405405402</v>
      </c>
      <c r="L91" s="127">
        <v>0.3783783783783784</v>
      </c>
      <c r="M91" s="127">
        <v>4.7135135135135133</v>
      </c>
      <c r="N91" s="127">
        <v>6.6648648648648656</v>
      </c>
      <c r="O91" s="127">
        <v>0.49729729729729732</v>
      </c>
      <c r="P91" s="127">
        <v>1.827027027027027</v>
      </c>
      <c r="Q91" s="127">
        <v>0.65405405405405403</v>
      </c>
      <c r="R91" s="127">
        <v>7.5621621621621626</v>
      </c>
      <c r="S91" s="127">
        <v>0.24324324324324326</v>
      </c>
      <c r="T91" s="127">
        <v>0</v>
      </c>
      <c r="U91" s="127">
        <v>1.8378378378378379</v>
      </c>
      <c r="V91" s="127">
        <v>9.6324324324324362</v>
      </c>
      <c r="W91" s="127"/>
      <c r="X91" s="127" t="s">
        <v>204</v>
      </c>
      <c r="Y91" s="127"/>
      <c r="Z91" s="127"/>
      <c r="AA91" s="127"/>
      <c r="AB91" s="127" t="s">
        <v>204</v>
      </c>
      <c r="AC91" s="127"/>
      <c r="AD91" s="126"/>
    </row>
    <row r="92" spans="1:30" ht="18.5" x14ac:dyDescent="0.35">
      <c r="A92" s="127" t="s">
        <v>686</v>
      </c>
      <c r="B92" s="127" t="s">
        <v>685</v>
      </c>
      <c r="C92" s="127" t="s">
        <v>410</v>
      </c>
      <c r="D92" s="127" t="s">
        <v>285</v>
      </c>
      <c r="E92" s="127">
        <v>19533</v>
      </c>
      <c r="F92" s="127" t="s">
        <v>286</v>
      </c>
      <c r="G92" s="127" t="s">
        <v>181</v>
      </c>
      <c r="H92" s="127" t="s">
        <v>10</v>
      </c>
      <c r="I92" s="127">
        <v>19.866666666666699</v>
      </c>
      <c r="J92" s="127">
        <v>8.8108108108108194</v>
      </c>
      <c r="K92" s="127">
        <v>0</v>
      </c>
      <c r="L92" s="127">
        <v>0</v>
      </c>
      <c r="M92" s="127">
        <v>0</v>
      </c>
      <c r="N92" s="127">
        <v>0</v>
      </c>
      <c r="O92" s="127">
        <v>0</v>
      </c>
      <c r="P92" s="127">
        <v>8.1081081081081086E-2</v>
      </c>
      <c r="Q92" s="127">
        <v>8.7297297297297369</v>
      </c>
      <c r="R92" s="127">
        <v>0</v>
      </c>
      <c r="S92" s="127">
        <v>0</v>
      </c>
      <c r="T92" s="127">
        <v>8.1081081081081086E-2</v>
      </c>
      <c r="U92" s="127">
        <v>8.7297297297297369</v>
      </c>
      <c r="V92" s="127">
        <v>3.9729729729729732</v>
      </c>
      <c r="W92" s="127">
        <v>78</v>
      </c>
      <c r="X92" s="127" t="s">
        <v>204</v>
      </c>
      <c r="Y92" s="127"/>
      <c r="Z92" s="127"/>
      <c r="AA92" s="127" t="s">
        <v>289</v>
      </c>
      <c r="AB92" s="127" t="s">
        <v>204</v>
      </c>
      <c r="AC92" s="127"/>
      <c r="AD92" s="126"/>
    </row>
    <row r="93" spans="1:30" ht="15.5" x14ac:dyDescent="0.35">
      <c r="A93" s="127" t="s">
        <v>428</v>
      </c>
      <c r="B93" s="127" t="s">
        <v>429</v>
      </c>
      <c r="C93" s="127" t="s">
        <v>430</v>
      </c>
      <c r="D93" s="127" t="s">
        <v>431</v>
      </c>
      <c r="E93" s="127">
        <v>27253</v>
      </c>
      <c r="F93" s="127" t="s">
        <v>190</v>
      </c>
      <c r="G93" s="127" t="s">
        <v>203</v>
      </c>
      <c r="H93" s="127" t="s">
        <v>182</v>
      </c>
      <c r="I93" s="127">
        <v>3.9164619164619201</v>
      </c>
      <c r="J93" s="127">
        <v>0.27027027027027029</v>
      </c>
      <c r="K93" s="127">
        <v>0.6594594594594595</v>
      </c>
      <c r="L93" s="127">
        <v>3.5837837837837805</v>
      </c>
      <c r="M93" s="127">
        <v>4.162162162162157</v>
      </c>
      <c r="N93" s="127">
        <v>7.8648648648648765</v>
      </c>
      <c r="O93" s="127">
        <v>0.78378378378378377</v>
      </c>
      <c r="P93" s="127">
        <v>0</v>
      </c>
      <c r="Q93" s="127">
        <v>2.7027027027027029E-2</v>
      </c>
      <c r="R93" s="127">
        <v>0.60540540540540544</v>
      </c>
      <c r="S93" s="127">
        <v>0.12972972972972974</v>
      </c>
      <c r="T93" s="127">
        <v>0</v>
      </c>
      <c r="U93" s="127">
        <v>7.9405405405405523</v>
      </c>
      <c r="V93" s="127">
        <v>7.6378378378378482</v>
      </c>
      <c r="W93" s="127">
        <v>50</v>
      </c>
      <c r="X93" s="127" t="s">
        <v>183</v>
      </c>
      <c r="Y93" s="127" t="s">
        <v>283</v>
      </c>
      <c r="Z93" s="127" t="s">
        <v>295</v>
      </c>
      <c r="AA93" s="127" t="s">
        <v>684</v>
      </c>
      <c r="AB93" s="127" t="s">
        <v>183</v>
      </c>
      <c r="AC93" s="127" t="s">
        <v>283</v>
      </c>
      <c r="AD93" s="126">
        <v>44364</v>
      </c>
    </row>
    <row r="94" spans="1:30" ht="15.5" x14ac:dyDescent="0.35">
      <c r="A94" s="127" t="s">
        <v>495</v>
      </c>
      <c r="B94" s="127" t="s">
        <v>496</v>
      </c>
      <c r="C94" s="127" t="s">
        <v>497</v>
      </c>
      <c r="D94" s="127" t="s">
        <v>406</v>
      </c>
      <c r="E94" s="127">
        <v>51501</v>
      </c>
      <c r="F94" s="127" t="s">
        <v>319</v>
      </c>
      <c r="G94" s="127" t="s">
        <v>246</v>
      </c>
      <c r="H94" s="127" t="s">
        <v>182</v>
      </c>
      <c r="I94" s="127">
        <v>24.6</v>
      </c>
      <c r="J94" s="127">
        <v>0.36216216216216218</v>
      </c>
      <c r="K94" s="127">
        <v>0.57837837837837847</v>
      </c>
      <c r="L94" s="127">
        <v>3.3945945945945954</v>
      </c>
      <c r="M94" s="127">
        <v>4.2054054054054051</v>
      </c>
      <c r="N94" s="127">
        <v>8.0378378378378397</v>
      </c>
      <c r="O94" s="127">
        <v>0.50270270270270268</v>
      </c>
      <c r="P94" s="127">
        <v>0</v>
      </c>
      <c r="Q94" s="127">
        <v>0</v>
      </c>
      <c r="R94" s="127">
        <v>0.45945945945945948</v>
      </c>
      <c r="S94" s="127">
        <v>0.18378378378378379</v>
      </c>
      <c r="T94" s="127">
        <v>0.56216216216216219</v>
      </c>
      <c r="U94" s="127">
        <v>7.3351351351351362</v>
      </c>
      <c r="V94" s="127">
        <v>8.0918918918918941</v>
      </c>
      <c r="W94" s="127"/>
      <c r="X94" s="127" t="s">
        <v>183</v>
      </c>
      <c r="Y94" s="127" t="s">
        <v>634</v>
      </c>
      <c r="Z94" s="127"/>
      <c r="AA94" s="127" t="s">
        <v>683</v>
      </c>
      <c r="AB94" s="127" t="s">
        <v>183</v>
      </c>
      <c r="AC94" s="127" t="s">
        <v>283</v>
      </c>
      <c r="AD94" s="126">
        <v>43202</v>
      </c>
    </row>
    <row r="95" spans="1:30" ht="15.5" x14ac:dyDescent="0.35">
      <c r="A95" s="127" t="s">
        <v>443</v>
      </c>
      <c r="B95" s="127" t="s">
        <v>444</v>
      </c>
      <c r="C95" s="127" t="s">
        <v>445</v>
      </c>
      <c r="D95" s="127" t="s">
        <v>193</v>
      </c>
      <c r="E95" s="127">
        <v>78380</v>
      </c>
      <c r="F95" s="127" t="s">
        <v>656</v>
      </c>
      <c r="G95" s="127" t="s">
        <v>246</v>
      </c>
      <c r="H95" s="127" t="s">
        <v>5</v>
      </c>
      <c r="I95" s="127">
        <v>3.6112469437652801</v>
      </c>
      <c r="J95" s="127">
        <v>2.5675675675675649</v>
      </c>
      <c r="K95" s="127">
        <v>4.28108108108108</v>
      </c>
      <c r="L95" s="127">
        <v>1.2432432432432432</v>
      </c>
      <c r="M95" s="127">
        <v>6.4864864864864868E-2</v>
      </c>
      <c r="N95" s="127">
        <v>2.7729729729729717</v>
      </c>
      <c r="O95" s="127">
        <v>3.6756756756756701</v>
      </c>
      <c r="P95" s="127">
        <v>5.9459459459459463E-2</v>
      </c>
      <c r="Q95" s="127">
        <v>1.6486486486486485</v>
      </c>
      <c r="R95" s="127">
        <v>0.44864864864864867</v>
      </c>
      <c r="S95" s="127">
        <v>0.30810810810810813</v>
      </c>
      <c r="T95" s="127">
        <v>0.14054054054054055</v>
      </c>
      <c r="U95" s="127">
        <v>7.259459459459463</v>
      </c>
      <c r="V95" s="127">
        <v>6.4648648648648663</v>
      </c>
      <c r="W95" s="127"/>
      <c r="X95" s="127" t="s">
        <v>183</v>
      </c>
      <c r="Y95" s="127" t="s">
        <v>634</v>
      </c>
      <c r="Z95" s="127"/>
      <c r="AA95" s="127" t="s">
        <v>655</v>
      </c>
      <c r="AB95" s="127" t="s">
        <v>183</v>
      </c>
      <c r="AC95" s="127" t="s">
        <v>247</v>
      </c>
      <c r="AD95" s="126">
        <v>43839</v>
      </c>
    </row>
    <row r="96" spans="1:30" ht="15.5" x14ac:dyDescent="0.35">
      <c r="A96" s="127" t="s">
        <v>451</v>
      </c>
      <c r="B96" s="127" t="s">
        <v>452</v>
      </c>
      <c r="C96" s="127" t="s">
        <v>453</v>
      </c>
      <c r="D96" s="127" t="s">
        <v>345</v>
      </c>
      <c r="E96" s="127">
        <v>89512</v>
      </c>
      <c r="F96" s="127" t="s">
        <v>346</v>
      </c>
      <c r="G96" s="127" t="s">
        <v>246</v>
      </c>
      <c r="H96" s="127" t="s">
        <v>182</v>
      </c>
      <c r="I96" s="127">
        <v>11.078431372549</v>
      </c>
      <c r="J96" s="127">
        <v>0.37297297297297299</v>
      </c>
      <c r="K96" s="127">
        <v>0.73513513513513529</v>
      </c>
      <c r="L96" s="127">
        <v>1.2918918918918918</v>
      </c>
      <c r="M96" s="127">
        <v>4.313513513513513</v>
      </c>
      <c r="N96" s="127">
        <v>6.3567567567567558</v>
      </c>
      <c r="O96" s="127">
        <v>0.35675675675675678</v>
      </c>
      <c r="P96" s="127">
        <v>0</v>
      </c>
      <c r="Q96" s="127">
        <v>0</v>
      </c>
      <c r="R96" s="127">
        <v>1.9027027027027028</v>
      </c>
      <c r="S96" s="127">
        <v>1.6216216216216217E-2</v>
      </c>
      <c r="T96" s="127">
        <v>0</v>
      </c>
      <c r="U96" s="127">
        <v>4.7945945945945958</v>
      </c>
      <c r="V96" s="127">
        <v>6.4108108108108084</v>
      </c>
      <c r="W96" s="127"/>
      <c r="X96" s="127" t="s">
        <v>183</v>
      </c>
      <c r="Y96" s="127" t="s">
        <v>283</v>
      </c>
      <c r="Z96" s="127" t="s">
        <v>295</v>
      </c>
      <c r="AA96" s="127" t="s">
        <v>682</v>
      </c>
      <c r="AB96" s="127" t="s">
        <v>183</v>
      </c>
      <c r="AC96" s="127" t="s">
        <v>283</v>
      </c>
      <c r="AD96" s="126">
        <v>43342</v>
      </c>
    </row>
    <row r="97" spans="1:30" ht="15.5" x14ac:dyDescent="0.35">
      <c r="A97" s="127" t="s">
        <v>486</v>
      </c>
      <c r="B97" s="127" t="s">
        <v>487</v>
      </c>
      <c r="C97" s="127" t="s">
        <v>488</v>
      </c>
      <c r="D97" s="127" t="s">
        <v>406</v>
      </c>
      <c r="E97" s="127">
        <v>52401</v>
      </c>
      <c r="F97" s="127" t="s">
        <v>319</v>
      </c>
      <c r="G97" s="127" t="s">
        <v>246</v>
      </c>
      <c r="H97" s="127" t="s">
        <v>182</v>
      </c>
      <c r="I97" s="127">
        <v>42.48</v>
      </c>
      <c r="J97" s="127">
        <v>0.46486486486486489</v>
      </c>
      <c r="K97" s="127">
        <v>2.4324324324324325</v>
      </c>
      <c r="L97" s="127">
        <v>1.0918918918918921</v>
      </c>
      <c r="M97" s="127">
        <v>1.810810810810811</v>
      </c>
      <c r="N97" s="127">
        <v>4.551351351351351</v>
      </c>
      <c r="O97" s="127">
        <v>0.56756756756756754</v>
      </c>
      <c r="P97" s="127">
        <v>0.68108108108108112</v>
      </c>
      <c r="Q97" s="127">
        <v>0</v>
      </c>
      <c r="R97" s="127">
        <v>1.0216216216216216</v>
      </c>
      <c r="S97" s="127">
        <v>3.2432432432432434E-2</v>
      </c>
      <c r="T97" s="127">
        <v>4.3243243243243246E-2</v>
      </c>
      <c r="U97" s="127">
        <v>4.7027027027027026</v>
      </c>
      <c r="V97" s="127">
        <v>5.6918918918918919</v>
      </c>
      <c r="W97" s="127"/>
      <c r="X97" s="127" t="s">
        <v>183</v>
      </c>
      <c r="Y97" s="127" t="s">
        <v>634</v>
      </c>
      <c r="Z97" s="127"/>
      <c r="AA97" s="127" t="s">
        <v>681</v>
      </c>
      <c r="AB97" s="127" t="s">
        <v>183</v>
      </c>
      <c r="AC97" s="127" t="s">
        <v>283</v>
      </c>
      <c r="AD97" s="126">
        <v>43636</v>
      </c>
    </row>
    <row r="98" spans="1:30" ht="15.5" x14ac:dyDescent="0.35">
      <c r="A98" s="127" t="s">
        <v>479</v>
      </c>
      <c r="B98" s="127" t="s">
        <v>480</v>
      </c>
      <c r="C98" s="127" t="s">
        <v>481</v>
      </c>
      <c r="D98" s="127" t="s">
        <v>482</v>
      </c>
      <c r="E98" s="127">
        <v>96910</v>
      </c>
      <c r="F98" s="127" t="s">
        <v>311</v>
      </c>
      <c r="G98" s="127" t="s">
        <v>246</v>
      </c>
      <c r="H98" s="127" t="s">
        <v>182</v>
      </c>
      <c r="I98" s="127">
        <v>253.375</v>
      </c>
      <c r="J98" s="127">
        <v>0</v>
      </c>
      <c r="K98" s="127">
        <v>0.17837837837837839</v>
      </c>
      <c r="L98" s="127">
        <v>4.7513513513513521</v>
      </c>
      <c r="M98" s="127">
        <v>0.77837837837837842</v>
      </c>
      <c r="N98" s="127">
        <v>5.7081081081081084</v>
      </c>
      <c r="O98" s="127">
        <v>0</v>
      </c>
      <c r="P98" s="127">
        <v>0</v>
      </c>
      <c r="Q98" s="127">
        <v>0</v>
      </c>
      <c r="R98" s="127">
        <v>4.827027027027027</v>
      </c>
      <c r="S98" s="127">
        <v>0.88108108108108119</v>
      </c>
      <c r="T98" s="127">
        <v>0</v>
      </c>
      <c r="U98" s="127">
        <v>0</v>
      </c>
      <c r="V98" s="127">
        <v>5.6756756756756763</v>
      </c>
      <c r="W98" s="127"/>
      <c r="X98" s="127" t="s">
        <v>204</v>
      </c>
      <c r="Y98" s="127"/>
      <c r="Z98" s="127"/>
      <c r="AA98" s="127"/>
      <c r="AB98" s="127" t="s">
        <v>204</v>
      </c>
      <c r="AC98" s="127"/>
      <c r="AD98" s="126"/>
    </row>
    <row r="99" spans="1:30" ht="15.5" x14ac:dyDescent="0.35">
      <c r="A99" s="127" t="s">
        <v>471</v>
      </c>
      <c r="B99" s="127" t="s">
        <v>472</v>
      </c>
      <c r="C99" s="127" t="s">
        <v>473</v>
      </c>
      <c r="D99" s="127" t="s">
        <v>474</v>
      </c>
      <c r="E99" s="127">
        <v>96950</v>
      </c>
      <c r="F99" s="127" t="s">
        <v>311</v>
      </c>
      <c r="G99" s="127" t="s">
        <v>246</v>
      </c>
      <c r="H99" s="127" t="s">
        <v>182</v>
      </c>
      <c r="I99" s="127">
        <v>130.4</v>
      </c>
      <c r="J99" s="127">
        <v>0.572972972972973</v>
      </c>
      <c r="K99" s="127">
        <v>4.4756756756756753</v>
      </c>
      <c r="L99" s="127">
        <v>0</v>
      </c>
      <c r="M99" s="127">
        <v>0.37297297297297299</v>
      </c>
      <c r="N99" s="127">
        <v>4.0972972972972972</v>
      </c>
      <c r="O99" s="127">
        <v>0.572972972972973</v>
      </c>
      <c r="P99" s="127">
        <v>0.75135135135135134</v>
      </c>
      <c r="Q99" s="127">
        <v>0</v>
      </c>
      <c r="R99" s="127">
        <v>2.5459459459459461</v>
      </c>
      <c r="S99" s="127">
        <v>5.9459459459459463E-2</v>
      </c>
      <c r="T99" s="127">
        <v>0</v>
      </c>
      <c r="U99" s="127">
        <v>2.8162162162162163</v>
      </c>
      <c r="V99" s="127">
        <v>5.4216216216216218</v>
      </c>
      <c r="W99" s="127"/>
      <c r="X99" s="127" t="s">
        <v>183</v>
      </c>
      <c r="Y99" s="127" t="s">
        <v>634</v>
      </c>
      <c r="Z99" s="127"/>
      <c r="AA99" s="127" t="s">
        <v>680</v>
      </c>
      <c r="AB99" s="127" t="s">
        <v>204</v>
      </c>
      <c r="AC99" s="127"/>
      <c r="AD99" s="126"/>
    </row>
    <row r="100" spans="1:30" ht="15.5" x14ac:dyDescent="0.35">
      <c r="A100" s="127" t="s">
        <v>679</v>
      </c>
      <c r="B100" s="127" t="s">
        <v>678</v>
      </c>
      <c r="C100" s="127" t="s">
        <v>677</v>
      </c>
      <c r="D100" s="127" t="s">
        <v>293</v>
      </c>
      <c r="E100" s="127">
        <v>12901</v>
      </c>
      <c r="F100" s="127" t="s">
        <v>294</v>
      </c>
      <c r="G100" s="127" t="s">
        <v>246</v>
      </c>
      <c r="H100" s="127" t="s">
        <v>182</v>
      </c>
      <c r="I100" s="127">
        <v>13.246153846153801</v>
      </c>
      <c r="J100" s="127">
        <v>1.9945945945945946</v>
      </c>
      <c r="K100" s="127">
        <v>1.2432432432432434</v>
      </c>
      <c r="L100" s="127">
        <v>0.14594594594594595</v>
      </c>
      <c r="M100" s="127">
        <v>1.4324324324324327</v>
      </c>
      <c r="N100" s="127">
        <v>0.8540540540540541</v>
      </c>
      <c r="O100" s="127">
        <v>1.5945945945945947</v>
      </c>
      <c r="P100" s="127">
        <v>1.7675675675675679</v>
      </c>
      <c r="Q100" s="127">
        <v>0.60000000000000009</v>
      </c>
      <c r="R100" s="127">
        <v>1.0702702702702704</v>
      </c>
      <c r="S100" s="127">
        <v>3.783783783783784E-2</v>
      </c>
      <c r="T100" s="127">
        <v>0.84864864864864864</v>
      </c>
      <c r="U100" s="127">
        <v>2.8594594594594609</v>
      </c>
      <c r="V100" s="127">
        <v>2.7729729729729735</v>
      </c>
      <c r="W100" s="127"/>
      <c r="X100" s="127" t="s">
        <v>183</v>
      </c>
      <c r="Y100" s="127" t="s">
        <v>634</v>
      </c>
      <c r="Z100" s="127"/>
      <c r="AA100" s="127" t="s">
        <v>676</v>
      </c>
      <c r="AB100" s="127" t="s">
        <v>183</v>
      </c>
      <c r="AC100" s="127" t="s">
        <v>283</v>
      </c>
      <c r="AD100" s="126">
        <v>43398</v>
      </c>
    </row>
    <row r="101" spans="1:30" ht="15.5" x14ac:dyDescent="0.35">
      <c r="A101" s="127" t="s">
        <v>455</v>
      </c>
      <c r="B101" s="127" t="s">
        <v>456</v>
      </c>
      <c r="C101" s="127" t="s">
        <v>457</v>
      </c>
      <c r="D101" s="127" t="s">
        <v>275</v>
      </c>
      <c r="E101" s="127">
        <v>34112</v>
      </c>
      <c r="F101" s="127" t="s">
        <v>29</v>
      </c>
      <c r="G101" s="127" t="s">
        <v>203</v>
      </c>
      <c r="H101" s="127" t="s">
        <v>182</v>
      </c>
      <c r="I101" s="127">
        <v>2.69172932330827</v>
      </c>
      <c r="J101" s="127">
        <v>1.286486486486486</v>
      </c>
      <c r="K101" s="127">
        <v>0.67027027027027009</v>
      </c>
      <c r="L101" s="127">
        <v>1.329729729729729</v>
      </c>
      <c r="M101" s="127">
        <v>0.68108108108108101</v>
      </c>
      <c r="N101" s="127">
        <v>2.7189189189189156</v>
      </c>
      <c r="O101" s="127">
        <v>1.043243243243243</v>
      </c>
      <c r="P101" s="127">
        <v>0.11891891891891893</v>
      </c>
      <c r="Q101" s="127">
        <v>8.6486486486486491E-2</v>
      </c>
      <c r="R101" s="127">
        <v>0.14054054054054055</v>
      </c>
      <c r="S101" s="127">
        <v>0.10270270270270271</v>
      </c>
      <c r="T101" s="127">
        <v>3.2432432432432434E-2</v>
      </c>
      <c r="U101" s="127">
        <v>3.6918918918918839</v>
      </c>
      <c r="V101" s="127">
        <v>1.8432432432432417</v>
      </c>
      <c r="W101" s="127"/>
      <c r="X101" s="127" t="s">
        <v>183</v>
      </c>
      <c r="Y101" s="127" t="s">
        <v>634</v>
      </c>
      <c r="Z101" s="127"/>
      <c r="AA101" s="127" t="s">
        <v>662</v>
      </c>
      <c r="AB101" s="127" t="s">
        <v>183</v>
      </c>
      <c r="AC101" s="127" t="s">
        <v>283</v>
      </c>
      <c r="AD101" s="126">
        <v>43503</v>
      </c>
    </row>
    <row r="102" spans="1:30" ht="15.5" x14ac:dyDescent="0.35">
      <c r="A102" s="127" t="s">
        <v>440</v>
      </c>
      <c r="B102" s="127" t="s">
        <v>441</v>
      </c>
      <c r="C102" s="127" t="s">
        <v>442</v>
      </c>
      <c r="D102" s="127" t="s">
        <v>362</v>
      </c>
      <c r="E102" s="127">
        <v>49783</v>
      </c>
      <c r="F102" s="127" t="s">
        <v>357</v>
      </c>
      <c r="G102" s="127" t="s">
        <v>203</v>
      </c>
      <c r="H102" s="127" t="s">
        <v>182</v>
      </c>
      <c r="I102" s="127">
        <v>33.4166666666667</v>
      </c>
      <c r="J102" s="127">
        <v>0.94594594594594605</v>
      </c>
      <c r="K102" s="127">
        <v>0.40540540540540543</v>
      </c>
      <c r="L102" s="127">
        <v>1.5027027027027027</v>
      </c>
      <c r="M102" s="127">
        <v>1.0972972972972972</v>
      </c>
      <c r="N102" s="127">
        <v>3.0054054054054058</v>
      </c>
      <c r="O102" s="127">
        <v>0.94594594594594605</v>
      </c>
      <c r="P102" s="127">
        <v>0</v>
      </c>
      <c r="Q102" s="127">
        <v>0</v>
      </c>
      <c r="R102" s="127">
        <v>2</v>
      </c>
      <c r="S102" s="127">
        <v>7.0270270270270274E-2</v>
      </c>
      <c r="T102" s="127">
        <v>0.18378378378378379</v>
      </c>
      <c r="U102" s="127">
        <v>1.6972972972972973</v>
      </c>
      <c r="V102" s="127">
        <v>3.0594594594594602</v>
      </c>
      <c r="W102" s="127"/>
      <c r="X102" s="127" t="s">
        <v>183</v>
      </c>
      <c r="Y102" s="127" t="s">
        <v>634</v>
      </c>
      <c r="Z102" s="127" t="s">
        <v>295</v>
      </c>
      <c r="AA102" s="127" t="s">
        <v>675</v>
      </c>
      <c r="AB102" s="127" t="s">
        <v>183</v>
      </c>
      <c r="AC102" s="127" t="s">
        <v>283</v>
      </c>
      <c r="AD102" s="126">
        <v>43552</v>
      </c>
    </row>
    <row r="103" spans="1:30" ht="15.5" x14ac:dyDescent="0.35">
      <c r="A103" s="127" t="s">
        <v>674</v>
      </c>
      <c r="B103" s="127" t="s">
        <v>673</v>
      </c>
      <c r="C103" s="127" t="s">
        <v>672</v>
      </c>
      <c r="D103" s="127" t="s">
        <v>44</v>
      </c>
      <c r="E103" s="127">
        <v>35447</v>
      </c>
      <c r="F103" s="127" t="s">
        <v>202</v>
      </c>
      <c r="G103" s="127" t="s">
        <v>203</v>
      </c>
      <c r="H103" s="127" t="s">
        <v>182</v>
      </c>
      <c r="I103" s="127">
        <v>5.8113207547169798</v>
      </c>
      <c r="J103" s="127">
        <v>9.1891891891891897E-2</v>
      </c>
      <c r="K103" s="127">
        <v>0.58378378378378382</v>
      </c>
      <c r="L103" s="127">
        <v>2.416216216216216</v>
      </c>
      <c r="M103" s="127">
        <v>0.32432432432432434</v>
      </c>
      <c r="N103" s="127">
        <v>0.41621621621621624</v>
      </c>
      <c r="O103" s="127">
        <v>0.67027027027027053</v>
      </c>
      <c r="P103" s="127">
        <v>2.329729729729729</v>
      </c>
      <c r="Q103" s="127">
        <v>0</v>
      </c>
      <c r="R103" s="127">
        <v>3.783783783783784E-2</v>
      </c>
      <c r="S103" s="127">
        <v>5.4054054054054057E-2</v>
      </c>
      <c r="T103" s="127">
        <v>8.6486486486486491E-2</v>
      </c>
      <c r="U103" s="127">
        <v>3.2378378378378376</v>
      </c>
      <c r="V103" s="127">
        <v>3.0054054054054054</v>
      </c>
      <c r="W103" s="127"/>
      <c r="X103" s="127" t="s">
        <v>183</v>
      </c>
      <c r="Y103" s="127" t="s">
        <v>634</v>
      </c>
      <c r="Z103" s="127"/>
      <c r="AA103" s="127" t="s">
        <v>671</v>
      </c>
      <c r="AB103" s="127" t="s">
        <v>204</v>
      </c>
      <c r="AC103" s="127"/>
      <c r="AD103" s="126"/>
    </row>
    <row r="104" spans="1:30" ht="15.5" x14ac:dyDescent="0.35">
      <c r="A104" s="127" t="s">
        <v>446</v>
      </c>
      <c r="B104" s="127" t="s">
        <v>447</v>
      </c>
      <c r="C104" s="127" t="s">
        <v>448</v>
      </c>
      <c r="D104" s="127" t="s">
        <v>189</v>
      </c>
      <c r="E104" s="127">
        <v>30250</v>
      </c>
      <c r="F104" s="127" t="s">
        <v>190</v>
      </c>
      <c r="G104" s="127" t="s">
        <v>220</v>
      </c>
      <c r="H104" s="127" t="s">
        <v>182</v>
      </c>
      <c r="I104" s="127">
        <v>4.3100775193798402</v>
      </c>
      <c r="J104" s="127">
        <v>0.30810810810810813</v>
      </c>
      <c r="K104" s="127">
        <v>0.7351351351351354</v>
      </c>
      <c r="L104" s="127">
        <v>1.4216216216216215</v>
      </c>
      <c r="M104" s="127">
        <v>0.72432432432432448</v>
      </c>
      <c r="N104" s="127">
        <v>2.5081081081081069</v>
      </c>
      <c r="O104" s="127">
        <v>0.68108108108108101</v>
      </c>
      <c r="P104" s="127">
        <v>0</v>
      </c>
      <c r="Q104" s="127">
        <v>0</v>
      </c>
      <c r="R104" s="127">
        <v>0.44324324324324327</v>
      </c>
      <c r="S104" s="127">
        <v>0.11351351351351352</v>
      </c>
      <c r="T104" s="127">
        <v>5.4054054054054057E-2</v>
      </c>
      <c r="U104" s="127">
        <v>2.5783783783783751</v>
      </c>
      <c r="V104" s="127">
        <v>2.9081081081081042</v>
      </c>
      <c r="W104" s="127"/>
      <c r="X104" s="127" t="s">
        <v>183</v>
      </c>
      <c r="Y104" s="127" t="s">
        <v>634</v>
      </c>
      <c r="Z104" s="127" t="s">
        <v>295</v>
      </c>
      <c r="AA104" s="127" t="s">
        <v>670</v>
      </c>
      <c r="AB104" s="127" t="s">
        <v>183</v>
      </c>
      <c r="AC104" s="127" t="s">
        <v>283</v>
      </c>
      <c r="AD104" s="126">
        <v>43804</v>
      </c>
    </row>
    <row r="105" spans="1:30" ht="15.5" x14ac:dyDescent="0.35">
      <c r="A105" s="127" t="s">
        <v>520</v>
      </c>
      <c r="B105" s="127" t="s">
        <v>521</v>
      </c>
      <c r="C105" s="127" t="s">
        <v>522</v>
      </c>
      <c r="D105" s="127" t="s">
        <v>285</v>
      </c>
      <c r="E105" s="127">
        <v>15001</v>
      </c>
      <c r="F105" s="127" t="s">
        <v>286</v>
      </c>
      <c r="G105" s="127" t="s">
        <v>246</v>
      </c>
      <c r="H105" s="127" t="s">
        <v>182</v>
      </c>
      <c r="I105" s="127">
        <v>9.0322580645161299</v>
      </c>
      <c r="J105" s="127">
        <v>0.10270270270270271</v>
      </c>
      <c r="K105" s="127">
        <v>0.45945945945945948</v>
      </c>
      <c r="L105" s="127">
        <v>1.7459459459459454</v>
      </c>
      <c r="M105" s="127">
        <v>0.6594594594594595</v>
      </c>
      <c r="N105" s="127">
        <v>2.5243243243243243</v>
      </c>
      <c r="O105" s="127">
        <v>0.23243243243243245</v>
      </c>
      <c r="P105" s="127">
        <v>0.21081081081081082</v>
      </c>
      <c r="Q105" s="127">
        <v>0</v>
      </c>
      <c r="R105" s="127">
        <v>0.22702702702702704</v>
      </c>
      <c r="S105" s="127">
        <v>7.0270270270270274E-2</v>
      </c>
      <c r="T105" s="127">
        <v>0</v>
      </c>
      <c r="U105" s="127">
        <v>2.6702702702702714</v>
      </c>
      <c r="V105" s="127">
        <v>2.8702702702702712</v>
      </c>
      <c r="W105" s="127"/>
      <c r="X105" s="127" t="s">
        <v>183</v>
      </c>
      <c r="Y105" s="127" t="s">
        <v>634</v>
      </c>
      <c r="Z105" s="127"/>
      <c r="AA105" s="127" t="s">
        <v>669</v>
      </c>
      <c r="AB105" s="127" t="s">
        <v>449</v>
      </c>
      <c r="AC105" s="127" t="s">
        <v>283</v>
      </c>
      <c r="AD105" s="126">
        <v>42996</v>
      </c>
    </row>
    <row r="106" spans="1:30" ht="15.5" x14ac:dyDescent="0.35">
      <c r="A106" s="127" t="s">
        <v>46</v>
      </c>
      <c r="B106" s="127" t="s">
        <v>467</v>
      </c>
      <c r="C106" s="127" t="s">
        <v>468</v>
      </c>
      <c r="D106" s="127" t="s">
        <v>469</v>
      </c>
      <c r="E106" s="127">
        <v>939</v>
      </c>
      <c r="F106" s="127" t="s">
        <v>29</v>
      </c>
      <c r="G106" s="127" t="s">
        <v>436</v>
      </c>
      <c r="H106" s="127" t="s">
        <v>182</v>
      </c>
      <c r="I106" s="127">
        <v>12.586206896551699</v>
      </c>
      <c r="J106" s="127">
        <v>1.6216216216216217E-2</v>
      </c>
      <c r="K106" s="127">
        <v>0.30810810810810813</v>
      </c>
      <c r="L106" s="127">
        <v>0.84324324324324329</v>
      </c>
      <c r="M106" s="127">
        <v>1.291891891891892</v>
      </c>
      <c r="N106" s="127">
        <v>1.9783783783783786</v>
      </c>
      <c r="O106" s="127">
        <v>0.48108108108108111</v>
      </c>
      <c r="P106" s="127">
        <v>0</v>
      </c>
      <c r="Q106" s="127">
        <v>0</v>
      </c>
      <c r="R106" s="127">
        <v>0.27567567567567569</v>
      </c>
      <c r="S106" s="127">
        <v>0.13513513513513514</v>
      </c>
      <c r="T106" s="127">
        <v>0</v>
      </c>
      <c r="U106" s="127">
        <v>2.0486486486486495</v>
      </c>
      <c r="V106" s="127">
        <v>2.2162162162162162</v>
      </c>
      <c r="W106" s="127"/>
      <c r="X106" s="127" t="s">
        <v>183</v>
      </c>
      <c r="Y106" s="127" t="s">
        <v>283</v>
      </c>
      <c r="Z106" s="127" t="s">
        <v>284</v>
      </c>
      <c r="AA106" s="127" t="s">
        <v>470</v>
      </c>
      <c r="AB106" s="127" t="s">
        <v>183</v>
      </c>
      <c r="AC106" s="127" t="s">
        <v>283</v>
      </c>
      <c r="AD106" s="126">
        <v>39241</v>
      </c>
    </row>
    <row r="107" spans="1:30" ht="15.5" x14ac:dyDescent="0.35">
      <c r="A107" s="127" t="s">
        <v>514</v>
      </c>
      <c r="B107" s="127" t="s">
        <v>515</v>
      </c>
      <c r="C107" s="127" t="s">
        <v>513</v>
      </c>
      <c r="D107" s="127" t="s">
        <v>454</v>
      </c>
      <c r="E107" s="127">
        <v>29072</v>
      </c>
      <c r="F107" s="127" t="s">
        <v>190</v>
      </c>
      <c r="G107" s="127" t="s">
        <v>246</v>
      </c>
      <c r="H107" s="127" t="s">
        <v>182</v>
      </c>
      <c r="I107" s="127">
        <v>1.8285714285714301</v>
      </c>
      <c r="J107" s="127">
        <v>0.16756756756756758</v>
      </c>
      <c r="K107" s="127">
        <v>1.227027027027026</v>
      </c>
      <c r="L107" s="127">
        <v>0.61081081081081079</v>
      </c>
      <c r="M107" s="127">
        <v>0.42702702702702705</v>
      </c>
      <c r="N107" s="127">
        <v>1.9459459459459441</v>
      </c>
      <c r="O107" s="127">
        <v>0.48108108108108111</v>
      </c>
      <c r="P107" s="127">
        <v>5.4054054054054057E-3</v>
      </c>
      <c r="Q107" s="127">
        <v>0</v>
      </c>
      <c r="R107" s="127">
        <v>7.567567567567568E-2</v>
      </c>
      <c r="S107" s="127">
        <v>0</v>
      </c>
      <c r="T107" s="127">
        <v>2.7027027027027029E-2</v>
      </c>
      <c r="U107" s="127">
        <v>2.3297297297297246</v>
      </c>
      <c r="V107" s="127">
        <v>1.8648648648648629</v>
      </c>
      <c r="W107" s="127"/>
      <c r="X107" s="127" t="s">
        <v>183</v>
      </c>
      <c r="Y107" s="127" t="s">
        <v>634</v>
      </c>
      <c r="Z107" s="127"/>
      <c r="AA107" s="127" t="s">
        <v>668</v>
      </c>
      <c r="AB107" s="127" t="s">
        <v>449</v>
      </c>
      <c r="AC107" s="127" t="s">
        <v>283</v>
      </c>
      <c r="AD107" s="126">
        <v>42993</v>
      </c>
    </row>
    <row r="108" spans="1:30" ht="15.5" x14ac:dyDescent="0.35">
      <c r="A108" s="127" t="s">
        <v>506</v>
      </c>
      <c r="B108" s="127" t="s">
        <v>507</v>
      </c>
      <c r="C108" s="127" t="s">
        <v>477</v>
      </c>
      <c r="D108" s="127" t="s">
        <v>293</v>
      </c>
      <c r="E108" s="127">
        <v>12180</v>
      </c>
      <c r="F108" s="127" t="s">
        <v>294</v>
      </c>
      <c r="G108" s="127" t="s">
        <v>246</v>
      </c>
      <c r="H108" s="127" t="s">
        <v>182</v>
      </c>
      <c r="I108" s="127">
        <v>27.476190476190499</v>
      </c>
      <c r="J108" s="127">
        <v>1.3783783783783785</v>
      </c>
      <c r="K108" s="127">
        <v>0.45945945945945948</v>
      </c>
      <c r="L108" s="127">
        <v>0.27567567567567569</v>
      </c>
      <c r="M108" s="127">
        <v>7.567567567567568E-2</v>
      </c>
      <c r="N108" s="127">
        <v>0.24324324324324326</v>
      </c>
      <c r="O108" s="127">
        <v>6.4864864864864868E-2</v>
      </c>
      <c r="P108" s="127">
        <v>1.8810810810810812</v>
      </c>
      <c r="Q108" s="127">
        <v>0</v>
      </c>
      <c r="R108" s="127">
        <v>0.71351351351351355</v>
      </c>
      <c r="S108" s="127">
        <v>0</v>
      </c>
      <c r="T108" s="127">
        <v>1</v>
      </c>
      <c r="U108" s="127">
        <v>0.4756756756756757</v>
      </c>
      <c r="V108" s="127">
        <v>1.1567567567567569</v>
      </c>
      <c r="W108" s="127"/>
      <c r="X108" s="127" t="s">
        <v>183</v>
      </c>
      <c r="Y108" s="127" t="s">
        <v>634</v>
      </c>
      <c r="Z108" s="127"/>
      <c r="AA108" s="127" t="s">
        <v>668</v>
      </c>
      <c r="AB108" s="127" t="s">
        <v>204</v>
      </c>
      <c r="AC108" s="127"/>
      <c r="AD108" s="126"/>
    </row>
    <row r="109" spans="1:30" ht="15.5" x14ac:dyDescent="0.35">
      <c r="A109" s="127" t="s">
        <v>483</v>
      </c>
      <c r="B109" s="127" t="s">
        <v>484</v>
      </c>
      <c r="C109" s="127" t="s">
        <v>485</v>
      </c>
      <c r="D109" s="127" t="s">
        <v>396</v>
      </c>
      <c r="E109" s="127">
        <v>68949</v>
      </c>
      <c r="F109" s="127" t="s">
        <v>319</v>
      </c>
      <c r="G109" s="127" t="s">
        <v>246</v>
      </c>
      <c r="H109" s="127" t="s">
        <v>182</v>
      </c>
      <c r="I109" s="127">
        <v>171.28571428571399</v>
      </c>
      <c r="J109" s="127">
        <v>0.15135135135135136</v>
      </c>
      <c r="K109" s="127">
        <v>0.3783783783783784</v>
      </c>
      <c r="L109" s="127">
        <v>0.77837837837837842</v>
      </c>
      <c r="M109" s="127">
        <v>0.78918918918918923</v>
      </c>
      <c r="N109" s="127">
        <v>2.0972972972972972</v>
      </c>
      <c r="O109" s="127">
        <v>0</v>
      </c>
      <c r="P109" s="127">
        <v>0</v>
      </c>
      <c r="Q109" s="127">
        <v>0</v>
      </c>
      <c r="R109" s="127">
        <v>0.54594594594594592</v>
      </c>
      <c r="S109" s="127">
        <v>0.22702702702702704</v>
      </c>
      <c r="T109" s="127">
        <v>0.11351351351351352</v>
      </c>
      <c r="U109" s="127">
        <v>1.2108108108108109</v>
      </c>
      <c r="V109" s="127">
        <v>1.7567567567567564</v>
      </c>
      <c r="W109" s="127"/>
      <c r="X109" s="127" t="s">
        <v>183</v>
      </c>
      <c r="Y109" s="127" t="s">
        <v>283</v>
      </c>
      <c r="Z109" s="127" t="s">
        <v>295</v>
      </c>
      <c r="AA109" s="127" t="s">
        <v>667</v>
      </c>
      <c r="AB109" s="127" t="s">
        <v>183</v>
      </c>
      <c r="AC109" s="127" t="s">
        <v>283</v>
      </c>
      <c r="AD109" s="126">
        <v>43664</v>
      </c>
    </row>
    <row r="110" spans="1:30" ht="15.5" x14ac:dyDescent="0.35">
      <c r="A110" s="127" t="s">
        <v>458</v>
      </c>
      <c r="B110" s="127" t="s">
        <v>459</v>
      </c>
      <c r="C110" s="127" t="s">
        <v>460</v>
      </c>
      <c r="D110" s="127" t="s">
        <v>193</v>
      </c>
      <c r="E110" s="127">
        <v>75202</v>
      </c>
      <c r="F110" s="127" t="s">
        <v>264</v>
      </c>
      <c r="G110" s="127" t="s">
        <v>246</v>
      </c>
      <c r="H110" s="127" t="s">
        <v>182</v>
      </c>
      <c r="I110" s="127">
        <v>1.60747663551402</v>
      </c>
      <c r="J110" s="127">
        <v>1.9351351351351309</v>
      </c>
      <c r="K110" s="127">
        <v>1.6216216216216217E-2</v>
      </c>
      <c r="L110" s="127">
        <v>1.6216216216216217E-2</v>
      </c>
      <c r="M110" s="127">
        <v>1.6216216216216217E-2</v>
      </c>
      <c r="N110" s="127">
        <v>1.21081081081081</v>
      </c>
      <c r="O110" s="127">
        <v>0.71351351351351378</v>
      </c>
      <c r="P110" s="127">
        <v>2.7027027027027029E-2</v>
      </c>
      <c r="Q110" s="127">
        <v>3.2432432432432434E-2</v>
      </c>
      <c r="R110" s="127">
        <v>1.0810810810810811E-2</v>
      </c>
      <c r="S110" s="127">
        <v>1.6216216216216217E-2</v>
      </c>
      <c r="T110" s="127">
        <v>0</v>
      </c>
      <c r="U110" s="127">
        <v>1.9567567567567528</v>
      </c>
      <c r="V110" s="127">
        <v>1.0864864864864856</v>
      </c>
      <c r="W110" s="127"/>
      <c r="X110" s="127" t="s">
        <v>449</v>
      </c>
      <c r="Y110" s="127" t="s">
        <v>283</v>
      </c>
      <c r="Z110" s="127" t="s">
        <v>295</v>
      </c>
      <c r="AA110" s="127" t="s">
        <v>461</v>
      </c>
      <c r="AB110" s="127" t="s">
        <v>204</v>
      </c>
      <c r="AC110" s="127"/>
      <c r="AD110" s="126"/>
    </row>
    <row r="111" spans="1:30" ht="15.5" x14ac:dyDescent="0.35">
      <c r="A111" s="127" t="s">
        <v>353</v>
      </c>
      <c r="B111" s="127" t="s">
        <v>354</v>
      </c>
      <c r="C111" s="127" t="s">
        <v>355</v>
      </c>
      <c r="D111" s="127" t="s">
        <v>179</v>
      </c>
      <c r="E111" s="127">
        <v>95901</v>
      </c>
      <c r="F111" s="127" t="s">
        <v>311</v>
      </c>
      <c r="G111" s="127" t="s">
        <v>203</v>
      </c>
      <c r="H111" s="127" t="s">
        <v>182</v>
      </c>
      <c r="I111" s="127">
        <v>259.42857142857099</v>
      </c>
      <c r="J111" s="127">
        <v>0</v>
      </c>
      <c r="K111" s="127">
        <v>0</v>
      </c>
      <c r="L111" s="127">
        <v>0.54594594594594592</v>
      </c>
      <c r="M111" s="127">
        <v>1.0918918918918918</v>
      </c>
      <c r="N111" s="127">
        <v>1.637837837837838</v>
      </c>
      <c r="O111" s="127">
        <v>0</v>
      </c>
      <c r="P111" s="127">
        <v>0</v>
      </c>
      <c r="Q111" s="127">
        <v>0</v>
      </c>
      <c r="R111" s="127">
        <v>1.0756756756756758</v>
      </c>
      <c r="S111" s="127">
        <v>0</v>
      </c>
      <c r="T111" s="127">
        <v>0</v>
      </c>
      <c r="U111" s="127">
        <v>0.56216216216216219</v>
      </c>
      <c r="V111" s="127">
        <v>1.4378378378378378</v>
      </c>
      <c r="W111" s="127">
        <v>150</v>
      </c>
      <c r="X111" s="127" t="s">
        <v>183</v>
      </c>
      <c r="Y111" s="127" t="s">
        <v>634</v>
      </c>
      <c r="Z111" s="127" t="s">
        <v>295</v>
      </c>
      <c r="AA111" s="127" t="s">
        <v>666</v>
      </c>
      <c r="AB111" s="127" t="s">
        <v>183</v>
      </c>
      <c r="AC111" s="127" t="s">
        <v>634</v>
      </c>
      <c r="AD111" s="126">
        <v>44195</v>
      </c>
    </row>
    <row r="112" spans="1:30" ht="15.5" x14ac:dyDescent="0.35">
      <c r="A112" s="127" t="s">
        <v>523</v>
      </c>
      <c r="B112" s="127" t="s">
        <v>524</v>
      </c>
      <c r="C112" s="127" t="s">
        <v>525</v>
      </c>
      <c r="D112" s="127" t="s">
        <v>450</v>
      </c>
      <c r="E112" s="127">
        <v>84119</v>
      </c>
      <c r="F112" s="127" t="s">
        <v>346</v>
      </c>
      <c r="G112" s="127" t="s">
        <v>246</v>
      </c>
      <c r="H112" s="127" t="s">
        <v>182</v>
      </c>
      <c r="I112" s="127">
        <v>1.21171171171171</v>
      </c>
      <c r="J112" s="127">
        <v>7.567567567567568E-2</v>
      </c>
      <c r="K112" s="127">
        <v>0.21081081081081082</v>
      </c>
      <c r="L112" s="127">
        <v>0.74594594594594521</v>
      </c>
      <c r="M112" s="127">
        <v>0.43783783783783786</v>
      </c>
      <c r="N112" s="127">
        <v>1.2432432432432394</v>
      </c>
      <c r="O112" s="127">
        <v>0.21621621621621623</v>
      </c>
      <c r="P112" s="127">
        <v>1.0810810810810811E-2</v>
      </c>
      <c r="Q112" s="127">
        <v>0</v>
      </c>
      <c r="R112" s="127">
        <v>4.3243243243243246E-2</v>
      </c>
      <c r="S112" s="127">
        <v>0</v>
      </c>
      <c r="T112" s="127">
        <v>2.1621621621621623E-2</v>
      </c>
      <c r="U112" s="127">
        <v>1.4054054054054013</v>
      </c>
      <c r="V112" s="127">
        <v>1.2324324324324287</v>
      </c>
      <c r="W112" s="127"/>
      <c r="X112" s="127" t="s">
        <v>449</v>
      </c>
      <c r="Y112" s="127" t="s">
        <v>283</v>
      </c>
      <c r="Z112" s="127" t="s">
        <v>295</v>
      </c>
      <c r="AA112" s="127" t="s">
        <v>466</v>
      </c>
      <c r="AB112" s="127" t="s">
        <v>449</v>
      </c>
      <c r="AC112" s="127" t="s">
        <v>283</v>
      </c>
      <c r="AD112" s="126">
        <v>43041</v>
      </c>
    </row>
    <row r="113" spans="1:30" ht="15.5" x14ac:dyDescent="0.35">
      <c r="A113" s="127" t="s">
        <v>464</v>
      </c>
      <c r="B113" s="127" t="s">
        <v>665</v>
      </c>
      <c r="C113" s="127" t="s">
        <v>465</v>
      </c>
      <c r="D113" s="127" t="s">
        <v>450</v>
      </c>
      <c r="E113" s="127">
        <v>84737</v>
      </c>
      <c r="F113" s="127" t="s">
        <v>346</v>
      </c>
      <c r="G113" s="127" t="s">
        <v>246</v>
      </c>
      <c r="H113" s="127" t="s">
        <v>182</v>
      </c>
      <c r="I113" s="127">
        <v>7.625</v>
      </c>
      <c r="J113" s="127">
        <v>0.23243243243243245</v>
      </c>
      <c r="K113" s="127">
        <v>0.50810810810810814</v>
      </c>
      <c r="L113" s="127">
        <v>0.36756756756756759</v>
      </c>
      <c r="M113" s="127">
        <v>0.30270270270270272</v>
      </c>
      <c r="N113" s="127">
        <v>0.97837837837837838</v>
      </c>
      <c r="O113" s="127">
        <v>0.43243243243243246</v>
      </c>
      <c r="P113" s="127">
        <v>0</v>
      </c>
      <c r="Q113" s="127">
        <v>0</v>
      </c>
      <c r="R113" s="127">
        <v>0.21081081081081082</v>
      </c>
      <c r="S113" s="127">
        <v>0.34054054054054056</v>
      </c>
      <c r="T113" s="127">
        <v>0</v>
      </c>
      <c r="U113" s="127">
        <v>0.85945945945945956</v>
      </c>
      <c r="V113" s="127">
        <v>1.1081081081081083</v>
      </c>
      <c r="W113" s="127"/>
      <c r="X113" s="127" t="s">
        <v>183</v>
      </c>
      <c r="Y113" s="127" t="s">
        <v>634</v>
      </c>
      <c r="Z113" s="127"/>
      <c r="AA113" s="127" t="s">
        <v>664</v>
      </c>
      <c r="AB113" s="127" t="s">
        <v>449</v>
      </c>
      <c r="AC113" s="127" t="s">
        <v>283</v>
      </c>
      <c r="AD113" s="126">
        <v>43358</v>
      </c>
    </row>
    <row r="114" spans="1:30" ht="15.5" x14ac:dyDescent="0.35">
      <c r="A114" s="127" t="s">
        <v>511</v>
      </c>
      <c r="B114" s="127" t="s">
        <v>512</v>
      </c>
      <c r="C114" s="127" t="s">
        <v>513</v>
      </c>
      <c r="D114" s="127" t="s">
        <v>370</v>
      </c>
      <c r="E114" s="127">
        <v>40510</v>
      </c>
      <c r="F114" s="127" t="s">
        <v>35</v>
      </c>
      <c r="G114" s="127" t="s">
        <v>246</v>
      </c>
      <c r="H114" s="127" t="s">
        <v>182</v>
      </c>
      <c r="I114" s="127">
        <v>1.54198473282443</v>
      </c>
      <c r="J114" s="127">
        <v>9.1891891891891897E-2</v>
      </c>
      <c r="K114" s="127">
        <v>0.12972972972972974</v>
      </c>
      <c r="L114" s="127">
        <v>0.54054054054054035</v>
      </c>
      <c r="M114" s="127">
        <v>0.4</v>
      </c>
      <c r="N114" s="127">
        <v>0.95135135135135096</v>
      </c>
      <c r="O114" s="127">
        <v>0.18378378378378379</v>
      </c>
      <c r="P114" s="127">
        <v>1.6216216216216217E-2</v>
      </c>
      <c r="Q114" s="127">
        <v>1.0810810810810811E-2</v>
      </c>
      <c r="R114" s="127">
        <v>7.567567567567568E-2</v>
      </c>
      <c r="S114" s="127">
        <v>1.6216216216216217E-2</v>
      </c>
      <c r="T114" s="127">
        <v>5.4054054054054057E-3</v>
      </c>
      <c r="U114" s="127">
        <v>1.0648648648648638</v>
      </c>
      <c r="V114" s="127">
        <v>0.73513513513513518</v>
      </c>
      <c r="W114" s="127"/>
      <c r="X114" s="127" t="s">
        <v>183</v>
      </c>
      <c r="Y114" s="127" t="s">
        <v>634</v>
      </c>
      <c r="Z114" s="127"/>
      <c r="AA114" s="127" t="s">
        <v>663</v>
      </c>
      <c r="AB114" s="127" t="s">
        <v>449</v>
      </c>
      <c r="AC114" s="127" t="s">
        <v>283</v>
      </c>
      <c r="AD114" s="126">
        <v>43326</v>
      </c>
    </row>
    <row r="115" spans="1:30" ht="15.5" x14ac:dyDescent="0.35">
      <c r="A115" s="127" t="s">
        <v>42</v>
      </c>
      <c r="B115" s="127" t="s">
        <v>462</v>
      </c>
      <c r="C115" s="127" t="s">
        <v>463</v>
      </c>
      <c r="D115" s="127" t="s">
        <v>275</v>
      </c>
      <c r="E115" s="127">
        <v>33762</v>
      </c>
      <c r="F115" s="127" t="s">
        <v>29</v>
      </c>
      <c r="G115" s="127" t="s">
        <v>246</v>
      </c>
      <c r="H115" s="127" t="s">
        <v>182</v>
      </c>
      <c r="I115" s="127">
        <v>1.5478260869565199</v>
      </c>
      <c r="J115" s="127">
        <v>5.4054054054054057E-2</v>
      </c>
      <c r="K115" s="127">
        <v>0.37297297297297299</v>
      </c>
      <c r="L115" s="127">
        <v>0.31351351351351353</v>
      </c>
      <c r="M115" s="127">
        <v>0.24864864864864866</v>
      </c>
      <c r="N115" s="127">
        <v>0.74054054054054008</v>
      </c>
      <c r="O115" s="127">
        <v>0.21621621621621623</v>
      </c>
      <c r="P115" s="127">
        <v>1.6216216216216217E-2</v>
      </c>
      <c r="Q115" s="127">
        <v>1.6216216216216217E-2</v>
      </c>
      <c r="R115" s="127">
        <v>3.783783783783784E-2</v>
      </c>
      <c r="S115" s="127">
        <v>0</v>
      </c>
      <c r="T115" s="127">
        <v>1.6216216216216217E-2</v>
      </c>
      <c r="U115" s="127">
        <v>0.93513513513513424</v>
      </c>
      <c r="V115" s="127">
        <v>0.65945945945945916</v>
      </c>
      <c r="W115" s="127"/>
      <c r="X115" s="127" t="s">
        <v>183</v>
      </c>
      <c r="Y115" s="127" t="s">
        <v>634</v>
      </c>
      <c r="Z115" s="127"/>
      <c r="AA115" s="127" t="s">
        <v>662</v>
      </c>
      <c r="AB115" s="127" t="s">
        <v>449</v>
      </c>
      <c r="AC115" s="127" t="s">
        <v>283</v>
      </c>
      <c r="AD115" s="126">
        <v>43364</v>
      </c>
    </row>
    <row r="116" spans="1:30" ht="15.5" x14ac:dyDescent="0.35">
      <c r="A116" s="127" t="s">
        <v>661</v>
      </c>
      <c r="B116" s="127" t="s">
        <v>660</v>
      </c>
      <c r="C116" s="127" t="s">
        <v>659</v>
      </c>
      <c r="D116" s="127" t="s">
        <v>490</v>
      </c>
      <c r="E116" s="127">
        <v>83647</v>
      </c>
      <c r="F116" s="127" t="s">
        <v>346</v>
      </c>
      <c r="G116" s="127" t="s">
        <v>246</v>
      </c>
      <c r="H116" s="127" t="s">
        <v>182</v>
      </c>
      <c r="I116" s="127">
        <v>4.7105263157894699</v>
      </c>
      <c r="J116" s="127">
        <v>8.1081081081081086E-2</v>
      </c>
      <c r="K116" s="127">
        <v>7.0270270270270274E-2</v>
      </c>
      <c r="L116" s="127">
        <v>0.54594594594594592</v>
      </c>
      <c r="M116" s="127">
        <v>0.2864864864864865</v>
      </c>
      <c r="N116" s="127">
        <v>0.91351351351351362</v>
      </c>
      <c r="O116" s="127">
        <v>0</v>
      </c>
      <c r="P116" s="127">
        <v>7.0270270270270274E-2</v>
      </c>
      <c r="Q116" s="127">
        <v>0</v>
      </c>
      <c r="R116" s="127">
        <v>7.567567567567568E-2</v>
      </c>
      <c r="S116" s="127">
        <v>4.8648648648648651E-2</v>
      </c>
      <c r="T116" s="127">
        <v>4.3243243243243246E-2</v>
      </c>
      <c r="U116" s="127">
        <v>0.81621621621621609</v>
      </c>
      <c r="V116" s="127">
        <v>0.87027027027027026</v>
      </c>
      <c r="W116" s="127"/>
      <c r="X116" s="127" t="s">
        <v>183</v>
      </c>
      <c r="Y116" s="127" t="s">
        <v>634</v>
      </c>
      <c r="Z116" s="127"/>
      <c r="AA116" s="127" t="s">
        <v>658</v>
      </c>
      <c r="AB116" s="127" t="s">
        <v>449</v>
      </c>
      <c r="AC116" s="127" t="s">
        <v>283</v>
      </c>
      <c r="AD116" s="126">
        <v>43360</v>
      </c>
    </row>
    <row r="117" spans="1:30" ht="15.5" x14ac:dyDescent="0.35">
      <c r="A117" s="127" t="s">
        <v>526</v>
      </c>
      <c r="B117" s="127" t="s">
        <v>527</v>
      </c>
      <c r="C117" s="127" t="s">
        <v>528</v>
      </c>
      <c r="D117" s="127" t="s">
        <v>193</v>
      </c>
      <c r="E117" s="127">
        <v>78840</v>
      </c>
      <c r="F117" s="127" t="s">
        <v>194</v>
      </c>
      <c r="G117" s="127" t="s">
        <v>246</v>
      </c>
      <c r="H117" s="127" t="s">
        <v>182</v>
      </c>
      <c r="I117" s="127">
        <v>1.5871559633027501</v>
      </c>
      <c r="J117" s="127">
        <v>0.10270270270270271</v>
      </c>
      <c r="K117" s="127">
        <v>0.55135135135135127</v>
      </c>
      <c r="L117" s="127">
        <v>0.27027027027027029</v>
      </c>
      <c r="M117" s="127">
        <v>2.7027027027027029E-2</v>
      </c>
      <c r="N117" s="127">
        <v>0.6972972972972965</v>
      </c>
      <c r="O117" s="127">
        <v>0.15135135135135136</v>
      </c>
      <c r="P117" s="127">
        <v>4.8648648648648651E-2</v>
      </c>
      <c r="Q117" s="127">
        <v>5.4054054054054057E-2</v>
      </c>
      <c r="R117" s="127">
        <v>8.1081081081081086E-2</v>
      </c>
      <c r="S117" s="127">
        <v>3.2432432432432434E-2</v>
      </c>
      <c r="T117" s="127">
        <v>2.1621621621621623E-2</v>
      </c>
      <c r="U117" s="127">
        <v>0.81621621621621543</v>
      </c>
      <c r="V117" s="127">
        <v>0.76756756756756661</v>
      </c>
      <c r="W117" s="127"/>
      <c r="X117" s="127" t="s">
        <v>183</v>
      </c>
      <c r="Y117" s="127" t="s">
        <v>634</v>
      </c>
      <c r="Z117" s="127"/>
      <c r="AA117" s="127" t="s">
        <v>657</v>
      </c>
      <c r="AB117" s="127" t="s">
        <v>183</v>
      </c>
      <c r="AC117" s="127" t="s">
        <v>283</v>
      </c>
      <c r="AD117" s="126">
        <v>43727</v>
      </c>
    </row>
    <row r="118" spans="1:30" ht="15.5" x14ac:dyDescent="0.35">
      <c r="A118" s="127" t="s">
        <v>508</v>
      </c>
      <c r="B118" s="127" t="s">
        <v>509</v>
      </c>
      <c r="C118" s="127" t="s">
        <v>510</v>
      </c>
      <c r="D118" s="127" t="s">
        <v>193</v>
      </c>
      <c r="E118" s="127">
        <v>78562</v>
      </c>
      <c r="F118" s="127" t="s">
        <v>656</v>
      </c>
      <c r="G118" s="127" t="s">
        <v>246</v>
      </c>
      <c r="H118" s="127" t="s">
        <v>182</v>
      </c>
      <c r="I118" s="127">
        <v>1.4</v>
      </c>
      <c r="J118" s="127">
        <v>0.42702702702702705</v>
      </c>
      <c r="K118" s="127">
        <v>9.1891891891891897E-2</v>
      </c>
      <c r="L118" s="127">
        <v>0.11891891891891893</v>
      </c>
      <c r="M118" s="127">
        <v>3.783783783783784E-2</v>
      </c>
      <c r="N118" s="127">
        <v>0.64324324324324222</v>
      </c>
      <c r="O118" s="127">
        <v>3.2432432432432434E-2</v>
      </c>
      <c r="P118" s="127">
        <v>0</v>
      </c>
      <c r="Q118" s="127">
        <v>0</v>
      </c>
      <c r="R118" s="127">
        <v>0.50810810810810803</v>
      </c>
      <c r="S118" s="127">
        <v>5.9459459459459463E-2</v>
      </c>
      <c r="T118" s="127">
        <v>0</v>
      </c>
      <c r="U118" s="127">
        <v>0.10810810810810811</v>
      </c>
      <c r="V118" s="127">
        <v>0.62702702702702617</v>
      </c>
      <c r="W118" s="127"/>
      <c r="X118" s="127" t="s">
        <v>183</v>
      </c>
      <c r="Y118" s="127" t="s">
        <v>634</v>
      </c>
      <c r="Z118" s="127"/>
      <c r="AA118" s="127" t="s">
        <v>655</v>
      </c>
      <c r="AB118" s="127" t="s">
        <v>183</v>
      </c>
      <c r="AC118" s="127" t="s">
        <v>283</v>
      </c>
      <c r="AD118" s="126">
        <v>44113</v>
      </c>
    </row>
    <row r="119" spans="1:30" ht="15.5" x14ac:dyDescent="0.35">
      <c r="A119" s="127" t="s">
        <v>654</v>
      </c>
      <c r="B119" s="127" t="s">
        <v>653</v>
      </c>
      <c r="C119" s="127" t="s">
        <v>652</v>
      </c>
      <c r="D119" s="127" t="s">
        <v>342</v>
      </c>
      <c r="E119" s="127">
        <v>73075</v>
      </c>
      <c r="F119" s="127" t="s">
        <v>264</v>
      </c>
      <c r="G119" s="127" t="s">
        <v>203</v>
      </c>
      <c r="H119" s="127" t="s">
        <v>182</v>
      </c>
      <c r="I119" s="127">
        <v>1.34782608695652</v>
      </c>
      <c r="J119" s="127">
        <v>5.4054054054054057E-2</v>
      </c>
      <c r="K119" s="127">
        <v>0.13513513513513514</v>
      </c>
      <c r="L119" s="127">
        <v>0.12432432432432433</v>
      </c>
      <c r="M119" s="127">
        <v>0.29189189189189191</v>
      </c>
      <c r="N119" s="127">
        <v>0.48648648648648651</v>
      </c>
      <c r="O119" s="127">
        <v>0.11891891891891893</v>
      </c>
      <c r="P119" s="127">
        <v>0</v>
      </c>
      <c r="Q119" s="127">
        <v>0</v>
      </c>
      <c r="R119" s="127">
        <v>0.11351351351351352</v>
      </c>
      <c r="S119" s="127">
        <v>0</v>
      </c>
      <c r="T119" s="127">
        <v>1.6216216216216217E-2</v>
      </c>
      <c r="U119" s="127">
        <v>0.4756756756756757</v>
      </c>
      <c r="V119" s="127">
        <v>0.49189189189189192</v>
      </c>
      <c r="W119" s="127"/>
      <c r="X119" s="127" t="s">
        <v>183</v>
      </c>
      <c r="Y119" s="127" t="s">
        <v>634</v>
      </c>
      <c r="Z119" s="127"/>
      <c r="AA119" s="127" t="s">
        <v>651</v>
      </c>
      <c r="AB119" s="127" t="s">
        <v>449</v>
      </c>
      <c r="AC119" s="127" t="s">
        <v>283</v>
      </c>
      <c r="AD119" s="126">
        <v>43019</v>
      </c>
    </row>
    <row r="120" spans="1:30" ht="15.5" x14ac:dyDescent="0.35">
      <c r="A120" s="127" t="s">
        <v>499</v>
      </c>
      <c r="B120" s="127" t="s">
        <v>500</v>
      </c>
      <c r="C120" s="127" t="s">
        <v>501</v>
      </c>
      <c r="D120" s="127" t="s">
        <v>370</v>
      </c>
      <c r="E120" s="127">
        <v>40031</v>
      </c>
      <c r="F120" s="127" t="s">
        <v>35</v>
      </c>
      <c r="G120" s="127" t="s">
        <v>246</v>
      </c>
      <c r="H120" s="127" t="s">
        <v>182</v>
      </c>
      <c r="I120" s="127">
        <v>1.6</v>
      </c>
      <c r="J120" s="127">
        <v>2.1621621621621623E-2</v>
      </c>
      <c r="K120" s="127">
        <v>0.14594594594594595</v>
      </c>
      <c r="L120" s="127">
        <v>0.24324324324324326</v>
      </c>
      <c r="M120" s="127">
        <v>0.12972972972972974</v>
      </c>
      <c r="N120" s="127">
        <v>0.4</v>
      </c>
      <c r="O120" s="127">
        <v>0.10270270270270271</v>
      </c>
      <c r="P120" s="127">
        <v>3.783783783783784E-2</v>
      </c>
      <c r="Q120" s="127">
        <v>0</v>
      </c>
      <c r="R120" s="127">
        <v>4.8648648648648651E-2</v>
      </c>
      <c r="S120" s="127">
        <v>2.1621621621621623E-2</v>
      </c>
      <c r="T120" s="127">
        <v>0</v>
      </c>
      <c r="U120" s="127">
        <v>0.4702702702702703</v>
      </c>
      <c r="V120" s="127">
        <v>0.42162162162162165</v>
      </c>
      <c r="W120" s="127"/>
      <c r="X120" s="127" t="s">
        <v>449</v>
      </c>
      <c r="Y120" s="127" t="s">
        <v>283</v>
      </c>
      <c r="Z120" s="127" t="s">
        <v>295</v>
      </c>
      <c r="AA120" s="127" t="s">
        <v>502</v>
      </c>
      <c r="AB120" s="127" t="s">
        <v>449</v>
      </c>
      <c r="AC120" s="127" t="s">
        <v>283</v>
      </c>
      <c r="AD120" s="126">
        <v>42983</v>
      </c>
    </row>
    <row r="121" spans="1:30" ht="15.5" x14ac:dyDescent="0.35">
      <c r="A121" s="127" t="s">
        <v>503</v>
      </c>
      <c r="B121" s="127" t="s">
        <v>504</v>
      </c>
      <c r="C121" s="127" t="s">
        <v>505</v>
      </c>
      <c r="D121" s="127" t="s">
        <v>206</v>
      </c>
      <c r="E121" s="127">
        <v>85344</v>
      </c>
      <c r="F121" s="127" t="s">
        <v>207</v>
      </c>
      <c r="G121" s="127" t="s">
        <v>246</v>
      </c>
      <c r="H121" s="127" t="s">
        <v>182</v>
      </c>
      <c r="I121" s="127">
        <v>1.9534883720930201</v>
      </c>
      <c r="J121" s="127">
        <v>0</v>
      </c>
      <c r="K121" s="127">
        <v>0.38918918918918921</v>
      </c>
      <c r="L121" s="127">
        <v>7.567567567567568E-2</v>
      </c>
      <c r="M121" s="127">
        <v>2.1621621621621623E-2</v>
      </c>
      <c r="N121" s="127">
        <v>0.48648648648648651</v>
      </c>
      <c r="O121" s="127">
        <v>0</v>
      </c>
      <c r="P121" s="127">
        <v>0</v>
      </c>
      <c r="Q121" s="127">
        <v>0</v>
      </c>
      <c r="R121" s="127">
        <v>0</v>
      </c>
      <c r="S121" s="127">
        <v>1.6216216216216217E-2</v>
      </c>
      <c r="T121" s="127">
        <v>1.6216216216216217E-2</v>
      </c>
      <c r="U121" s="127">
        <v>0.45405405405405408</v>
      </c>
      <c r="V121" s="127">
        <v>0.4756756756756757</v>
      </c>
      <c r="W121" s="127"/>
      <c r="X121" s="127" t="s">
        <v>449</v>
      </c>
      <c r="Y121" s="127" t="s">
        <v>283</v>
      </c>
      <c r="Z121" s="127" t="s">
        <v>295</v>
      </c>
      <c r="AA121" s="127" t="s">
        <v>494</v>
      </c>
      <c r="AB121" s="127" t="s">
        <v>449</v>
      </c>
      <c r="AC121" s="127" t="s">
        <v>283</v>
      </c>
      <c r="AD121" s="126">
        <v>42986</v>
      </c>
    </row>
    <row r="122" spans="1:30" ht="15.5" x14ac:dyDescent="0.35">
      <c r="A122" s="127" t="s">
        <v>650</v>
      </c>
      <c r="B122" s="127" t="s">
        <v>649</v>
      </c>
      <c r="C122" s="127" t="s">
        <v>648</v>
      </c>
      <c r="D122" s="127" t="s">
        <v>193</v>
      </c>
      <c r="E122" s="127">
        <v>78611</v>
      </c>
      <c r="F122" s="127" t="s">
        <v>194</v>
      </c>
      <c r="G122" s="127" t="s">
        <v>246</v>
      </c>
      <c r="H122" s="127" t="s">
        <v>5</v>
      </c>
      <c r="I122" s="127">
        <v>1.28301886792453</v>
      </c>
      <c r="J122" s="127">
        <v>1.6216216216216217E-2</v>
      </c>
      <c r="K122" s="127">
        <v>0.14054054054054055</v>
      </c>
      <c r="L122" s="127">
        <v>0.17837837837837839</v>
      </c>
      <c r="M122" s="127">
        <v>4.3243243243243246E-2</v>
      </c>
      <c r="N122" s="127">
        <v>0.24324324324324326</v>
      </c>
      <c r="O122" s="127">
        <v>0.12972972972972974</v>
      </c>
      <c r="P122" s="127">
        <v>5.4054054054054057E-3</v>
      </c>
      <c r="Q122" s="127">
        <v>0</v>
      </c>
      <c r="R122" s="127">
        <v>0</v>
      </c>
      <c r="S122" s="127">
        <v>0</v>
      </c>
      <c r="T122" s="127">
        <v>0</v>
      </c>
      <c r="U122" s="127">
        <v>0.3783783783783784</v>
      </c>
      <c r="V122" s="127">
        <v>0.18378378378378379</v>
      </c>
      <c r="W122" s="127"/>
      <c r="X122" s="127" t="s">
        <v>183</v>
      </c>
      <c r="Y122" s="127" t="s">
        <v>634</v>
      </c>
      <c r="Z122" s="127"/>
      <c r="AA122" s="127" t="s">
        <v>647</v>
      </c>
      <c r="AB122" s="127" t="s">
        <v>449</v>
      </c>
      <c r="AC122" s="127" t="s">
        <v>283</v>
      </c>
      <c r="AD122" s="126">
        <v>43374</v>
      </c>
    </row>
    <row r="123" spans="1:30" ht="15.5" x14ac:dyDescent="0.35">
      <c r="A123" s="127" t="s">
        <v>646</v>
      </c>
      <c r="B123" s="127" t="s">
        <v>645</v>
      </c>
      <c r="C123" s="127" t="s">
        <v>644</v>
      </c>
      <c r="D123" s="127" t="s">
        <v>489</v>
      </c>
      <c r="E123" s="127">
        <v>26041</v>
      </c>
      <c r="F123" s="127" t="s">
        <v>286</v>
      </c>
      <c r="G123" s="127" t="s">
        <v>246</v>
      </c>
      <c r="H123" s="127" t="s">
        <v>182</v>
      </c>
      <c r="I123" s="127"/>
      <c r="J123" s="127">
        <v>0</v>
      </c>
      <c r="K123" s="127">
        <v>0</v>
      </c>
      <c r="L123" s="127">
        <v>0</v>
      </c>
      <c r="M123" s="127">
        <v>0.24864864864864866</v>
      </c>
      <c r="N123" s="127">
        <v>0.24864864864864866</v>
      </c>
      <c r="O123" s="127">
        <v>0</v>
      </c>
      <c r="P123" s="127">
        <v>0</v>
      </c>
      <c r="Q123" s="127">
        <v>0</v>
      </c>
      <c r="R123" s="127">
        <v>0.24864864864864866</v>
      </c>
      <c r="S123" s="127">
        <v>0</v>
      </c>
      <c r="T123" s="127">
        <v>0</v>
      </c>
      <c r="U123" s="127">
        <v>0</v>
      </c>
      <c r="V123" s="127">
        <v>0.24864864864864866</v>
      </c>
      <c r="W123" s="127"/>
      <c r="X123" s="127" t="s">
        <v>449</v>
      </c>
      <c r="Y123" s="127" t="s">
        <v>283</v>
      </c>
      <c r="Z123" s="127" t="s">
        <v>295</v>
      </c>
      <c r="AA123" s="127" t="s">
        <v>643</v>
      </c>
      <c r="AB123" s="127" t="s">
        <v>449</v>
      </c>
      <c r="AC123" s="127" t="s">
        <v>283</v>
      </c>
      <c r="AD123" s="126">
        <v>42570</v>
      </c>
    </row>
    <row r="124" spans="1:30" ht="15.5" x14ac:dyDescent="0.35">
      <c r="A124" s="127" t="s">
        <v>516</v>
      </c>
      <c r="B124" s="127" t="s">
        <v>517</v>
      </c>
      <c r="C124" s="127" t="s">
        <v>518</v>
      </c>
      <c r="D124" s="127" t="s">
        <v>396</v>
      </c>
      <c r="E124" s="127">
        <v>68731</v>
      </c>
      <c r="F124" s="127" t="s">
        <v>319</v>
      </c>
      <c r="G124" s="127" t="s">
        <v>246</v>
      </c>
      <c r="H124" s="127" t="s">
        <v>182</v>
      </c>
      <c r="I124" s="127">
        <v>3.875</v>
      </c>
      <c r="J124" s="127">
        <v>0</v>
      </c>
      <c r="K124" s="127">
        <v>4.8648648648648651E-2</v>
      </c>
      <c r="L124" s="127">
        <v>5.9459459459459463E-2</v>
      </c>
      <c r="M124" s="127">
        <v>7.567567567567568E-2</v>
      </c>
      <c r="N124" s="127">
        <v>0.15675675675675677</v>
      </c>
      <c r="O124" s="127">
        <v>2.7027027027027029E-2</v>
      </c>
      <c r="P124" s="127">
        <v>0</v>
      </c>
      <c r="Q124" s="127">
        <v>0</v>
      </c>
      <c r="R124" s="127">
        <v>1.6216216216216217E-2</v>
      </c>
      <c r="S124" s="127">
        <v>0</v>
      </c>
      <c r="T124" s="127">
        <v>0</v>
      </c>
      <c r="U124" s="127">
        <v>0.16756756756756758</v>
      </c>
      <c r="V124" s="127">
        <v>0.16756756756756758</v>
      </c>
      <c r="W124" s="127"/>
      <c r="X124" s="127" t="s">
        <v>449</v>
      </c>
      <c r="Y124" s="127" t="s">
        <v>283</v>
      </c>
      <c r="Z124" s="127" t="s">
        <v>295</v>
      </c>
      <c r="AA124" s="127" t="s">
        <v>519</v>
      </c>
      <c r="AB124" s="127" t="s">
        <v>449</v>
      </c>
      <c r="AC124" s="127" t="s">
        <v>283</v>
      </c>
      <c r="AD124" s="126">
        <v>42999</v>
      </c>
    </row>
    <row r="125" spans="1:30" ht="15.5" x14ac:dyDescent="0.35">
      <c r="A125" s="127" t="s">
        <v>642</v>
      </c>
      <c r="B125" s="127" t="s">
        <v>641</v>
      </c>
      <c r="C125" s="127" t="s">
        <v>640</v>
      </c>
      <c r="D125" s="127" t="s">
        <v>270</v>
      </c>
      <c r="E125" s="127">
        <v>22604</v>
      </c>
      <c r="F125" s="127" t="s">
        <v>271</v>
      </c>
      <c r="G125" s="127" t="s">
        <v>203</v>
      </c>
      <c r="H125" s="127" t="s">
        <v>182</v>
      </c>
      <c r="I125" s="127">
        <v>6</v>
      </c>
      <c r="J125" s="127">
        <v>0</v>
      </c>
      <c r="K125" s="127">
        <v>7.0270270270270274E-2</v>
      </c>
      <c r="L125" s="127">
        <v>9.1891891891891897E-2</v>
      </c>
      <c r="M125" s="127">
        <v>1.6216216216216217E-2</v>
      </c>
      <c r="N125" s="127">
        <v>4.3243243243243246E-2</v>
      </c>
      <c r="O125" s="127">
        <v>0.13513513513513514</v>
      </c>
      <c r="P125" s="127">
        <v>0</v>
      </c>
      <c r="Q125" s="127">
        <v>0</v>
      </c>
      <c r="R125" s="127">
        <v>0</v>
      </c>
      <c r="S125" s="127">
        <v>0</v>
      </c>
      <c r="T125" s="127">
        <v>0</v>
      </c>
      <c r="U125" s="127">
        <v>0.17837837837837839</v>
      </c>
      <c r="V125" s="127">
        <v>0</v>
      </c>
      <c r="W125" s="127">
        <v>2</v>
      </c>
      <c r="X125" s="127" t="s">
        <v>183</v>
      </c>
      <c r="Y125" s="127" t="s">
        <v>498</v>
      </c>
      <c r="Z125" s="127"/>
      <c r="AA125" s="127" t="s">
        <v>639</v>
      </c>
      <c r="AB125" s="127" t="s">
        <v>204</v>
      </c>
      <c r="AC125" s="127"/>
      <c r="AD125" s="126"/>
    </row>
    <row r="126" spans="1:30" ht="15.5" x14ac:dyDescent="0.35">
      <c r="A126" s="127" t="s">
        <v>638</v>
      </c>
      <c r="B126" s="127" t="s">
        <v>637</v>
      </c>
      <c r="C126" s="127" t="s">
        <v>636</v>
      </c>
      <c r="D126" s="127" t="s">
        <v>635</v>
      </c>
      <c r="E126" s="127">
        <v>4102</v>
      </c>
      <c r="F126" s="127" t="s">
        <v>315</v>
      </c>
      <c r="G126" s="127" t="s">
        <v>246</v>
      </c>
      <c r="H126" s="127" t="s">
        <v>182</v>
      </c>
      <c r="I126" s="127">
        <v>2.1538461538461502</v>
      </c>
      <c r="J126" s="127">
        <v>7.567567567567568E-2</v>
      </c>
      <c r="K126" s="127">
        <v>1.0810810810810811E-2</v>
      </c>
      <c r="L126" s="127">
        <v>4.3243243243243246E-2</v>
      </c>
      <c r="M126" s="127">
        <v>3.783783783783784E-2</v>
      </c>
      <c r="N126" s="127">
        <v>0.12432432432432433</v>
      </c>
      <c r="O126" s="127">
        <v>4.3243243243243246E-2</v>
      </c>
      <c r="P126" s="127">
        <v>0</v>
      </c>
      <c r="Q126" s="127">
        <v>0</v>
      </c>
      <c r="R126" s="127">
        <v>0</v>
      </c>
      <c r="S126" s="127">
        <v>4.3243243243243246E-2</v>
      </c>
      <c r="T126" s="127">
        <v>1.6216216216216217E-2</v>
      </c>
      <c r="U126" s="127">
        <v>0.10810810810810811</v>
      </c>
      <c r="V126" s="127">
        <v>0.12432432432432433</v>
      </c>
      <c r="W126" s="127"/>
      <c r="X126" s="127" t="s">
        <v>183</v>
      </c>
      <c r="Y126" s="127" t="s">
        <v>634</v>
      </c>
      <c r="Z126" s="127"/>
      <c r="AA126" s="127" t="s">
        <v>633</v>
      </c>
      <c r="AB126" s="127" t="s">
        <v>449</v>
      </c>
      <c r="AC126" s="127" t="s">
        <v>283</v>
      </c>
      <c r="AD126" s="126">
        <v>43348</v>
      </c>
    </row>
    <row r="127" spans="1:30" ht="15.5" x14ac:dyDescent="0.35">
      <c r="A127" s="127" t="s">
        <v>475</v>
      </c>
      <c r="B127" s="127" t="s">
        <v>476</v>
      </c>
      <c r="C127" s="127" t="s">
        <v>477</v>
      </c>
      <c r="D127" s="127" t="s">
        <v>419</v>
      </c>
      <c r="E127" s="127">
        <v>63379</v>
      </c>
      <c r="F127" s="127" t="s">
        <v>35</v>
      </c>
      <c r="G127" s="127" t="s">
        <v>203</v>
      </c>
      <c r="H127" s="127" t="s">
        <v>182</v>
      </c>
      <c r="I127" s="127">
        <v>1.72727272727273</v>
      </c>
      <c r="J127" s="127">
        <v>5.4054054054054057E-3</v>
      </c>
      <c r="K127" s="127">
        <v>1.6216216216216217E-2</v>
      </c>
      <c r="L127" s="127">
        <v>9.1891891891891897E-2</v>
      </c>
      <c r="M127" s="127">
        <v>2.7027027027027029E-2</v>
      </c>
      <c r="N127" s="127">
        <v>9.7297297297297303E-2</v>
      </c>
      <c r="O127" s="127">
        <v>1.0810810810810811E-2</v>
      </c>
      <c r="P127" s="127">
        <v>0</v>
      </c>
      <c r="Q127" s="127">
        <v>3.2432432432432434E-2</v>
      </c>
      <c r="R127" s="127">
        <v>3.783783783783784E-2</v>
      </c>
      <c r="S127" s="127">
        <v>5.4054054054054057E-3</v>
      </c>
      <c r="T127" s="127">
        <v>5.4054054054054057E-3</v>
      </c>
      <c r="U127" s="127">
        <v>9.1891891891891897E-2</v>
      </c>
      <c r="V127" s="127">
        <v>0.12972972972972974</v>
      </c>
      <c r="W127" s="127"/>
      <c r="X127" s="127" t="s">
        <v>449</v>
      </c>
      <c r="Y127" s="127" t="s">
        <v>283</v>
      </c>
      <c r="Z127" s="127" t="s">
        <v>295</v>
      </c>
      <c r="AA127" s="127" t="s">
        <v>478</v>
      </c>
      <c r="AB127" s="127" t="s">
        <v>449</v>
      </c>
      <c r="AC127" s="127" t="s">
        <v>283</v>
      </c>
      <c r="AD127" s="126">
        <v>42983</v>
      </c>
    </row>
    <row r="128" spans="1:30" ht="15.5" x14ac:dyDescent="0.35">
      <c r="A128" s="127" t="s">
        <v>491</v>
      </c>
      <c r="B128" s="127" t="s">
        <v>492</v>
      </c>
      <c r="C128" s="127" t="s">
        <v>493</v>
      </c>
      <c r="D128" s="127" t="s">
        <v>215</v>
      </c>
      <c r="E128" s="127">
        <v>39046</v>
      </c>
      <c r="F128" s="127" t="s">
        <v>202</v>
      </c>
      <c r="G128" s="127" t="s">
        <v>246</v>
      </c>
      <c r="H128" s="127" t="s">
        <v>182</v>
      </c>
      <c r="I128" s="127">
        <v>2.1</v>
      </c>
      <c r="J128" s="127">
        <v>0</v>
      </c>
      <c r="K128" s="127">
        <v>2.1621621621621623E-2</v>
      </c>
      <c r="L128" s="127">
        <v>8.1081081081081086E-2</v>
      </c>
      <c r="M128" s="127">
        <v>3.2432432432432434E-2</v>
      </c>
      <c r="N128" s="127">
        <v>0.11891891891891893</v>
      </c>
      <c r="O128" s="127">
        <v>1.6216216216216217E-2</v>
      </c>
      <c r="P128" s="127">
        <v>0</v>
      </c>
      <c r="Q128" s="127">
        <v>0</v>
      </c>
      <c r="R128" s="127">
        <v>0</v>
      </c>
      <c r="S128" s="127">
        <v>2.1621621621621623E-2</v>
      </c>
      <c r="T128" s="127">
        <v>0</v>
      </c>
      <c r="U128" s="127">
        <v>0.11351351351351352</v>
      </c>
      <c r="V128" s="127">
        <v>0.10810810810810811</v>
      </c>
      <c r="W128" s="127"/>
      <c r="X128" s="127" t="s">
        <v>449</v>
      </c>
      <c r="Y128" s="127" t="s">
        <v>283</v>
      </c>
      <c r="Z128" s="127" t="s">
        <v>295</v>
      </c>
      <c r="AA128" s="127" t="s">
        <v>494</v>
      </c>
      <c r="AB128" s="127" t="s">
        <v>183</v>
      </c>
      <c r="AC128" s="127" t="s">
        <v>283</v>
      </c>
      <c r="AD128" s="126">
        <v>39591</v>
      </c>
    </row>
    <row r="129" spans="1:37" ht="15.5" x14ac:dyDescent="0.35">
      <c r="A129" s="127" t="s">
        <v>632</v>
      </c>
      <c r="B129" s="127" t="s">
        <v>631</v>
      </c>
      <c r="C129" s="127" t="s">
        <v>630</v>
      </c>
      <c r="D129" s="127" t="s">
        <v>629</v>
      </c>
      <c r="E129" s="127">
        <v>5488</v>
      </c>
      <c r="F129" s="127" t="s">
        <v>315</v>
      </c>
      <c r="G129" s="127" t="s">
        <v>246</v>
      </c>
      <c r="H129" s="127" t="s">
        <v>182</v>
      </c>
      <c r="I129" s="127">
        <v>3</v>
      </c>
      <c r="J129" s="127">
        <v>1.6216216216216217E-2</v>
      </c>
      <c r="K129" s="127">
        <v>0</v>
      </c>
      <c r="L129" s="127">
        <v>1.6216216216216217E-2</v>
      </c>
      <c r="M129" s="127">
        <v>0</v>
      </c>
      <c r="N129" s="127">
        <v>1.6216216216216217E-2</v>
      </c>
      <c r="O129" s="127">
        <v>1.6216216216216217E-2</v>
      </c>
      <c r="P129" s="127">
        <v>0</v>
      </c>
      <c r="Q129" s="127">
        <v>0</v>
      </c>
      <c r="R129" s="127">
        <v>1.6216216216216217E-2</v>
      </c>
      <c r="S129" s="127">
        <v>0</v>
      </c>
      <c r="T129" s="127">
        <v>0</v>
      </c>
      <c r="U129" s="127">
        <v>1.6216216216216217E-2</v>
      </c>
      <c r="V129" s="127">
        <v>1.6216216216216217E-2</v>
      </c>
      <c r="W129" s="127"/>
      <c r="X129" s="127" t="s">
        <v>449</v>
      </c>
      <c r="Y129" s="127" t="s">
        <v>283</v>
      </c>
      <c r="Z129" s="127" t="s">
        <v>295</v>
      </c>
      <c r="AA129" s="127" t="s">
        <v>628</v>
      </c>
      <c r="AB129" s="127" t="s">
        <v>449</v>
      </c>
      <c r="AC129" s="127" t="s">
        <v>283</v>
      </c>
      <c r="AD129" s="126">
        <v>42969</v>
      </c>
    </row>
    <row r="131" spans="1:37" s="119" customFormat="1" ht="12.5" x14ac:dyDescent="0.25">
      <c r="A131" s="123" t="s">
        <v>627</v>
      </c>
      <c r="B131" s="123"/>
      <c r="C131" s="123"/>
      <c r="D131" s="123"/>
      <c r="E131" s="123"/>
      <c r="F131" s="122"/>
      <c r="G131" s="125"/>
      <c r="H131" s="124"/>
      <c r="I131" s="123"/>
      <c r="J131" s="123"/>
      <c r="K131" s="123"/>
      <c r="L131" s="123"/>
      <c r="M131" s="122"/>
      <c r="N131" s="120"/>
      <c r="O131" s="120"/>
      <c r="P131" s="120"/>
      <c r="Q131" s="120"/>
      <c r="R131" s="120"/>
      <c r="S131" s="120"/>
      <c r="T131" s="120"/>
      <c r="U131" s="120"/>
      <c r="V131" s="120"/>
      <c r="W131" s="120"/>
      <c r="X131" s="120"/>
      <c r="Y131" s="120"/>
      <c r="Z131" s="120"/>
      <c r="AA131" s="120"/>
      <c r="AB131" s="120"/>
      <c r="AC131" s="120"/>
      <c r="AD131" s="121"/>
      <c r="AE131" s="120"/>
      <c r="AF131" s="120"/>
      <c r="AG131" s="120"/>
      <c r="AH131" s="120"/>
      <c r="AI131" s="120"/>
      <c r="AJ131" s="120"/>
      <c r="AK131" s="120"/>
    </row>
    <row r="132" spans="1:37" s="119" customFormat="1" ht="12.5" x14ac:dyDescent="0.25">
      <c r="A132" s="123" t="s">
        <v>626</v>
      </c>
      <c r="B132" s="123"/>
      <c r="C132" s="123"/>
      <c r="D132" s="123"/>
      <c r="E132" s="123"/>
      <c r="F132" s="122"/>
      <c r="G132" s="125"/>
      <c r="H132" s="124"/>
      <c r="I132" s="123"/>
      <c r="J132" s="123"/>
      <c r="K132" s="123"/>
      <c r="L132" s="123"/>
      <c r="M132" s="122"/>
      <c r="N132" s="120"/>
      <c r="O132" s="120"/>
      <c r="P132" s="120"/>
      <c r="Q132" s="120"/>
      <c r="R132" s="120"/>
      <c r="S132" s="120"/>
      <c r="T132" s="120"/>
      <c r="U132" s="120"/>
      <c r="V132" s="120"/>
      <c r="W132" s="120"/>
      <c r="X132" s="120"/>
      <c r="Y132" s="120"/>
      <c r="Z132" s="120"/>
      <c r="AA132" s="120"/>
      <c r="AB132" s="120"/>
      <c r="AC132" s="120"/>
      <c r="AD132" s="121"/>
      <c r="AE132" s="120"/>
      <c r="AF132" s="120"/>
      <c r="AG132" s="120"/>
      <c r="AH132" s="120"/>
      <c r="AI132" s="120"/>
      <c r="AJ132" s="120"/>
      <c r="AK132" s="120"/>
    </row>
    <row r="133" spans="1:37" s="119" customFormat="1" ht="12.5" x14ac:dyDescent="0.25">
      <c r="A133" s="123" t="s">
        <v>625</v>
      </c>
      <c r="B133" s="123"/>
      <c r="C133" s="123"/>
      <c r="D133" s="123"/>
      <c r="E133" s="123"/>
      <c r="F133" s="122"/>
      <c r="G133" s="125"/>
      <c r="H133" s="124"/>
      <c r="I133" s="123"/>
      <c r="J133" s="123"/>
      <c r="K133" s="123"/>
      <c r="L133" s="123"/>
      <c r="M133" s="122"/>
      <c r="N133" s="120"/>
      <c r="O133" s="120"/>
      <c r="P133" s="120"/>
      <c r="Q133" s="120"/>
      <c r="R133" s="120"/>
      <c r="S133" s="120"/>
      <c r="T133" s="120"/>
      <c r="U133" s="120"/>
      <c r="V133" s="120"/>
      <c r="W133" s="120"/>
      <c r="X133" s="120"/>
      <c r="Y133" s="120"/>
      <c r="Z133" s="120"/>
      <c r="AA133" s="120"/>
      <c r="AB133" s="120"/>
      <c r="AC133" s="120"/>
      <c r="AD133" s="121"/>
      <c r="AE133" s="120"/>
      <c r="AF133" s="120"/>
      <c r="AG133" s="120"/>
      <c r="AH133" s="120"/>
      <c r="AI133" s="120"/>
      <c r="AJ133" s="120"/>
      <c r="AK133" s="120"/>
    </row>
  </sheetData>
  <mergeCells count="15">
    <mergeCell ref="A1:D1"/>
    <mergeCell ref="A2:D2"/>
    <mergeCell ref="A3:D3"/>
    <mergeCell ref="E3:H3"/>
    <mergeCell ref="I3:L3"/>
    <mergeCell ref="Y3:AB3"/>
    <mergeCell ref="AC3:AD3"/>
    <mergeCell ref="A4:V4"/>
    <mergeCell ref="J5:M5"/>
    <mergeCell ref="N5:Q5"/>
    <mergeCell ref="R5:U5"/>
    <mergeCell ref="W5:AD5"/>
    <mergeCell ref="M3:P3"/>
    <mergeCell ref="Q3:T3"/>
    <mergeCell ref="U3:X3"/>
  </mergeCells>
  <conditionalFormatting sqref="AD7">
    <cfRule type="cellIs" dxfId="62"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B3F68-3F73-4BB2-8D7B-51FFEB797F45}">
  <dimension ref="A1:F19"/>
  <sheetViews>
    <sheetView workbookViewId="0">
      <selection activeCell="B28" sqref="B28:B29"/>
    </sheetView>
  </sheetViews>
  <sheetFormatPr defaultRowHeight="14.5" x14ac:dyDescent="0.35"/>
  <cols>
    <col min="1" max="1" width="45.54296875" customWidth="1"/>
    <col min="2" max="2" width="19" customWidth="1"/>
  </cols>
  <sheetData>
    <row r="1" spans="1:6" ht="26" x14ac:dyDescent="0.35">
      <c r="A1" s="274" t="s">
        <v>48</v>
      </c>
      <c r="B1" s="274"/>
      <c r="C1" s="274"/>
      <c r="D1" s="274"/>
      <c r="E1" s="274"/>
      <c r="F1" s="274"/>
    </row>
    <row r="3" spans="1:6" ht="15" customHeight="1" x14ac:dyDescent="0.35">
      <c r="A3" s="294" t="s">
        <v>624</v>
      </c>
      <c r="B3" s="295"/>
      <c r="C3" s="295"/>
      <c r="D3" s="295"/>
      <c r="E3" s="295"/>
    </row>
    <row r="4" spans="1:6" x14ac:dyDescent="0.35">
      <c r="A4" s="107" t="s">
        <v>762</v>
      </c>
      <c r="B4" s="107" t="s">
        <v>623</v>
      </c>
    </row>
    <row r="5" spans="1:6" ht="15" thickBot="1" x14ac:dyDescent="0.4">
      <c r="A5" s="116" t="s">
        <v>622</v>
      </c>
      <c r="B5" s="115">
        <v>64</v>
      </c>
    </row>
    <row r="6" spans="1:6" ht="15" thickTop="1" x14ac:dyDescent="0.35">
      <c r="A6" s="112" t="s">
        <v>621</v>
      </c>
      <c r="B6" s="114">
        <v>12</v>
      </c>
    </row>
    <row r="7" spans="1:6" x14ac:dyDescent="0.35">
      <c r="A7" s="113" t="s">
        <v>620</v>
      </c>
      <c r="B7" s="108">
        <v>2</v>
      </c>
    </row>
    <row r="8" spans="1:6" x14ac:dyDescent="0.35">
      <c r="A8" s="113" t="s">
        <v>619</v>
      </c>
      <c r="B8" s="108">
        <v>10</v>
      </c>
    </row>
    <row r="9" spans="1:6" x14ac:dyDescent="0.35">
      <c r="A9" s="112" t="s">
        <v>618</v>
      </c>
      <c r="B9" s="112">
        <v>12</v>
      </c>
    </row>
    <row r="10" spans="1:6" x14ac:dyDescent="0.35">
      <c r="A10" s="111" t="s">
        <v>617</v>
      </c>
      <c r="B10" s="110">
        <v>3</v>
      </c>
    </row>
    <row r="11" spans="1:6" x14ac:dyDescent="0.35">
      <c r="A11" s="111" t="s">
        <v>616</v>
      </c>
      <c r="B11" s="110">
        <v>3</v>
      </c>
    </row>
    <row r="12" spans="1:6" x14ac:dyDescent="0.35">
      <c r="A12" s="111" t="s">
        <v>615</v>
      </c>
      <c r="B12" s="110">
        <v>2</v>
      </c>
    </row>
    <row r="13" spans="1:6" x14ac:dyDescent="0.35">
      <c r="A13" s="111" t="s">
        <v>614</v>
      </c>
      <c r="B13" s="110">
        <v>2</v>
      </c>
    </row>
    <row r="14" spans="1:6" x14ac:dyDescent="0.35">
      <c r="A14" s="111" t="s">
        <v>613</v>
      </c>
      <c r="B14" s="110">
        <v>2</v>
      </c>
    </row>
    <row r="16" spans="1:6" x14ac:dyDescent="0.35">
      <c r="A16" s="349" t="s">
        <v>612</v>
      </c>
      <c r="B16" s="349"/>
    </row>
    <row r="17" spans="1:2" x14ac:dyDescent="0.35">
      <c r="A17" s="349"/>
      <c r="B17" s="349"/>
    </row>
    <row r="18" spans="1:2" x14ac:dyDescent="0.35">
      <c r="A18" s="349"/>
      <c r="B18" s="349"/>
    </row>
    <row r="19" spans="1:2" x14ac:dyDescent="0.35">
      <c r="A19" s="349"/>
      <c r="B19" s="349"/>
    </row>
  </sheetData>
  <mergeCells count="3">
    <mergeCell ref="A1:F1"/>
    <mergeCell ref="A3:E3"/>
    <mergeCell ref="A16:B1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6393F-4CFC-4298-883A-114300F8656B}">
  <sheetPr>
    <pageSetUpPr fitToPage="1"/>
  </sheetPr>
  <dimension ref="A1:AA115"/>
  <sheetViews>
    <sheetView showGridLines="0" zoomScale="80" zoomScaleNormal="80" workbookViewId="0">
      <selection activeCell="B14" sqref="B14"/>
    </sheetView>
  </sheetViews>
  <sheetFormatPr defaultRowHeight="14.5" x14ac:dyDescent="0.35"/>
  <cols>
    <col min="1" max="1" width="26.54296875" style="5" customWidth="1"/>
    <col min="2" max="2" width="160.7265625" customWidth="1"/>
    <col min="3" max="3" width="10.453125" customWidth="1"/>
    <col min="4" max="4" width="9" bestFit="1" customWidth="1"/>
    <col min="5" max="5" width="7.54296875" bestFit="1" customWidth="1"/>
    <col min="7" max="7" width="7.54296875" bestFit="1" customWidth="1"/>
    <col min="8" max="8" width="9" bestFit="1" customWidth="1"/>
    <col min="9" max="9" width="7.54296875" customWidth="1"/>
    <col min="22" max="22" width="10.54296875" bestFit="1" customWidth="1"/>
  </cols>
  <sheetData>
    <row r="1" spans="1:27" s="8" customFormat="1" ht="26" x14ac:dyDescent="0.35">
      <c r="A1" s="362" t="s">
        <v>48</v>
      </c>
      <c r="B1" s="362"/>
      <c r="C1" s="10"/>
      <c r="D1" s="10"/>
      <c r="E1" s="10"/>
      <c r="F1" s="10"/>
      <c r="G1" s="10"/>
      <c r="H1" s="10"/>
      <c r="I1" s="10"/>
      <c r="J1" s="10"/>
      <c r="K1" s="10"/>
      <c r="L1" s="10"/>
      <c r="M1" s="10"/>
      <c r="N1" s="10"/>
      <c r="O1" s="10"/>
      <c r="P1" s="10"/>
      <c r="Q1" s="10"/>
      <c r="R1" s="10"/>
      <c r="S1" s="10"/>
      <c r="T1" s="10"/>
      <c r="U1" s="10"/>
      <c r="V1" s="10"/>
      <c r="W1" s="10"/>
      <c r="X1" s="10"/>
      <c r="Y1" s="10"/>
      <c r="Z1" s="10"/>
      <c r="AA1" s="10"/>
    </row>
    <row r="2" spans="1:27" s="8" customFormat="1" ht="74.25" customHeight="1" x14ac:dyDescent="0.35">
      <c r="A2" s="363" t="s">
        <v>49</v>
      </c>
      <c r="B2" s="363"/>
      <c r="C2" s="10"/>
      <c r="D2" s="10"/>
      <c r="E2" s="10"/>
      <c r="F2" s="10"/>
      <c r="G2" s="10"/>
      <c r="H2" s="10"/>
      <c r="I2" s="10"/>
      <c r="J2" s="10"/>
      <c r="K2" s="10"/>
      <c r="L2" s="10"/>
      <c r="M2" s="10"/>
      <c r="N2" s="10"/>
      <c r="O2" s="10"/>
      <c r="P2" s="10"/>
      <c r="Q2" s="10"/>
      <c r="R2" s="10"/>
      <c r="S2" s="10"/>
      <c r="T2" s="10"/>
      <c r="U2" s="10"/>
      <c r="V2" s="10"/>
      <c r="W2" s="10"/>
      <c r="X2" s="10"/>
      <c r="Y2" s="10"/>
      <c r="Z2" s="10"/>
      <c r="AA2" s="10"/>
    </row>
    <row r="3" spans="1:27" s="8" customFormat="1" ht="48.65" customHeight="1" thickBot="1" x14ac:dyDescent="0.4">
      <c r="A3" s="34" t="s">
        <v>562</v>
      </c>
      <c r="B3" s="262"/>
      <c r="C3" s="361"/>
      <c r="D3" s="361"/>
      <c r="E3" s="361"/>
      <c r="F3" s="361"/>
      <c r="G3" s="361"/>
      <c r="H3" s="361"/>
      <c r="I3" s="361"/>
      <c r="J3" s="361"/>
      <c r="K3" s="361"/>
      <c r="L3" s="361"/>
      <c r="M3" s="361"/>
      <c r="N3" s="361"/>
      <c r="O3" s="361"/>
      <c r="P3" s="361"/>
      <c r="Q3" s="361"/>
      <c r="R3" s="361"/>
      <c r="S3" s="361"/>
      <c r="T3" s="361"/>
      <c r="U3" s="361"/>
      <c r="V3" s="361"/>
      <c r="W3" s="361"/>
      <c r="X3" s="361"/>
      <c r="Y3" s="361"/>
      <c r="Z3" s="361"/>
      <c r="AA3" s="361"/>
    </row>
    <row r="4" spans="1:27" ht="18.5" thickBot="1" x14ac:dyDescent="0.4">
      <c r="A4" s="263" t="s">
        <v>118</v>
      </c>
      <c r="B4" s="264" t="s">
        <v>119</v>
      </c>
    </row>
    <row r="5" spans="1:27" ht="15.5" x14ac:dyDescent="0.35">
      <c r="A5" s="265" t="s">
        <v>50</v>
      </c>
      <c r="B5" s="266" t="s">
        <v>51</v>
      </c>
    </row>
    <row r="6" spans="1:27" ht="15.5" x14ac:dyDescent="0.35">
      <c r="A6" s="164" t="s">
        <v>52</v>
      </c>
      <c r="B6" s="97" t="s">
        <v>53</v>
      </c>
    </row>
    <row r="7" spans="1:27" ht="15.5" x14ac:dyDescent="0.35">
      <c r="A7" s="164" t="s">
        <v>54</v>
      </c>
      <c r="B7" s="97" t="s">
        <v>55</v>
      </c>
    </row>
    <row r="8" spans="1:27" ht="15.5" x14ac:dyDescent="0.35">
      <c r="A8" s="164" t="s">
        <v>56</v>
      </c>
      <c r="B8" s="97" t="s">
        <v>57</v>
      </c>
    </row>
    <row r="9" spans="1:27" ht="15.5" x14ac:dyDescent="0.35">
      <c r="A9" s="164" t="s">
        <v>4</v>
      </c>
      <c r="B9" s="97" t="s">
        <v>58</v>
      </c>
    </row>
    <row r="10" spans="1:27" ht="15.5" x14ac:dyDescent="0.35">
      <c r="A10" s="164" t="s">
        <v>59</v>
      </c>
      <c r="B10" s="97" t="s">
        <v>60</v>
      </c>
    </row>
    <row r="11" spans="1:27" ht="15.5" x14ac:dyDescent="0.35">
      <c r="A11" s="164" t="s">
        <v>61</v>
      </c>
      <c r="B11" s="97" t="s">
        <v>62</v>
      </c>
    </row>
    <row r="12" spans="1:27" ht="15.5" x14ac:dyDescent="0.35">
      <c r="A12" s="164" t="s">
        <v>63</v>
      </c>
      <c r="B12" s="97" t="s">
        <v>64</v>
      </c>
      <c r="V12" s="36"/>
    </row>
    <row r="13" spans="1:27" ht="46.5" x14ac:dyDescent="0.35">
      <c r="A13" s="164" t="s">
        <v>65</v>
      </c>
      <c r="B13" s="97" t="s">
        <v>66</v>
      </c>
    </row>
    <row r="14" spans="1:27" ht="46.5" x14ac:dyDescent="0.35">
      <c r="A14" s="164" t="s">
        <v>68</v>
      </c>
      <c r="B14" s="97" t="s">
        <v>69</v>
      </c>
    </row>
    <row r="15" spans="1:27" ht="15.5" x14ac:dyDescent="0.35">
      <c r="A15" s="164" t="s">
        <v>70</v>
      </c>
      <c r="B15" s="97" t="s">
        <v>71</v>
      </c>
    </row>
    <row r="16" spans="1:27" ht="47.25" customHeight="1" x14ac:dyDescent="0.35">
      <c r="A16" s="354" t="s">
        <v>72</v>
      </c>
      <c r="B16" s="97" t="s">
        <v>73</v>
      </c>
    </row>
    <row r="17" spans="1:2" ht="46.5" x14ac:dyDescent="0.35">
      <c r="A17" s="354"/>
      <c r="B17" s="97" t="s">
        <v>74</v>
      </c>
    </row>
    <row r="18" spans="1:2" ht="47.15" customHeight="1" x14ac:dyDescent="0.35">
      <c r="A18" s="354" t="s">
        <v>569</v>
      </c>
      <c r="B18" s="97" t="s">
        <v>570</v>
      </c>
    </row>
    <row r="19" spans="1:2" ht="46.5" x14ac:dyDescent="0.35">
      <c r="A19" s="354"/>
      <c r="B19" s="97" t="s">
        <v>571</v>
      </c>
    </row>
    <row r="20" spans="1:2" ht="186" x14ac:dyDescent="0.35">
      <c r="A20" s="164" t="s">
        <v>75</v>
      </c>
      <c r="B20" s="97" t="s">
        <v>816</v>
      </c>
    </row>
    <row r="21" spans="1:2" ht="15.5" x14ac:dyDescent="0.35">
      <c r="A21" s="164" t="s">
        <v>76</v>
      </c>
      <c r="B21" s="97" t="s">
        <v>77</v>
      </c>
    </row>
    <row r="22" spans="1:2" ht="15.5" x14ac:dyDescent="0.35">
      <c r="A22" s="164" t="s">
        <v>78</v>
      </c>
      <c r="B22" s="97" t="s">
        <v>79</v>
      </c>
    </row>
    <row r="23" spans="1:2" ht="15.5" x14ac:dyDescent="0.35">
      <c r="A23" s="164" t="s">
        <v>80</v>
      </c>
      <c r="B23" s="97" t="s">
        <v>81</v>
      </c>
    </row>
    <row r="24" spans="1:2" ht="31" x14ac:dyDescent="0.35">
      <c r="A24" s="164" t="s">
        <v>82</v>
      </c>
      <c r="B24" s="97" t="s">
        <v>83</v>
      </c>
    </row>
    <row r="25" spans="1:2" ht="31" x14ac:dyDescent="0.35">
      <c r="A25" s="164" t="s">
        <v>84</v>
      </c>
      <c r="B25" s="97" t="s">
        <v>85</v>
      </c>
    </row>
    <row r="26" spans="1:2" ht="15.5" x14ac:dyDescent="0.35">
      <c r="A26" s="164" t="s">
        <v>86</v>
      </c>
      <c r="B26" s="97" t="s">
        <v>87</v>
      </c>
    </row>
    <row r="27" spans="1:2" ht="15.5" x14ac:dyDescent="0.35">
      <c r="A27" s="164" t="s">
        <v>88</v>
      </c>
      <c r="B27" s="97" t="s">
        <v>89</v>
      </c>
    </row>
    <row r="28" spans="1:2" ht="15.5" x14ac:dyDescent="0.35">
      <c r="A28" s="164" t="s">
        <v>90</v>
      </c>
      <c r="B28" s="97" t="s">
        <v>91</v>
      </c>
    </row>
    <row r="29" spans="1:2" ht="15.5" x14ac:dyDescent="0.35">
      <c r="A29" s="164" t="s">
        <v>92</v>
      </c>
      <c r="B29" s="97" t="s">
        <v>93</v>
      </c>
    </row>
    <row r="30" spans="1:2" ht="15.5" x14ac:dyDescent="0.35">
      <c r="A30" s="164" t="s">
        <v>94</v>
      </c>
      <c r="B30" s="97" t="s">
        <v>95</v>
      </c>
    </row>
    <row r="31" spans="1:2" ht="15.5" x14ac:dyDescent="0.35">
      <c r="A31" s="164" t="s">
        <v>2</v>
      </c>
      <c r="B31" s="97" t="s">
        <v>96</v>
      </c>
    </row>
    <row r="32" spans="1:2" ht="31" x14ac:dyDescent="0.35">
      <c r="A32" s="164" t="s">
        <v>599</v>
      </c>
      <c r="B32" s="97" t="s">
        <v>97</v>
      </c>
    </row>
    <row r="33" spans="1:2" ht="15.5" x14ac:dyDescent="0.35">
      <c r="A33" s="164" t="s">
        <v>3</v>
      </c>
      <c r="B33" s="97" t="s">
        <v>98</v>
      </c>
    </row>
    <row r="34" spans="1:2" ht="31" x14ac:dyDescent="0.35">
      <c r="A34" s="164" t="s">
        <v>100</v>
      </c>
      <c r="B34" s="97" t="s">
        <v>101</v>
      </c>
    </row>
    <row r="35" spans="1:2" ht="15.5" x14ac:dyDescent="0.35">
      <c r="A35" s="164" t="s">
        <v>102</v>
      </c>
      <c r="B35" s="97" t="s">
        <v>103</v>
      </c>
    </row>
    <row r="36" spans="1:2" ht="31" x14ac:dyDescent="0.35">
      <c r="A36" s="164" t="s">
        <v>104</v>
      </c>
      <c r="B36" s="97" t="s">
        <v>105</v>
      </c>
    </row>
    <row r="37" spans="1:2" ht="15.5" x14ac:dyDescent="0.35">
      <c r="A37" s="164" t="s">
        <v>106</v>
      </c>
      <c r="B37" s="97" t="s">
        <v>572</v>
      </c>
    </row>
    <row r="38" spans="1:2" ht="15.5" x14ac:dyDescent="0.35">
      <c r="A38" s="164" t="s">
        <v>23</v>
      </c>
      <c r="B38" s="97" t="s">
        <v>573</v>
      </c>
    </row>
    <row r="39" spans="1:2" ht="15.5" x14ac:dyDescent="0.35">
      <c r="A39" s="354" t="s">
        <v>107</v>
      </c>
      <c r="B39" s="97" t="s">
        <v>108</v>
      </c>
    </row>
    <row r="40" spans="1:2" ht="15.5" x14ac:dyDescent="0.35">
      <c r="A40" s="354"/>
      <c r="B40" s="97" t="s">
        <v>109</v>
      </c>
    </row>
    <row r="41" spans="1:2" ht="46.5" x14ac:dyDescent="0.35">
      <c r="A41" s="354"/>
      <c r="B41" s="97" t="s">
        <v>110</v>
      </c>
    </row>
    <row r="42" spans="1:2" ht="15.5" x14ac:dyDescent="0.35">
      <c r="A42" s="354"/>
      <c r="B42" s="97" t="s">
        <v>111</v>
      </c>
    </row>
    <row r="43" spans="1:2" ht="46.5" x14ac:dyDescent="0.35">
      <c r="A43" s="354"/>
      <c r="B43" s="97" t="s">
        <v>112</v>
      </c>
    </row>
    <row r="44" spans="1:2" ht="15.5" x14ac:dyDescent="0.35">
      <c r="A44" s="354"/>
      <c r="B44" s="97" t="s">
        <v>113</v>
      </c>
    </row>
    <row r="45" spans="1:2" ht="15.5" x14ac:dyDescent="0.35">
      <c r="A45" s="354"/>
      <c r="B45" s="97" t="s">
        <v>114</v>
      </c>
    </row>
    <row r="46" spans="1:2" ht="15.5" x14ac:dyDescent="0.35">
      <c r="A46" s="354"/>
      <c r="B46" s="97" t="s">
        <v>115</v>
      </c>
    </row>
    <row r="47" spans="1:2" ht="15.5" x14ac:dyDescent="0.35">
      <c r="A47" s="164" t="s">
        <v>116</v>
      </c>
      <c r="B47" s="97" t="s">
        <v>117</v>
      </c>
    </row>
    <row r="48" spans="1:2" ht="31" x14ac:dyDescent="0.35">
      <c r="A48" s="354" t="s">
        <v>591</v>
      </c>
      <c r="B48" s="97" t="s">
        <v>574</v>
      </c>
    </row>
    <row r="49" spans="1:2" ht="15.5" x14ac:dyDescent="0.35">
      <c r="A49" s="354"/>
      <c r="B49" s="97" t="s">
        <v>575</v>
      </c>
    </row>
    <row r="50" spans="1:2" ht="15.5" x14ac:dyDescent="0.35">
      <c r="A50" s="354"/>
      <c r="B50" s="97" t="s">
        <v>576</v>
      </c>
    </row>
    <row r="51" spans="1:2" ht="15.75" customHeight="1" x14ac:dyDescent="0.35">
      <c r="A51" s="354" t="s">
        <v>817</v>
      </c>
      <c r="B51" s="98" t="s">
        <v>818</v>
      </c>
    </row>
    <row r="52" spans="1:2" ht="15.5" x14ac:dyDescent="0.35">
      <c r="A52" s="354"/>
      <c r="B52" s="97" t="s">
        <v>577</v>
      </c>
    </row>
    <row r="53" spans="1:2" ht="35.5" customHeight="1" x14ac:dyDescent="0.35">
      <c r="A53" s="354"/>
      <c r="B53" s="97" t="s">
        <v>578</v>
      </c>
    </row>
    <row r="54" spans="1:2" ht="86.25" customHeight="1" x14ac:dyDescent="0.35">
      <c r="A54" s="354"/>
      <c r="B54" s="97" t="s">
        <v>819</v>
      </c>
    </row>
    <row r="55" spans="1:2" ht="87.65" customHeight="1" x14ac:dyDescent="0.35">
      <c r="A55" s="354"/>
      <c r="B55" s="97" t="s">
        <v>595</v>
      </c>
    </row>
    <row r="56" spans="1:2" ht="31" x14ac:dyDescent="0.35">
      <c r="A56" s="354"/>
      <c r="B56" s="97" t="s">
        <v>579</v>
      </c>
    </row>
    <row r="57" spans="1:2" ht="77.5" x14ac:dyDescent="0.35">
      <c r="A57" s="354"/>
      <c r="B57" s="97" t="s">
        <v>592</v>
      </c>
    </row>
    <row r="58" spans="1:2" ht="15.5" x14ac:dyDescent="0.35">
      <c r="A58" s="354"/>
      <c r="B58" s="97" t="s">
        <v>580</v>
      </c>
    </row>
    <row r="59" spans="1:2" ht="31" x14ac:dyDescent="0.35">
      <c r="A59" s="354"/>
      <c r="B59" s="97" t="s">
        <v>820</v>
      </c>
    </row>
    <row r="60" spans="1:2" ht="170.5" x14ac:dyDescent="0.35">
      <c r="A60" s="354"/>
      <c r="B60" s="97" t="s">
        <v>821</v>
      </c>
    </row>
    <row r="61" spans="1:2" ht="15.5" x14ac:dyDescent="0.35">
      <c r="A61" s="354" t="s">
        <v>822</v>
      </c>
      <c r="B61" s="98" t="s">
        <v>823</v>
      </c>
    </row>
    <row r="62" spans="1:2" ht="31" x14ac:dyDescent="0.35">
      <c r="A62" s="354"/>
      <c r="B62" s="97" t="s">
        <v>581</v>
      </c>
    </row>
    <row r="63" spans="1:2" ht="15.5" x14ac:dyDescent="0.35">
      <c r="A63" s="354"/>
      <c r="B63" s="97" t="s">
        <v>582</v>
      </c>
    </row>
    <row r="64" spans="1:2" ht="15.5" x14ac:dyDescent="0.35">
      <c r="A64" s="354"/>
      <c r="B64" s="97" t="s">
        <v>583</v>
      </c>
    </row>
    <row r="65" spans="1:2" ht="77.5" x14ac:dyDescent="0.35">
      <c r="A65" s="354"/>
      <c r="B65" s="97" t="s">
        <v>594</v>
      </c>
    </row>
    <row r="66" spans="1:2" ht="178" customHeight="1" x14ac:dyDescent="0.35">
      <c r="A66" s="354"/>
      <c r="B66" s="97" t="s">
        <v>821</v>
      </c>
    </row>
    <row r="67" spans="1:2" ht="15.5" x14ac:dyDescent="0.35">
      <c r="A67" s="352" t="s">
        <v>824</v>
      </c>
      <c r="B67" s="98" t="s">
        <v>823</v>
      </c>
    </row>
    <row r="68" spans="1:2" ht="15.5" x14ac:dyDescent="0.35">
      <c r="A68" s="352"/>
      <c r="B68" s="97" t="s">
        <v>584</v>
      </c>
    </row>
    <row r="69" spans="1:2" ht="50.5" customHeight="1" x14ac:dyDescent="0.35">
      <c r="A69" s="352"/>
      <c r="B69" s="97" t="s">
        <v>825</v>
      </c>
    </row>
    <row r="70" spans="1:2" ht="46.5" x14ac:dyDescent="0.35">
      <c r="A70" s="352"/>
      <c r="B70" s="97" t="s">
        <v>826</v>
      </c>
    </row>
    <row r="71" spans="1:2" ht="170.5" x14ac:dyDescent="0.35">
      <c r="A71" s="352"/>
      <c r="B71" s="97" t="s">
        <v>821</v>
      </c>
    </row>
    <row r="72" spans="1:2" ht="15.5" x14ac:dyDescent="0.35">
      <c r="A72" s="355" t="s">
        <v>596</v>
      </c>
      <c r="B72" s="267" t="s">
        <v>827</v>
      </c>
    </row>
    <row r="73" spans="1:2" ht="15.5" x14ac:dyDescent="0.35">
      <c r="A73" s="356"/>
      <c r="B73" s="97" t="s">
        <v>585</v>
      </c>
    </row>
    <row r="74" spans="1:2" ht="83.5" customHeight="1" x14ac:dyDescent="0.35">
      <c r="A74" s="356"/>
      <c r="B74" s="97" t="s">
        <v>594</v>
      </c>
    </row>
    <row r="75" spans="1:2" ht="77.5" x14ac:dyDescent="0.35">
      <c r="A75" s="356"/>
      <c r="B75" s="98" t="s">
        <v>592</v>
      </c>
    </row>
    <row r="76" spans="1:2" ht="15.5" x14ac:dyDescent="0.35">
      <c r="A76" s="356"/>
      <c r="B76" s="97" t="s">
        <v>580</v>
      </c>
    </row>
    <row r="77" spans="1:2" ht="31" x14ac:dyDescent="0.35">
      <c r="A77" s="356"/>
      <c r="B77" s="97" t="s">
        <v>828</v>
      </c>
    </row>
    <row r="78" spans="1:2" ht="170.5" x14ac:dyDescent="0.35">
      <c r="A78" s="357"/>
      <c r="B78" s="97" t="s">
        <v>821</v>
      </c>
    </row>
    <row r="79" spans="1:2" ht="15.5" x14ac:dyDescent="0.35">
      <c r="A79" s="358" t="s">
        <v>829</v>
      </c>
      <c r="B79" s="98" t="s">
        <v>818</v>
      </c>
    </row>
    <row r="80" spans="1:2" ht="15.5" x14ac:dyDescent="0.35">
      <c r="A80" s="359"/>
      <c r="B80" s="97" t="s">
        <v>585</v>
      </c>
    </row>
    <row r="81" spans="1:2" ht="31" x14ac:dyDescent="0.35">
      <c r="A81" s="359"/>
      <c r="B81" s="97" t="s">
        <v>579</v>
      </c>
    </row>
    <row r="82" spans="1:2" ht="15.5" x14ac:dyDescent="0.35">
      <c r="A82" s="359"/>
      <c r="B82" s="97" t="s">
        <v>586</v>
      </c>
    </row>
    <row r="83" spans="1:2" ht="46.5" x14ac:dyDescent="0.35">
      <c r="A83" s="359"/>
      <c r="B83" s="97" t="s">
        <v>587</v>
      </c>
    </row>
    <row r="84" spans="1:2" ht="15.5" x14ac:dyDescent="0.35">
      <c r="A84" s="359"/>
      <c r="B84" s="97" t="s">
        <v>588</v>
      </c>
    </row>
    <row r="85" spans="1:2" ht="15.5" x14ac:dyDescent="0.35">
      <c r="A85" s="359"/>
      <c r="B85" s="97" t="s">
        <v>589</v>
      </c>
    </row>
    <row r="86" spans="1:2" ht="15.5" x14ac:dyDescent="0.35">
      <c r="A86" s="359"/>
      <c r="B86" s="97" t="s">
        <v>580</v>
      </c>
    </row>
    <row r="87" spans="1:2" ht="77.5" x14ac:dyDescent="0.35">
      <c r="A87" s="359"/>
      <c r="B87" s="97" t="s">
        <v>594</v>
      </c>
    </row>
    <row r="88" spans="1:2" ht="170.5" x14ac:dyDescent="0.35">
      <c r="A88" s="360"/>
      <c r="B88" s="97" t="s">
        <v>821</v>
      </c>
    </row>
    <row r="89" spans="1:2" ht="15.65" customHeight="1" x14ac:dyDescent="0.35">
      <c r="A89" s="350" t="s">
        <v>602</v>
      </c>
      <c r="B89" s="99" t="s">
        <v>830</v>
      </c>
    </row>
    <row r="90" spans="1:2" ht="15.5" x14ac:dyDescent="0.35">
      <c r="A90" s="350"/>
      <c r="B90" s="99" t="s">
        <v>831</v>
      </c>
    </row>
    <row r="91" spans="1:2" ht="15.5" x14ac:dyDescent="0.35">
      <c r="A91" s="350"/>
      <c r="B91" s="100" t="s">
        <v>585</v>
      </c>
    </row>
    <row r="92" spans="1:2" ht="15.5" x14ac:dyDescent="0.35">
      <c r="A92" s="350"/>
      <c r="B92" s="99" t="s">
        <v>832</v>
      </c>
    </row>
    <row r="93" spans="1:2" ht="62" x14ac:dyDescent="0.35">
      <c r="A93" s="350"/>
      <c r="B93" s="100" t="s">
        <v>833</v>
      </c>
    </row>
    <row r="94" spans="1:2" ht="31" x14ac:dyDescent="0.35">
      <c r="A94" s="350"/>
      <c r="B94" s="100" t="s">
        <v>597</v>
      </c>
    </row>
    <row r="95" spans="1:2" ht="49" customHeight="1" x14ac:dyDescent="0.35">
      <c r="A95" s="350"/>
      <c r="B95" s="99" t="s">
        <v>834</v>
      </c>
    </row>
    <row r="96" spans="1:2" ht="31" x14ac:dyDescent="0.35">
      <c r="A96" s="350"/>
      <c r="B96" s="100" t="s">
        <v>835</v>
      </c>
    </row>
    <row r="97" spans="1:2" ht="143.5" customHeight="1" x14ac:dyDescent="0.35">
      <c r="A97" s="350"/>
      <c r="B97" s="99" t="s">
        <v>836</v>
      </c>
    </row>
    <row r="98" spans="1:2" ht="66" customHeight="1" x14ac:dyDescent="0.35">
      <c r="A98" s="350"/>
      <c r="B98" s="100" t="s">
        <v>598</v>
      </c>
    </row>
    <row r="99" spans="1:2" ht="31" x14ac:dyDescent="0.35">
      <c r="A99" s="350" t="s">
        <v>837</v>
      </c>
      <c r="B99" s="100" t="s">
        <v>838</v>
      </c>
    </row>
    <row r="100" spans="1:2" ht="148" customHeight="1" x14ac:dyDescent="0.35">
      <c r="A100" s="350"/>
      <c r="B100" s="268" t="s">
        <v>839</v>
      </c>
    </row>
    <row r="101" spans="1:2" ht="15.65" customHeight="1" x14ac:dyDescent="0.35">
      <c r="A101" s="350"/>
      <c r="B101" s="100" t="s">
        <v>840</v>
      </c>
    </row>
    <row r="102" spans="1:2" ht="176.15" customHeight="1" x14ac:dyDescent="0.35">
      <c r="A102" s="350"/>
      <c r="B102" s="269" t="s">
        <v>821</v>
      </c>
    </row>
    <row r="103" spans="1:2" ht="31" x14ac:dyDescent="0.35">
      <c r="A103" s="350"/>
      <c r="B103" s="270" t="s">
        <v>841</v>
      </c>
    </row>
    <row r="104" spans="1:2" ht="15.5" x14ac:dyDescent="0.35">
      <c r="A104" s="350"/>
      <c r="B104" s="100" t="s">
        <v>842</v>
      </c>
    </row>
    <row r="105" spans="1:2" ht="15.5" x14ac:dyDescent="0.35">
      <c r="A105" s="351" t="s">
        <v>843</v>
      </c>
      <c r="B105" s="99" t="s">
        <v>844</v>
      </c>
    </row>
    <row r="106" spans="1:2" ht="31" x14ac:dyDescent="0.35">
      <c r="A106" s="351"/>
      <c r="B106" s="97" t="s">
        <v>845</v>
      </c>
    </row>
    <row r="107" spans="1:2" ht="15.5" x14ac:dyDescent="0.35">
      <c r="A107" s="351"/>
      <c r="B107" s="97" t="s">
        <v>582</v>
      </c>
    </row>
    <row r="108" spans="1:2" ht="15.5" x14ac:dyDescent="0.35">
      <c r="A108" s="351"/>
      <c r="B108" s="97" t="s">
        <v>583</v>
      </c>
    </row>
    <row r="109" spans="1:2" ht="15.5" x14ac:dyDescent="0.35">
      <c r="A109" s="351"/>
      <c r="B109" s="99" t="s">
        <v>846</v>
      </c>
    </row>
    <row r="110" spans="1:2" ht="21" customHeight="1" x14ac:dyDescent="0.35">
      <c r="A110" s="351"/>
      <c r="B110" s="99" t="s">
        <v>847</v>
      </c>
    </row>
    <row r="111" spans="1:2" ht="31" x14ac:dyDescent="0.35">
      <c r="A111" s="351"/>
      <c r="B111" s="99" t="s">
        <v>848</v>
      </c>
    </row>
    <row r="112" spans="1:2" ht="31" x14ac:dyDescent="0.35">
      <c r="A112" s="351"/>
      <c r="B112" s="99" t="s">
        <v>849</v>
      </c>
    </row>
    <row r="113" spans="1:2" ht="15.5" x14ac:dyDescent="0.35">
      <c r="A113" s="352" t="s">
        <v>850</v>
      </c>
      <c r="B113" s="98" t="s">
        <v>851</v>
      </c>
    </row>
    <row r="114" spans="1:2" ht="15.5" x14ac:dyDescent="0.35">
      <c r="A114" s="352"/>
      <c r="B114" s="99" t="s">
        <v>852</v>
      </c>
    </row>
    <row r="115" spans="1:2" ht="16" thickBot="1" x14ac:dyDescent="0.4">
      <c r="A115" s="353"/>
      <c r="B115" s="271" t="s">
        <v>853</v>
      </c>
    </row>
  </sheetData>
  <mergeCells count="22">
    <mergeCell ref="A39:A46"/>
    <mergeCell ref="A1:B1"/>
    <mergeCell ref="A2:B2"/>
    <mergeCell ref="C3:D3"/>
    <mergeCell ref="E3:H3"/>
    <mergeCell ref="Q3:T3"/>
    <mergeCell ref="U3:X3"/>
    <mergeCell ref="Y3:AA3"/>
    <mergeCell ref="A16:A17"/>
    <mergeCell ref="A18:A19"/>
    <mergeCell ref="I3:L3"/>
    <mergeCell ref="M3:P3"/>
    <mergeCell ref="A89:A98"/>
    <mergeCell ref="A99:A104"/>
    <mergeCell ref="A105:A112"/>
    <mergeCell ref="A113:A115"/>
    <mergeCell ref="A48:A50"/>
    <mergeCell ref="A51:A60"/>
    <mergeCell ref="A61:A66"/>
    <mergeCell ref="A67:A71"/>
    <mergeCell ref="A72:A78"/>
    <mergeCell ref="A79:A88"/>
  </mergeCells>
  <pageMargins left="0.25" right="0.25" top="0.75" bottom="0.75" header="0.3" footer="0.3"/>
  <pageSetup scale="14"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e609a19f23a60aafdb6a872205b62140">
  <xsd:schema xmlns:xsd="http://www.w3.org/2001/XMLSchema" xmlns:xs="http://www.w3.org/2001/XMLSchema" xmlns:p="http://schemas.microsoft.com/office/2006/metadata/properties" xmlns:ns2="4fb1db5d-19c2-4c8a-82e5-c8fdf1b06038" targetNamespace="http://schemas.microsoft.com/office/2006/metadata/properties" ma:root="true" ma:fieldsID="2e86461e76a76e7de41e2ae68b260417"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A08AC0-783C-4C1B-927A-AB27E36B29B1}">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4fb1db5d-19c2-4c8a-82e5-c8fdf1b06038"/>
    <ds:schemaRef ds:uri="http://www.w3.org/XML/1998/namespace"/>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3467772C-69FA-4E56-BE3E-95961C3A84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Header</vt:lpstr>
      <vt:lpstr>ATD FY22 YTD</vt:lpstr>
      <vt:lpstr>Detention FY22</vt:lpstr>
      <vt:lpstr> ICLOS and Detainees</vt:lpstr>
      <vt:lpstr>Monthly Bond Statistics</vt:lpstr>
      <vt:lpstr>Facilities FY22 </vt:lpstr>
      <vt:lpstr>Trans. Detainee Pop. FY22 YTD </vt:lpstr>
      <vt:lpstr>Footnotes</vt:lpstr>
      <vt:lpstr>'Detention FY22'!Print_Area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Guedel, Edward</cp:lastModifiedBy>
  <cp:lastPrinted>2020-02-10T19:14:43Z</cp:lastPrinted>
  <dcterms:created xsi:type="dcterms:W3CDTF">2020-01-31T18:40:16Z</dcterms:created>
  <dcterms:modified xsi:type="dcterms:W3CDTF">2022-04-13T18:53:51Z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