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defaultThemeVersion="166925"/>
  <mc:AlternateContent xmlns:mc="http://schemas.openxmlformats.org/markup-compatibility/2006">
    <mc:Choice Requires="x15">
      <x15ac:absPath xmlns:x15ac="http://schemas.microsoft.com/office/spreadsheetml/2010/11/ac" url="https://icegov-my.sharepoint.com/personal/0836843999_ice_dhs_gov/Documents/Desktop/"/>
    </mc:Choice>
  </mc:AlternateContent>
  <xr:revisionPtr revIDLastSave="0" documentId="8_{F3C8C819-577E-4DEA-9512-7DD801BB1628}" xr6:coauthVersionLast="47" xr6:coauthVersionMax="47" xr10:uidLastSave="{00000000-0000-0000-0000-000000000000}"/>
  <bookViews>
    <workbookView xWindow="-108" yWindow="-108" windowWidth="23256" windowHeight="12576" tabRatio="626" firstSheet="3" activeTab="7" xr2:uid="{00000000-000D-0000-FFFF-FFFF00000000}"/>
  </bookViews>
  <sheets>
    <sheet name="Header" sheetId="9" r:id="rId1"/>
    <sheet name="ATD FY22 YTD" sheetId="26" r:id="rId2"/>
    <sheet name="Detention FY22" sheetId="19" r:id="rId3"/>
    <sheet name=" ICLOS and Detainees" sheetId="20" r:id="rId4"/>
    <sheet name="Monthly Bond Statistics" sheetId="21" r:id="rId5"/>
    <sheet name="Semiannual" sheetId="22" r:id="rId6"/>
    <sheet name="Facilities FY22 " sheetId="24" r:id="rId7"/>
    <sheet name="Trans. Detainee Pop. FY22" sheetId="25" r:id="rId8"/>
    <sheet name="Footnotes" sheetId="23" r:id="rId9"/>
  </sheets>
  <definedNames>
    <definedName name="_xlnm.Print_Area" localSheetId="2">'Detention FY22'!$A$1:$V$110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 i="21" l="1"/>
  <c r="K6" i="21"/>
  <c r="J6" i="21"/>
  <c r="I6" i="21"/>
  <c r="H6" i="21"/>
  <c r="G6" i="21"/>
  <c r="F6" i="21"/>
  <c r="E6" i="21"/>
  <c r="D6" i="21"/>
  <c r="C6" i="21"/>
  <c r="B6" i="21"/>
  <c r="AW47" i="20"/>
  <c r="AV47" i="20"/>
  <c r="AU47" i="20"/>
  <c r="AT47" i="20"/>
  <c r="AS47" i="20"/>
  <c r="AR47" i="20"/>
  <c r="AQ47" i="20"/>
  <c r="AP47" i="20"/>
  <c r="AO47" i="20"/>
  <c r="AN47" i="20"/>
  <c r="AM47" i="20"/>
  <c r="AL47" i="20"/>
  <c r="AK47" i="20"/>
  <c r="AJ47" i="20"/>
  <c r="AI47" i="20"/>
  <c r="AH47" i="20"/>
  <c r="AG47" i="20"/>
  <c r="AF47" i="20"/>
  <c r="AE47" i="20"/>
  <c r="AD47" i="20"/>
  <c r="AC47" i="20"/>
  <c r="AB47" i="20"/>
  <c r="AA47" i="20"/>
  <c r="Z47" i="20"/>
  <c r="Y47" i="20"/>
  <c r="X47" i="20"/>
  <c r="W47" i="20"/>
  <c r="V47" i="20"/>
  <c r="U47" i="20"/>
  <c r="T47" i="20"/>
  <c r="S47" i="20"/>
  <c r="R47" i="20"/>
  <c r="Q47" i="20"/>
  <c r="P47" i="20"/>
  <c r="O47" i="20"/>
  <c r="N47" i="20"/>
  <c r="M47" i="20"/>
  <c r="L47" i="20"/>
  <c r="K47" i="20"/>
  <c r="J47" i="20"/>
  <c r="I47" i="20"/>
  <c r="H47" i="20"/>
  <c r="G47" i="20"/>
  <c r="F47" i="20"/>
  <c r="E47" i="20"/>
  <c r="D47" i="20"/>
  <c r="C47" i="20"/>
  <c r="B47" i="20"/>
  <c r="AW46" i="20"/>
  <c r="AV46" i="20"/>
  <c r="AU46" i="20"/>
  <c r="AT46" i="20"/>
  <c r="AS46" i="20"/>
  <c r="AR46" i="20"/>
  <c r="AQ46" i="20"/>
  <c r="AP46" i="20"/>
  <c r="AO46" i="20"/>
  <c r="AN46" i="20"/>
  <c r="AM46" i="20"/>
  <c r="AL46" i="20"/>
  <c r="AK46" i="20"/>
  <c r="AJ46" i="20"/>
  <c r="AI46" i="20"/>
  <c r="AH46" i="20"/>
  <c r="AG46" i="20"/>
  <c r="AF46" i="20"/>
  <c r="AE46" i="20"/>
  <c r="AD46" i="20"/>
  <c r="AC46" i="20"/>
  <c r="AB46" i="20"/>
  <c r="AA46" i="20"/>
  <c r="Z46" i="20"/>
  <c r="Y46" i="20"/>
  <c r="X46" i="20"/>
  <c r="W46" i="20"/>
  <c r="V46" i="20"/>
  <c r="U46" i="20"/>
  <c r="T46" i="20"/>
  <c r="S46" i="20"/>
  <c r="R46" i="20"/>
  <c r="Q46" i="20"/>
  <c r="P46" i="20"/>
  <c r="O46" i="20"/>
  <c r="N46" i="20"/>
  <c r="M46" i="20"/>
  <c r="L46" i="20"/>
  <c r="K46" i="20"/>
  <c r="J46" i="20"/>
  <c r="I46" i="20"/>
  <c r="H46" i="20"/>
  <c r="G46" i="20"/>
  <c r="F46" i="20"/>
  <c r="E46" i="20"/>
  <c r="D46" i="20"/>
  <c r="C46" i="20"/>
  <c r="B46" i="20"/>
  <c r="AW45" i="20"/>
  <c r="AV45" i="20"/>
  <c r="AU45" i="20"/>
  <c r="AT45" i="20"/>
  <c r="AS45" i="20"/>
  <c r="AR45" i="20"/>
  <c r="AQ45" i="20"/>
  <c r="AP45" i="20"/>
  <c r="AO45" i="20"/>
  <c r="AN45" i="20"/>
  <c r="AM45" i="20"/>
  <c r="AL45" i="20"/>
  <c r="AK45" i="20"/>
  <c r="AJ45" i="20"/>
  <c r="AI45" i="20"/>
  <c r="AH45" i="20"/>
  <c r="AG45" i="20"/>
  <c r="AF45" i="20"/>
  <c r="AE45" i="20"/>
  <c r="AD45" i="20"/>
  <c r="AC45" i="20"/>
  <c r="AB45" i="20"/>
  <c r="AA45" i="20"/>
  <c r="Z45" i="20"/>
  <c r="Y45" i="20"/>
  <c r="X45" i="20"/>
  <c r="W45" i="20"/>
  <c r="V45" i="20"/>
  <c r="U45" i="20"/>
  <c r="T45" i="20"/>
  <c r="S45" i="20"/>
  <c r="R45" i="20"/>
  <c r="Q45" i="20"/>
  <c r="P45" i="20"/>
  <c r="O45" i="20"/>
  <c r="N45" i="20"/>
  <c r="M45" i="20"/>
  <c r="L45" i="20"/>
  <c r="K45" i="20"/>
  <c r="J45" i="20"/>
  <c r="I45" i="20"/>
  <c r="H45" i="20"/>
  <c r="G45" i="20"/>
  <c r="F45" i="20"/>
  <c r="E45" i="20"/>
  <c r="D45" i="20"/>
  <c r="C45" i="20"/>
  <c r="B45" i="20"/>
  <c r="AW44" i="20"/>
  <c r="AW48" i="20" s="1"/>
  <c r="AV44" i="20"/>
  <c r="AV48" i="20" s="1"/>
  <c r="AU44" i="20"/>
  <c r="AU48" i="20" s="1"/>
  <c r="AT44" i="20"/>
  <c r="AT48" i="20" s="1"/>
  <c r="AS44" i="20"/>
  <c r="AS48" i="20" s="1"/>
  <c r="AR44" i="20"/>
  <c r="AR48" i="20" s="1"/>
  <c r="AQ44" i="20"/>
  <c r="AQ48" i="20" s="1"/>
  <c r="AP44" i="20"/>
  <c r="AP48" i="20" s="1"/>
  <c r="AO44" i="20"/>
  <c r="AO48" i="20" s="1"/>
  <c r="AN44" i="20"/>
  <c r="AN48" i="20" s="1"/>
  <c r="AM44" i="20"/>
  <c r="AM48" i="20" s="1"/>
  <c r="AL44" i="20"/>
  <c r="AL48" i="20" s="1"/>
  <c r="AK44" i="20"/>
  <c r="AK48" i="20" s="1"/>
  <c r="AJ44" i="20"/>
  <c r="AJ48" i="20" s="1"/>
  <c r="AI44" i="20"/>
  <c r="AI48" i="20" s="1"/>
  <c r="AH44" i="20"/>
  <c r="AH48" i="20" s="1"/>
  <c r="AG44" i="20"/>
  <c r="AG48" i="20" s="1"/>
  <c r="AF44" i="20"/>
  <c r="AF48" i="20" s="1"/>
  <c r="AE44" i="20"/>
  <c r="AE48" i="20" s="1"/>
  <c r="AD44" i="20"/>
  <c r="AD48" i="20" s="1"/>
  <c r="AC44" i="20"/>
  <c r="AC48" i="20" s="1"/>
  <c r="AB44" i="20"/>
  <c r="AB48" i="20" s="1"/>
  <c r="AA44" i="20"/>
  <c r="AA48" i="20" s="1"/>
  <c r="Z44" i="20"/>
  <c r="Z48" i="20" s="1"/>
  <c r="Y44" i="20"/>
  <c r="Y48" i="20" s="1"/>
  <c r="X44" i="20"/>
  <c r="X48" i="20" s="1"/>
  <c r="W44" i="20"/>
  <c r="W48" i="20" s="1"/>
  <c r="V44" i="20"/>
  <c r="V48" i="20" s="1"/>
  <c r="U44" i="20"/>
  <c r="U48" i="20" s="1"/>
  <c r="T44" i="20"/>
  <c r="T48" i="20" s="1"/>
  <c r="S44" i="20"/>
  <c r="S48" i="20" s="1"/>
  <c r="R44" i="20"/>
  <c r="R48" i="20" s="1"/>
  <c r="Q44" i="20"/>
  <c r="Q48" i="20" s="1"/>
  <c r="P44" i="20"/>
  <c r="P48" i="20" s="1"/>
  <c r="O44" i="20"/>
  <c r="O48" i="20" s="1"/>
  <c r="N44" i="20"/>
  <c r="N48" i="20" s="1"/>
  <c r="M44" i="20"/>
  <c r="M48" i="20" s="1"/>
  <c r="L44" i="20"/>
  <c r="L48" i="20" s="1"/>
  <c r="K44" i="20"/>
  <c r="K48" i="20" s="1"/>
  <c r="J44" i="20"/>
  <c r="J48" i="20" s="1"/>
  <c r="I44" i="20"/>
  <c r="I48" i="20" s="1"/>
  <c r="H44" i="20"/>
  <c r="H48" i="20" s="1"/>
  <c r="G44" i="20"/>
  <c r="G48" i="20" s="1"/>
  <c r="F44" i="20"/>
  <c r="F48" i="20" s="1"/>
  <c r="E44" i="20"/>
  <c r="E48" i="20" s="1"/>
  <c r="D44" i="20"/>
  <c r="D48" i="20" s="1"/>
  <c r="C44" i="20"/>
  <c r="C48" i="20" s="1"/>
  <c r="B44" i="20"/>
  <c r="B48" i="20" s="1"/>
  <c r="AW36" i="20"/>
  <c r="AV36" i="20"/>
  <c r="AU36" i="20"/>
  <c r="AT36" i="20"/>
  <c r="AS36" i="20"/>
  <c r="AR36" i="20"/>
  <c r="AQ36" i="20"/>
  <c r="AP36" i="20"/>
  <c r="AO36" i="20"/>
  <c r="AN36" i="20"/>
  <c r="AM36" i="20"/>
  <c r="AL36" i="20"/>
  <c r="AK36" i="20"/>
  <c r="AJ36" i="20"/>
  <c r="AI36" i="20"/>
  <c r="AH36" i="20"/>
  <c r="AG36" i="20"/>
  <c r="AF36" i="20"/>
  <c r="AP30" i="20"/>
  <c r="AO30" i="20"/>
  <c r="AN30" i="20"/>
  <c r="AM30" i="20"/>
  <c r="AL30" i="20"/>
  <c r="AK30" i="20"/>
  <c r="AJ30" i="20"/>
  <c r="AI30" i="20"/>
  <c r="AH30" i="20"/>
  <c r="AG30" i="20"/>
  <c r="AF30" i="20"/>
  <c r="M30" i="20"/>
  <c r="L30" i="20"/>
  <c r="K30" i="20"/>
  <c r="J30" i="20"/>
  <c r="I30" i="20"/>
  <c r="H30" i="20"/>
  <c r="G30" i="20"/>
  <c r="F30" i="20"/>
  <c r="E30" i="20"/>
  <c r="D30" i="20"/>
  <c r="C30" i="20"/>
  <c r="B30" i="20"/>
  <c r="AV24" i="20"/>
  <c r="AU24" i="20"/>
  <c r="AT24" i="20"/>
  <c r="AS24" i="20"/>
  <c r="AR24" i="20"/>
  <c r="AQ24" i="20"/>
  <c r="AP24" i="20"/>
  <c r="AO24" i="20"/>
  <c r="AN24" i="20"/>
  <c r="AM24" i="20"/>
  <c r="AL24" i="20"/>
  <c r="AK24" i="20"/>
  <c r="AJ24" i="20"/>
  <c r="AI24" i="20"/>
  <c r="AH24" i="20"/>
  <c r="AG24" i="20"/>
  <c r="AF24" i="20"/>
  <c r="M24" i="20"/>
  <c r="L24" i="20"/>
  <c r="K24" i="20"/>
  <c r="J24" i="20"/>
  <c r="I24" i="20"/>
  <c r="H24" i="20"/>
  <c r="G24" i="20"/>
  <c r="F24" i="20"/>
  <c r="E24" i="20"/>
  <c r="D24" i="20"/>
  <c r="C24" i="20"/>
  <c r="B24" i="20"/>
  <c r="O62" i="19"/>
  <c r="O61" i="19"/>
  <c r="O60" i="19"/>
  <c r="K59" i="19"/>
  <c r="J59" i="19"/>
  <c r="I59" i="19"/>
  <c r="H59" i="19"/>
  <c r="G59" i="19"/>
  <c r="F59" i="19"/>
  <c r="E59" i="19"/>
  <c r="D59" i="19"/>
  <c r="C59" i="19"/>
  <c r="O59" i="19" s="1"/>
  <c r="O58" i="19"/>
  <c r="O57" i="19"/>
  <c r="O56" i="19"/>
  <c r="K55" i="19"/>
  <c r="J55" i="19"/>
  <c r="I55" i="19"/>
  <c r="H55" i="19"/>
  <c r="G55" i="19"/>
  <c r="F55" i="19"/>
  <c r="E55" i="19"/>
  <c r="D55" i="19"/>
  <c r="C55" i="19"/>
  <c r="O55" i="19" s="1"/>
  <c r="O54" i="19"/>
  <c r="O53" i="19"/>
  <c r="O52" i="19"/>
  <c r="K51" i="19"/>
  <c r="J51" i="19"/>
  <c r="I51" i="19"/>
  <c r="H51" i="19"/>
  <c r="G51" i="19"/>
  <c r="F51" i="19"/>
  <c r="E51" i="19"/>
  <c r="D51" i="19"/>
  <c r="O51" i="19" s="1"/>
  <c r="C51" i="19"/>
  <c r="O50" i="19"/>
  <c r="O49" i="19"/>
  <c r="O48" i="19"/>
  <c r="K47" i="19"/>
  <c r="J47" i="19"/>
  <c r="J39" i="19" s="1"/>
  <c r="I47" i="19"/>
  <c r="I39" i="19" s="1"/>
  <c r="H47" i="19"/>
  <c r="G47" i="19"/>
  <c r="F47" i="19"/>
  <c r="E47" i="19"/>
  <c r="D47" i="19"/>
  <c r="C47" i="19"/>
  <c r="O47" i="19" s="1"/>
  <c r="O46" i="19"/>
  <c r="O42" i="19" s="1"/>
  <c r="O45" i="19"/>
  <c r="O41" i="19" s="1"/>
  <c r="O44" i="19"/>
  <c r="K43" i="19"/>
  <c r="J43" i="19"/>
  <c r="I43" i="19"/>
  <c r="H43" i="19"/>
  <c r="H39" i="19" s="1"/>
  <c r="G43" i="19"/>
  <c r="G38" i="19" s="1"/>
  <c r="F43" i="19"/>
  <c r="F38" i="19" s="1"/>
  <c r="E43" i="19"/>
  <c r="D43" i="19"/>
  <c r="D39" i="19" s="1"/>
  <c r="C43" i="19"/>
  <c r="O40" i="19"/>
  <c r="K39" i="19"/>
  <c r="G39" i="19"/>
  <c r="F39" i="19"/>
  <c r="E39" i="19"/>
  <c r="C39" i="19"/>
  <c r="K38" i="19"/>
  <c r="J38" i="19"/>
  <c r="I38" i="19"/>
  <c r="H38" i="19"/>
  <c r="E38" i="19"/>
  <c r="D38" i="19"/>
  <c r="C38" i="19"/>
  <c r="E31" i="19"/>
  <c r="E30" i="19"/>
  <c r="J29" i="19"/>
  <c r="D29" i="19"/>
  <c r="C29" i="19"/>
  <c r="B29" i="19"/>
  <c r="E29" i="19" s="1"/>
  <c r="F23" i="19"/>
  <c r="E23" i="19"/>
  <c r="C23" i="19"/>
  <c r="V22" i="19"/>
  <c r="F22" i="19"/>
  <c r="E22" i="19"/>
  <c r="C22" i="19"/>
  <c r="V21" i="19"/>
  <c r="F21" i="19"/>
  <c r="E21" i="19"/>
  <c r="C21" i="19"/>
  <c r="R20" i="19"/>
  <c r="Q20" i="19"/>
  <c r="P20" i="19"/>
  <c r="O20" i="19"/>
  <c r="N20" i="19"/>
  <c r="M20" i="19"/>
  <c r="L20" i="19"/>
  <c r="K20" i="19"/>
  <c r="V20" i="19" s="1"/>
  <c r="J20" i="19"/>
  <c r="D20" i="19"/>
  <c r="E20" i="19" s="1"/>
  <c r="B20" i="19"/>
  <c r="F20" i="19" s="1"/>
  <c r="D14" i="19"/>
  <c r="D13" i="19"/>
  <c r="D10" i="19" s="1"/>
  <c r="D12" i="19"/>
  <c r="D11" i="19"/>
  <c r="O10" i="19"/>
  <c r="C10" i="19"/>
  <c r="O39" i="19" l="1"/>
  <c r="O38" i="19"/>
  <c r="C20" i="19"/>
  <c r="O43" i="19"/>
</calcChain>
</file>

<file path=xl/sharedStrings.xml><?xml version="1.0" encoding="utf-8"?>
<sst xmlns="http://schemas.openxmlformats.org/spreadsheetml/2006/main" count="2607" uniqueCount="950">
  <si>
    <t>ICE Detention Statistics</t>
  </si>
  <si>
    <t>These statistics are made available to the public pursuant to the Fiscal Year 2022 Department of Homeland Security Appropriations Bill.</t>
  </si>
  <si>
    <t xml:space="preserve">ICE  provides the following Detention and Detention and Alternatives to Detention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</si>
  <si>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</si>
  <si>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</si>
  <si>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U.S. Immigration and Customs Enforcement</t>
  </si>
  <si>
    <t>These statistics are made available to the public pursuant to the Fiscal Year 2020 Department of Homeland Security Appropriations Bill.</t>
  </si>
  <si>
    <t>FAMU Status</t>
  </si>
  <si>
    <t>Count</t>
  </si>
  <si>
    <t>ALIP</t>
  </si>
  <si>
    <t>FAMU</t>
  </si>
  <si>
    <t>ECMS-FAMU</t>
  </si>
  <si>
    <t>Single Adult</t>
  </si>
  <si>
    <t>ECMS-Single Adult</t>
  </si>
  <si>
    <t>Total</t>
  </si>
  <si>
    <t>AOR/Technology</t>
  </si>
  <si>
    <t>Average Length in Program</t>
  </si>
  <si>
    <t>Atlanta</t>
  </si>
  <si>
    <t>GPS</t>
  </si>
  <si>
    <t>SmartLINK</t>
  </si>
  <si>
    <t>TR</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</si>
  <si>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</si>
  <si>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</si>
  <si>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</si>
  <si>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</si>
  <si>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</si>
  <si>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</si>
  <si>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</si>
  <si>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</si>
  <si>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</si>
  <si>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</si>
  <si>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</si>
  <si>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</si>
  <si>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</si>
  <si>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</si>
  <si>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</si>
  <si>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</si>
  <si>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</si>
  <si>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</si>
  <si>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</si>
  <si>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</si>
  <si>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</si>
  <si>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</si>
  <si>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Washington DC</t>
  </si>
  <si>
    <t xml:space="preserve">ICE Currently Detained by Processing Disposition and Detention Facility Type: </t>
  </si>
  <si>
    <t>Average Time from USCIS Fear Decision Service Date to ICE Release (In Days)</t>
  </si>
  <si>
    <t>Processing Disposition</t>
  </si>
  <si>
    <t>Adult</t>
  </si>
  <si>
    <t>ICE Release Fiscal Year</t>
  </si>
  <si>
    <t>Detention Facility Type</t>
  </si>
  <si>
    <t>Total Detained</t>
  </si>
  <si>
    <t>FY2021</t>
  </si>
  <si>
    <t>Expedited Removal (I-860)</t>
  </si>
  <si>
    <t>Notice to Appear (I-862)</t>
  </si>
  <si>
    <t>Reinstatement of Deport Order (I-871)</t>
  </si>
  <si>
    <t>Other</t>
  </si>
  <si>
    <t>ICE Currently Detained by Criminality and Arresting Agency</t>
  </si>
  <si>
    <t>Criminality</t>
  </si>
  <si>
    <t>ICE</t>
  </si>
  <si>
    <t>Percent ICE</t>
  </si>
  <si>
    <t>CBP</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</si>
  <si>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</si>
  <si>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</si>
  <si>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</si>
  <si>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</si>
  <si>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</si>
  <si>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</si>
  <si>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</si>
  <si>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</si>
  <si>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</si>
  <si>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</si>
  <si>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</si>
  <si>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</si>
  <si>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</si>
  <si>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</si>
  <si>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</si>
  <si>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</si>
  <si>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</si>
  <si>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</si>
  <si>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Facility Type</t>
  </si>
  <si>
    <t>Removals</t>
  </si>
  <si>
    <t>Release Reason</t>
  </si>
  <si>
    <t>Bonded Out</t>
  </si>
  <si>
    <t>Bond Set by ICE</t>
  </si>
  <si>
    <t>Bond Set by IJ</t>
  </si>
  <si>
    <t>Order of Recognizance</t>
  </si>
  <si>
    <t>Order of Supervision</t>
  </si>
  <si>
    <t>Paroled</t>
  </si>
  <si>
    <t>FY Overall</t>
  </si>
  <si>
    <t>CBP Average</t>
  </si>
  <si>
    <t xml:space="preserve">ICE Average  </t>
  </si>
  <si>
    <t xml:space="preserve">Average </t>
  </si>
  <si>
    <t>0-180 Days</t>
  </si>
  <si>
    <t>181-365 Days</t>
  </si>
  <si>
    <t>366-730 Days</t>
  </si>
  <si>
    <t>More than 730 Days</t>
  </si>
  <si>
    <t>Facility Information</t>
  </si>
  <si>
    <t>Facility Average Length of Stay</t>
  </si>
  <si>
    <t>Contract Facility Inspections Information</t>
  </si>
  <si>
    <t>Name</t>
  </si>
  <si>
    <t>Address</t>
  </si>
  <si>
    <t>City</t>
  </si>
  <si>
    <t>State</t>
  </si>
  <si>
    <t>Zip</t>
  </si>
  <si>
    <t>AOR</t>
  </si>
  <si>
    <t>Type Detailed</t>
  </si>
  <si>
    <t>Male/Female</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</si>
  <si>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</si>
  <si>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</si>
  <si>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</si>
  <si>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</si>
  <si>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</si>
  <si>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</si>
  <si>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</si>
  <si>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</si>
  <si>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</si>
  <si>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</si>
  <si>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</si>
  <si>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</si>
  <si>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</si>
  <si>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</si>
  <si>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</si>
  <si>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Standard</t>
  </si>
  <si>
    <t>Last Inspection Rating - Final</t>
  </si>
  <si>
    <t>Last Inspection Date</t>
  </si>
  <si>
    <t>Second to Last Inspection Type</t>
  </si>
  <si>
    <t>Second to Last Inspection Standard</t>
  </si>
  <si>
    <t>Second to Last Inspection Date</t>
  </si>
  <si>
    <t>SOUTH TEXAS ICE PROCESSING CENTER</t>
  </si>
  <si>
    <t>566 VETERANS DRIVE</t>
  </si>
  <si>
    <t>PEARSALL</t>
  </si>
  <si>
    <t>TX</t>
  </si>
  <si>
    <t>SNA</t>
  </si>
  <si>
    <t>CDF</t>
  </si>
  <si>
    <t>Female/Male</t>
  </si>
  <si>
    <t>Regular</t>
  </si>
  <si>
    <t>PBNDS 2011 - 2016 Revisions</t>
  </si>
  <si>
    <t>Meets Standard</t>
  </si>
  <si>
    <t>PBNDS 2011</t>
  </si>
  <si>
    <t>STEWART DETENTION CENTER</t>
  </si>
  <si>
    <t>146 CCA ROAD</t>
  </si>
  <si>
    <t>LUMPKIN</t>
  </si>
  <si>
    <t>GA</t>
  </si>
  <si>
    <t>ATL</t>
  </si>
  <si>
    <t>DIGSA</t>
  </si>
  <si>
    <t>Male</t>
  </si>
  <si>
    <t>LA PALMA CORRECTIONAL CENTER</t>
  </si>
  <si>
    <t>5501 NORTH LA PALMA ROAD</t>
  </si>
  <si>
    <t>ELOY</t>
  </si>
  <si>
    <t>AZ</t>
  </si>
  <si>
    <t>PHO</t>
  </si>
  <si>
    <t>LASALLE ICE PROCESSING CENTER (JENA)</t>
  </si>
  <si>
    <t>830 PINEHILL ROAD</t>
  </si>
  <si>
    <t>JENA</t>
  </si>
  <si>
    <t>LA</t>
  </si>
  <si>
    <t>NOL</t>
  </si>
  <si>
    <t>ADAMS COUNTY DET CENTER</t>
  </si>
  <si>
    <t>20 HOBO FORK RD.</t>
  </si>
  <si>
    <t>NATCHEZ</t>
  </si>
  <si>
    <t>MS</t>
  </si>
  <si>
    <t>ELOY FEDERAL CONTRACT FACILITY</t>
  </si>
  <si>
    <t>1705 EAST HANNA RD.</t>
  </si>
  <si>
    <t>LA PALMA CORRECTION CENTER - APSO</t>
  </si>
  <si>
    <t>N/A</t>
  </si>
  <si>
    <t>New Facility</t>
  </si>
  <si>
    <t>PORT ISABEL</t>
  </si>
  <si>
    <t>27991 BUENA VISTA BOULEVARD</t>
  </si>
  <si>
    <t>LOS FRESNOS</t>
  </si>
  <si>
    <t>SPC</t>
  </si>
  <si>
    <t>WINN CORRECTIONAL CENTER</t>
  </si>
  <si>
    <t>560 GUM SPRING ROAD</t>
  </si>
  <si>
    <t>WINNFIELD</t>
  </si>
  <si>
    <t>BLUEBONNET DETENTION FACILITY</t>
  </si>
  <si>
    <t>400 2ND STREET</t>
  </si>
  <si>
    <t>ANSON</t>
  </si>
  <si>
    <t>DAL</t>
  </si>
  <si>
    <t>IGSA</t>
  </si>
  <si>
    <t>OTAY MESA DETENTION CENTER (SAN DIEGO CDF)</t>
  </si>
  <si>
    <t>7488 CALZADA DE LA FUENTE</t>
  </si>
  <si>
    <t>SAN DIEGO</t>
  </si>
  <si>
    <t>CA</t>
  </si>
  <si>
    <t>SND</t>
  </si>
  <si>
    <t>300 EL RANCHO WAY</t>
  </si>
  <si>
    <t>DILLEY</t>
  </si>
  <si>
    <t>JFRMU Family</t>
  </si>
  <si>
    <t>EL VALLE DETENTION FACILITY</t>
  </si>
  <si>
    <t>1800 INDUSTRIAL DRIVE</t>
  </si>
  <si>
    <t>RAYMONDVILLE</t>
  </si>
  <si>
    <t>MONTGOMERY ICE PROCESSING CENTER</t>
  </si>
  <si>
    <t>806 HILBIG RD</t>
  </si>
  <si>
    <t>CONROE</t>
  </si>
  <si>
    <t>HOU</t>
  </si>
  <si>
    <t>PA</t>
  </si>
  <si>
    <t>PHI</t>
  </si>
  <si>
    <t>PBNDS 2008</t>
  </si>
  <si>
    <t>ADELANTO ICE PROCESSING CENTER</t>
  </si>
  <si>
    <t>10250 RANCHO ROAD</t>
  </si>
  <si>
    <t>ADELANTO</t>
  </si>
  <si>
    <t>LOS</t>
  </si>
  <si>
    <t>BROWARD TRANSITIONAL CENTER</t>
  </si>
  <si>
    <t>3900 NORTH POWERLINE ROAD</t>
  </si>
  <si>
    <t>POMPANO BEACH</t>
  </si>
  <si>
    <t>FL</t>
  </si>
  <si>
    <t>MIA</t>
  </si>
  <si>
    <t>IMPERIAL REGIONAL DETENTION FACILITY</t>
  </si>
  <si>
    <t>1572 GATEWAY</t>
  </si>
  <si>
    <t>CALEXICO</t>
  </si>
  <si>
    <t>EL PASO SERVICE PROCESSING CENTER</t>
  </si>
  <si>
    <t>8915 MONTANA AVE.</t>
  </si>
  <si>
    <t>EL PASO</t>
  </si>
  <si>
    <t>ELP</t>
  </si>
  <si>
    <t>TACOMA ICE PROCESSING CENTER (NORTHWEST DET CTR)</t>
  </si>
  <si>
    <t>1623 E. J STREET</t>
  </si>
  <si>
    <t>TACOMA</t>
  </si>
  <si>
    <t>WA</t>
  </si>
  <si>
    <t>SEA</t>
  </si>
  <si>
    <t>12/17/2020</t>
  </si>
  <si>
    <t>KROME NORTH SERVICE PROCESSING CENTER</t>
  </si>
  <si>
    <t>18201 SOUTHWEST 12TH STREET</t>
  </si>
  <si>
    <t>MIAMI</t>
  </si>
  <si>
    <t>PRAIRIELAND DETENTION FACILITY</t>
  </si>
  <si>
    <t>1209 SUNFLOWER LN</t>
  </si>
  <si>
    <t>ALVARADO</t>
  </si>
  <si>
    <t>BUFFALO (BATAVIA) SERVICE PROCESSING CENTER</t>
  </si>
  <si>
    <t>4250 FEDERAL DRIVE</t>
  </si>
  <si>
    <t>BATAVIA</t>
  </si>
  <si>
    <t>NY</t>
  </si>
  <si>
    <t>BUF</t>
  </si>
  <si>
    <t>DENVER CONTRACT DETENTION FACILITY</t>
  </si>
  <si>
    <t>3130 N. OAKLAND ST.</t>
  </si>
  <si>
    <t>AURORA</t>
  </si>
  <si>
    <t>CO</t>
  </si>
  <si>
    <t>DEN</t>
  </si>
  <si>
    <t>NDS 2019</t>
  </si>
  <si>
    <t>Acceptable</t>
  </si>
  <si>
    <t>NDS</t>
  </si>
  <si>
    <t>PINE PRAIRIE ICE PROCESSING CENTER</t>
  </si>
  <si>
    <t>1133 HAMPTON DUPRE ROAD</t>
  </si>
  <si>
    <t>PINE PRAIRIE</t>
  </si>
  <si>
    <t>4/21/2021</t>
  </si>
  <si>
    <t>NJ</t>
  </si>
  <si>
    <t>NEW</t>
  </si>
  <si>
    <t>HOUSTON CONTRACT DETENTION FACILITY</t>
  </si>
  <si>
    <t>15850 EXPORT PLAZA DRIVE</t>
  </si>
  <si>
    <t>HOUSTON</t>
  </si>
  <si>
    <t>OTERO COUNTY PROCESSING CENTER</t>
  </si>
  <si>
    <t>26 MCGREGOR RANGE ROAD</t>
  </si>
  <si>
    <t>CHAPARRAL</t>
  </si>
  <si>
    <t>NM</t>
  </si>
  <si>
    <t>JACKSON PARISH CORRECTIONAL CENTER</t>
  </si>
  <si>
    <t>327 INDUSTRIAL DRIVE</t>
  </si>
  <si>
    <t>JONESBORO</t>
  </si>
  <si>
    <t>CAROLINE DETENTION FACILITY</t>
  </si>
  <si>
    <t>11093 S.W. LEWIS MEMORIAL DRIVE</t>
  </si>
  <si>
    <t>BOWLING GREEN</t>
  </si>
  <si>
    <t>VA</t>
  </si>
  <si>
    <t>WAS</t>
  </si>
  <si>
    <t>RICHWOOD CORRECTIONAL CENTER</t>
  </si>
  <si>
    <t>180 PINE BAYOU CIRCLE</t>
  </si>
  <si>
    <t>RICHWOOD</t>
  </si>
  <si>
    <t>NYC</t>
  </si>
  <si>
    <t>USMS IGA</t>
  </si>
  <si>
    <t>BAKER COUNTY SHERIFF'S OFFICE</t>
  </si>
  <si>
    <t>1 SHERIFF OFFICE DRIVE</t>
  </si>
  <si>
    <t>MACCLENNY</t>
  </si>
  <si>
    <t>RIO GRANDE DETENTION CENTER</t>
  </si>
  <si>
    <t>1001 SAN RIO BOULEVARD</t>
  </si>
  <si>
    <t>LAREDO</t>
  </si>
  <si>
    <t>USMS CDF</t>
  </si>
  <si>
    <t>RIVER CORRECTIONAL CENTER</t>
  </si>
  <si>
    <t>26362 HIGHWAY 15</t>
  </si>
  <si>
    <t>FERRIDAY</t>
  </si>
  <si>
    <t>10/1/2020</t>
  </si>
  <si>
    <t>SOUTH LOUISIANA DETENTION CENTER</t>
  </si>
  <si>
    <t>3843 STAGG AVENUE</t>
  </si>
  <si>
    <t>BASILE</t>
  </si>
  <si>
    <t>FOLKSTON MAIN IPC</t>
  </si>
  <si>
    <t>3026 HWY 252 EAST</t>
  </si>
  <si>
    <t>FOLKSTON</t>
  </si>
  <si>
    <t>ALEXANDRIA STAGING FACILITY</t>
  </si>
  <si>
    <t>96 GEORGE THOMPSON DRIVE</t>
  </si>
  <si>
    <t>ALEXANDRIA</t>
  </si>
  <si>
    <t>STAGING</t>
  </si>
  <si>
    <t>409 FM 1144</t>
  </si>
  <si>
    <t>KARNES CITY</t>
  </si>
  <si>
    <t>HENDERSON DETENTION CENTER</t>
  </si>
  <si>
    <t>18 E BASIC ROAD</t>
  </si>
  <si>
    <t>HENDERSON</t>
  </si>
  <si>
    <t>NV</t>
  </si>
  <si>
    <t>SLC</t>
  </si>
  <si>
    <t>LAREDO PROCESSING CENTER</t>
  </si>
  <si>
    <t>4702 EAST SAUNDERS STREET</t>
  </si>
  <si>
    <t>CHI</t>
  </si>
  <si>
    <t>IAH SECURE ADULT DETENTION FACILITY (POLK)</t>
  </si>
  <si>
    <t>3400 FM 350 SOUTH</t>
  </si>
  <si>
    <t>LIVINGSTON</t>
  </si>
  <si>
    <t>CALHOUN COUNTY CORRECTIONAL CENTER</t>
  </si>
  <si>
    <t>185 EAST MICHIGAN AVENUE</t>
  </si>
  <si>
    <t>BATTLE CREEK</t>
  </si>
  <si>
    <t>MI</t>
  </si>
  <si>
    <t>DET</t>
  </si>
  <si>
    <t>ELIZABETH CONTRACT DETENTION FACILITY</t>
  </si>
  <si>
    <t>625 EVANS STREET</t>
  </si>
  <si>
    <t>ELIZABETH</t>
  </si>
  <si>
    <t>WEBB COUNTY DETENTION CENTER (CCA)</t>
  </si>
  <si>
    <t>9998 SOUTH HIGHWAY 83</t>
  </si>
  <si>
    <t>CCA, FLORENCE CORRECTIONAL CENTER</t>
  </si>
  <si>
    <t>1100 BOWLING ROAD</t>
  </si>
  <si>
    <t>FLORENCE</t>
  </si>
  <si>
    <t>IMMIGRATION CENTERS OF AMERICA FARMVILLE</t>
  </si>
  <si>
    <t>508 WATERWORKS ROAD</t>
  </si>
  <si>
    <t>FARMVILLE</t>
  </si>
  <si>
    <t>AL</t>
  </si>
  <si>
    <t>3/12/2021</t>
  </si>
  <si>
    <t>EDEN DETENTION CENTER</t>
  </si>
  <si>
    <t>702 E BROADWAY ST</t>
  </si>
  <si>
    <t>EDEN</t>
  </si>
  <si>
    <t>OH</t>
  </si>
  <si>
    <t>GOLDEN STATE ANNEX</t>
  </si>
  <si>
    <t>611 FRONTAGE RD</t>
  </si>
  <si>
    <t>MCFARLAND</t>
  </si>
  <si>
    <t>SFR</t>
  </si>
  <si>
    <t>NEVADA SOUTHERN DETENTION CENTER</t>
  </si>
  <si>
    <t>2190 EAST MESQUITE AVENUE</t>
  </si>
  <si>
    <t>PAHRUMP</t>
  </si>
  <si>
    <t>T. DON HUTTO DETENTION CENTER</t>
  </si>
  <si>
    <t>1001 WELCH STREET</t>
  </si>
  <si>
    <t>TAYLOR</t>
  </si>
  <si>
    <t>Female</t>
  </si>
  <si>
    <t>OK</t>
  </si>
  <si>
    <t>CLINTON COUNTY CORRECTIONAL FACILITY</t>
  </si>
  <si>
    <t>419 SHOEMAKER ROAD</t>
  </si>
  <si>
    <t>LOCK HAVEN</t>
  </si>
  <si>
    <t>PLYMOUTH COUNTY CORRECTIONAL FACILITY</t>
  </si>
  <si>
    <t>26 LONG POND ROAD</t>
  </si>
  <si>
    <t>PLYMOUTH</t>
  </si>
  <si>
    <t>MA</t>
  </si>
  <si>
    <t>BOS</t>
  </si>
  <si>
    <t>FLORENCE SERVICE PROCESSING CENTER</t>
  </si>
  <si>
    <t>3250 NORTH PINAL PARKWAY</t>
  </si>
  <si>
    <t>4/8/2021</t>
  </si>
  <si>
    <t>DODGE COUNTY JAIL</t>
  </si>
  <si>
    <t>215 WEST CENTRAL STREET</t>
  </si>
  <si>
    <t>JUNEAU</t>
  </si>
  <si>
    <t>WI</t>
  </si>
  <si>
    <t>ORANGE COUNTY JAIL</t>
  </si>
  <si>
    <t>110 WELLS FARM ROAD</t>
  </si>
  <si>
    <t>GOSHEN</t>
  </si>
  <si>
    <t>KANDIYOHI COUNTY JAIL</t>
  </si>
  <si>
    <t>2201 23RD ST NE</t>
  </si>
  <si>
    <t>WILLMAR</t>
  </si>
  <si>
    <t>MN</t>
  </si>
  <si>
    <t>SPM</t>
  </si>
  <si>
    <t>NYE COUNTY DETENTION CENTER, SOUTHERN (PAHRUMP)</t>
  </si>
  <si>
    <t>1520 E. BASIN ROAD</t>
  </si>
  <si>
    <t>STRAFFORD COUNTY CORRECTIONS</t>
  </si>
  <si>
    <t>266 COUNTY FARM ROAD</t>
  </si>
  <si>
    <t>DOVER</t>
  </si>
  <si>
    <t>NH</t>
  </si>
  <si>
    <t>SHERBURNE COUNTY JAIL</t>
  </si>
  <si>
    <t>13880 BUSINESS CENTER DRIVE</t>
  </si>
  <si>
    <t>ELK RIVER</t>
  </si>
  <si>
    <t>ALLEN PARISH PUBLIC SAFETY COMPLEX</t>
  </si>
  <si>
    <t>7340 HIGHWAY 26 WEST</t>
  </si>
  <si>
    <t>OBERLIN</t>
  </si>
  <si>
    <t>BOONE COUNTY JAIL</t>
  </si>
  <si>
    <t>3020 CONRAD LANE</t>
  </si>
  <si>
    <t>BURLINGTON</t>
  </si>
  <si>
    <t>KY</t>
  </si>
  <si>
    <t>CHASE COUNTY DETENTION FACILITY</t>
  </si>
  <si>
    <t>301 SOUTH WALNUT STREET</t>
  </si>
  <si>
    <t>COTTONWOOD FALLS</t>
  </si>
  <si>
    <t>KS</t>
  </si>
  <si>
    <t>CLAY COUNTY JAIL</t>
  </si>
  <si>
    <t>611 EAST JACKSON STREET</t>
  </si>
  <si>
    <t>BRAZIL</t>
  </si>
  <si>
    <t>IN</t>
  </si>
  <si>
    <t>KAY COUNTY JUSTICE FACILITY</t>
  </si>
  <si>
    <t>1101 WEST DRY ROAD</t>
  </si>
  <si>
    <t>NEWKIRK</t>
  </si>
  <si>
    <t>SAN LUIS REGIONAL DETENTION CENTER</t>
  </si>
  <si>
    <t>406 NORTH AVENUE D</t>
  </si>
  <si>
    <t>SAN LUIS</t>
  </si>
  <si>
    <t>FREEBORN COUNTY ADULT DETENTION CENTER</t>
  </si>
  <si>
    <t>411 SOUTH BROADWAY AVENUE</t>
  </si>
  <si>
    <t>ALBERT LEA</t>
  </si>
  <si>
    <t>MESA VERDE ICE PROCESSING CENTER</t>
  </si>
  <si>
    <t>425 GOLDEN STATE AVE</t>
  </si>
  <si>
    <t>BAKERSFIELD</t>
  </si>
  <si>
    <t>PIKE COUNTY CORRECTIONAL FACILITY</t>
  </si>
  <si>
    <t>175 PIKE COUNTY BOULEVARD</t>
  </si>
  <si>
    <t>LORDS VALLEY</t>
  </si>
  <si>
    <t>FLORENCE STAGING FACILITY</t>
  </si>
  <si>
    <t>IA</t>
  </si>
  <si>
    <t>ROLLING PLAINS DETENTION CENTER</t>
  </si>
  <si>
    <t>118 COUNTY ROAD 206</t>
  </si>
  <si>
    <t>HASKELL</t>
  </si>
  <si>
    <t>WYATT DETENTION CENTER</t>
  </si>
  <si>
    <t>950 HIGH STREET</t>
  </si>
  <si>
    <t>CENTRAL FALLS</t>
  </si>
  <si>
    <t>RI</t>
  </si>
  <si>
    <t>JOE CORLEY PROCESSING CTR</t>
  </si>
  <si>
    <t>500 HILBIG RD</t>
  </si>
  <si>
    <t>SAINT CLAIR COUNTY JAIL</t>
  </si>
  <si>
    <t>1170 MICHIGAN ROAD</t>
  </si>
  <si>
    <t>PORT HURON</t>
  </si>
  <si>
    <t>SENECA COUNTY JAIL</t>
  </si>
  <si>
    <t>3040 SOUTH STATE HIGHWAY 100</t>
  </si>
  <si>
    <t>TIFFIN</t>
  </si>
  <si>
    <t>POLK COUNTY JAIL</t>
  </si>
  <si>
    <t>1985 NE 51ST PLACE</t>
  </si>
  <si>
    <t>DES MOINES</t>
  </si>
  <si>
    <t>TORRANCE COUNTY DETENTION FACILITY</t>
  </si>
  <si>
    <t>209 COUNTY ROAD 49</t>
  </si>
  <si>
    <t>ESTANCIA</t>
  </si>
  <si>
    <t>GEAUGA COUNTY JAIL</t>
  </si>
  <si>
    <t>12450 MERRITT DR</t>
  </si>
  <si>
    <t>CHARDON</t>
  </si>
  <si>
    <t xml:space="preserve">DEPARTMENT OF CORRECTIONS HAGATNA </t>
  </si>
  <si>
    <t>203 ASPINALL AVENUE</t>
  </si>
  <si>
    <t>HAGATNA</t>
  </si>
  <si>
    <t>GU</t>
  </si>
  <si>
    <t>HALL COUNTY DEPARTMENT OF CORRECTIONS</t>
  </si>
  <si>
    <t>110 PUBLIC SAFETY DRIVE</t>
  </si>
  <si>
    <t>GRAND ISLAND</t>
  </si>
  <si>
    <t>NE</t>
  </si>
  <si>
    <t>MD</t>
  </si>
  <si>
    <t>BAL</t>
  </si>
  <si>
    <t>YUBA COUNTY JAIL</t>
  </si>
  <si>
    <t>215 5TH STREET</t>
  </si>
  <si>
    <t>MARYSVILLE</t>
  </si>
  <si>
    <t>HONOLULU FEDERAL DETENTION CENTER</t>
  </si>
  <si>
    <t>351 ELLIOTT ST.</t>
  </si>
  <si>
    <t>HONOLULU</t>
  </si>
  <si>
    <t>HI</t>
  </si>
  <si>
    <t>BOP</t>
  </si>
  <si>
    <t>DESERT VIEW</t>
  </si>
  <si>
    <t>10450 RANCHO ROAD</t>
  </si>
  <si>
    <t>3/24/2021</t>
  </si>
  <si>
    <t>PHELPS COUNTY JAIL</t>
  </si>
  <si>
    <t>715 5TH AVENUE</t>
  </si>
  <si>
    <t>HOLDREGE</t>
  </si>
  <si>
    <t>ORSA</t>
  </si>
  <si>
    <t>ROBERT A. DEYTON DETENTION FACILITY</t>
  </si>
  <si>
    <t>11866 HASTINGS BRIDGE RD</t>
  </si>
  <si>
    <t>LOVEJOY</t>
  </si>
  <si>
    <t>WASHOE COUNTY JAIL</t>
  </si>
  <si>
    <t>911 PARR BOULEVARD</t>
  </si>
  <si>
    <t>RENO</t>
  </si>
  <si>
    <t>CHIPPEWA COUNTY SSM</t>
  </si>
  <si>
    <t>325 COURT STREET</t>
  </si>
  <si>
    <t>SAULT SAINTE MARIE</t>
  </si>
  <si>
    <t>MONROE COUNTY DETENTION-DORM</t>
  </si>
  <si>
    <t>7000 EAST DUNBAR ROAD</t>
  </si>
  <si>
    <t>MONROE</t>
  </si>
  <si>
    <t>POTTAWATTAMIE COUNTY JAIL</t>
  </si>
  <si>
    <t>1400 BIG LAKE ROAD</t>
  </si>
  <si>
    <t>COUNCIL BLUFFS</t>
  </si>
  <si>
    <t>RENSSELAER COUNTY CORRECTIONAL FACILITY</t>
  </si>
  <si>
    <t>4000 MAIN STREET</t>
  </si>
  <si>
    <t>TROY</t>
  </si>
  <si>
    <t>CLINTON COUNTY JAIL</t>
  </si>
  <si>
    <t>25 MCCARTHY DRIVE</t>
  </si>
  <si>
    <t>PLATTSBURGH</t>
  </si>
  <si>
    <t>ALAMANCE COUNTY DETENTION FACILITY</t>
  </si>
  <si>
    <t>109 SOUTH MAPLE STREET</t>
  </si>
  <si>
    <t>GRAHAM</t>
  </si>
  <si>
    <t>NC</t>
  </si>
  <si>
    <t>SAIPAN DEPARTMENT OF CORRECTIONS (SUSUPE)</t>
  </si>
  <si>
    <t>TEKKEN ST., SUSUPE VILLAGE</t>
  </si>
  <si>
    <t>SAIPAN</t>
  </si>
  <si>
    <t>MP</t>
  </si>
  <si>
    <t>DALLAS COUNTY JAIL - LEW STERRETT JUSTICE CENTER</t>
  </si>
  <si>
    <t>111 WEST COMMERCE STREET</t>
  </si>
  <si>
    <t>DALLAS</t>
  </si>
  <si>
    <t>WASHINGTON COUNTY JAIL (PURGATORY CORRECTIONAL FAC</t>
  </si>
  <si>
    <t>750 SOUTH 5300 WEST</t>
  </si>
  <si>
    <t>HURRICANE</t>
  </si>
  <si>
    <t>UT</t>
  </si>
  <si>
    <t>PICKENS COUNTY DET CTR</t>
  </si>
  <si>
    <t>188 CEMETERY ST</t>
  </si>
  <si>
    <t>CARROLLTON</t>
  </si>
  <si>
    <t>GUAYNABO MDC (SAN JUAN)</t>
  </si>
  <si>
    <t>HWY 28 INTSECT OF ROAD 165</t>
  </si>
  <si>
    <t>SAN JUAN</t>
  </si>
  <si>
    <t>PR</t>
  </si>
  <si>
    <t>Superior</t>
  </si>
  <si>
    <t>5/8/2008</t>
  </si>
  <si>
    <t>SOUTH CENTRAL REGIONAL JAIL</t>
  </si>
  <si>
    <t>1001 CENTRE WAY</t>
  </si>
  <si>
    <t>CHARLESTON</t>
  </si>
  <si>
    <t>WV</t>
  </si>
  <si>
    <t>8/23/2018</t>
  </si>
  <si>
    <t>LINN COUNTY JAIL</t>
  </si>
  <si>
    <t>53 3RD AVENUE BRIDGE</t>
  </si>
  <si>
    <t>CEDAR RAPIDS</t>
  </si>
  <si>
    <t>EAST HIDALGO DETENTION CENTER</t>
  </si>
  <si>
    <t>1330 HIGHWAY 107</t>
  </si>
  <si>
    <t>LA VILLA</t>
  </si>
  <si>
    <t>MINICASSIA DETENTION CENTER</t>
  </si>
  <si>
    <t>1415 ALBION AVENUE</t>
  </si>
  <si>
    <t>BURLEY</t>
  </si>
  <si>
    <t>ID</t>
  </si>
  <si>
    <t>9/17/2018</t>
  </si>
  <si>
    <t>LEXINGTON</t>
  </si>
  <si>
    <t>PINELLAS COUNTY JAIL</t>
  </si>
  <si>
    <t>14400 49TH STREET NORTH</t>
  </si>
  <si>
    <t>CLEARWATER</t>
  </si>
  <si>
    <t>BURNET COUNTY JAIL</t>
  </si>
  <si>
    <t>JAIL ADMINISTRATOR</t>
  </si>
  <si>
    <t>BURNET</t>
  </si>
  <si>
    <t>OLDHAM COUNTY JAIL</t>
  </si>
  <si>
    <t>100 W MAIN STREET</t>
  </si>
  <si>
    <t>LA GRANGE</t>
  </si>
  <si>
    <t>COBB COUNTY JAIL</t>
  </si>
  <si>
    <t>1825 COUNTY SERVICES PARKWAY</t>
  </si>
  <si>
    <t>MARIETTA</t>
  </si>
  <si>
    <t>DORCHESTER COUNTY DETENTION CENTER</t>
  </si>
  <si>
    <t>829 FIELDCREST ROAD</t>
  </si>
  <si>
    <t>CAMBRIDGE</t>
  </si>
  <si>
    <t>AR</t>
  </si>
  <si>
    <t>County</t>
  </si>
  <si>
    <t xml:space="preserve">Total Book-Ins </t>
  </si>
  <si>
    <t>Currently Detained Total</t>
  </si>
  <si>
    <t>Currently Detained with Final Order</t>
  </si>
  <si>
    <t>Currently Detained without Final Order</t>
  </si>
  <si>
    <t>Currently Detained Location/Area of Responsibility Total</t>
  </si>
  <si>
    <t xml:space="preserve">* Data are based on an individuals self-identification as transgender and are subject to change daily, depending on the number of individuals booked in and out of ICE custody. </t>
  </si>
  <si>
    <t>ICE FOOTNOTES</t>
  </si>
  <si>
    <t>Term</t>
  </si>
  <si>
    <t>Definition</t>
  </si>
  <si>
    <t>ADP</t>
  </si>
  <si>
    <t>Average daily population</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</si>
  <si>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</si>
  <si>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</si>
  <si>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</si>
  <si>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</si>
  <si>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</si>
  <si>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</si>
  <si>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</si>
  <si>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</si>
  <si>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</si>
  <si>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</si>
  <si>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</si>
  <si>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</si>
  <si>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</si>
  <si>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</si>
  <si>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</si>
  <si>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</si>
  <si>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</si>
  <si>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</si>
  <si>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</si>
  <si>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</si>
  <si>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</si>
  <si>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</si>
  <si>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</si>
  <si>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</si>
  <si>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Global positioning system tracking device</t>
  </si>
  <si>
    <t>Head of Household</t>
  </si>
  <si>
    <t>Parent or legal guardian of a non-U.S. citizen child or children under the age of 18.</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</si>
  <si>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</si>
  <si>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</si>
  <si>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</si>
  <si>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</si>
  <si>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</si>
  <si>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</si>
  <si>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</si>
  <si>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</si>
  <si>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</si>
  <si>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</si>
  <si>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</si>
  <si>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</si>
  <si>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</si>
  <si>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Order of Supervision-No SLRFF</t>
  </si>
  <si>
    <t xml:space="preserve">A final order alien is released because the Field Office is unable to obtain a travel document. </t>
  </si>
  <si>
    <t xml:space="preserve">A final order alien is released because the field office is unable to obtain a travel document.  </t>
  </si>
  <si>
    <t>The inspection standard the facility was inspected against during the second to the last inspection.</t>
  </si>
  <si>
    <t>Second to Last Rating</t>
  </si>
  <si>
    <t>The final inspection rating a facility received after the second to last inspection.</t>
  </si>
  <si>
    <t>The second to last date the facility was inspected.</t>
  </si>
  <si>
    <t>SmartLink</t>
  </si>
  <si>
    <t>Online tracking device using smart phone or tablet</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</si>
  <si>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</si>
  <si>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</si>
  <si>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</si>
  <si>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</si>
  <si>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</si>
  <si>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</si>
  <si>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</si>
  <si>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</si>
  <si>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</si>
  <si>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</si>
  <si>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</si>
  <si>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</si>
  <si>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</si>
  <si>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</si>
  <si>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</si>
  <si>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</si>
  <si>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</si>
  <si>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</si>
  <si>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</si>
  <si>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</si>
  <si>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</si>
  <si>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</si>
  <si>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</si>
  <si>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</si>
  <si>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</si>
  <si>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</si>
  <si>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</si>
  <si>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Removal Data Include Returns.  Returns include Voluntary Returns, Voluntary Departures and Withdrawals Under Docket Control.</t>
  </si>
  <si>
    <t>ICE Currently Detained Population Breakdown</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</si>
  <si>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</si>
  <si>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</si>
  <si>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</si>
  <si>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</si>
  <si>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</si>
  <si>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USCIS Average Time from USCIS Fear Decision Service Date to ICE Release (In Days) &amp; Aliens with USCIS-Established Fear Decisions in an ICE Detention Facility</t>
  </si>
  <si>
    <t>An Alien’s Fear Screening Determination cannot be confirmed as directly related to an ICE Detention Stay, even if the USCIS Decision Service Date falls within the ICE Detention Stay.</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</si>
  <si>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</si>
  <si>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ICE DETENTION DATA, FY2022</t>
  </si>
  <si>
    <t>Noncitizens with USCIS-Established Fear Decisions in an ICE Detention Facility by Facility Type</t>
  </si>
  <si>
    <t>FSC</t>
  </si>
  <si>
    <t>FY2022</t>
  </si>
  <si>
    <t>ICE Initial Book-Ins by Arresting Agency and Month: FY2022</t>
  </si>
  <si>
    <t>ICE Initial Book-Ins by Facility Type and Criminality: FY2022</t>
  </si>
  <si>
    <t>ICE Final Releases by Facility Type: FY2022</t>
  </si>
  <si>
    <t>ICE Removals: FY2022</t>
  </si>
  <si>
    <t>Removals with a FSC Detention</t>
  </si>
  <si>
    <t>ICE Final Releases by Release Reason, Month and Criminality: FY2022</t>
  </si>
  <si>
    <t>ICE Average Daily Population by Arresting Agency, Month and Criminality: FY2022</t>
  </si>
  <si>
    <t>ICE Average Length of Stay by Arresting Agency, Month and Criminality: FY2022</t>
  </si>
  <si>
    <t>ICE Average Daily Population by Facility Type and Month: FY2022</t>
  </si>
  <si>
    <t>ICE Average Length of Stay by Facility Type and Month: FY2022</t>
  </si>
  <si>
    <t>ICE Average Length of Stay Adult Facility Type by Month and Arresting Agency: FY2022</t>
  </si>
  <si>
    <t>Arresting Agency</t>
  </si>
  <si>
    <t>Individuals with Positive Credible Fear Determination Parole Requested: FY2021 - FY2022</t>
  </si>
  <si>
    <t>Fiscal Year</t>
  </si>
  <si>
    <t>Individuals with Positive Credible Fear Determination Parole Status: FY2021 - FY2022</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</si>
  <si>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</si>
  <si>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</si>
  <si>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</si>
  <si>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</si>
  <si>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</si>
  <si>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</si>
  <si>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</si>
  <si>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</si>
  <si>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</si>
  <si>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</si>
  <si>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</si>
  <si>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</si>
  <si>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</si>
  <si>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</si>
  <si>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</si>
  <si>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</si>
  <si>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</si>
  <si>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</si>
  <si>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</si>
  <si>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</si>
  <si>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</si>
  <si>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Post-Determination for Adult Facility Individuals with Postive Fear Claim</t>
  </si>
  <si>
    <t>Post-Determination for FSC Facility Individuals with Positive Fear Claim</t>
  </si>
  <si>
    <t>Detainees</t>
  </si>
  <si>
    <t>Bonded Out Releases Count and ALOS - Prior 12 months plus Current Month</t>
  </si>
  <si>
    <t>Total ICE Final Releases</t>
  </si>
  <si>
    <t>ICE Final Releases with Bond Posted</t>
  </si>
  <si>
    <t>Bond Posted Releases (%)</t>
  </si>
  <si>
    <t>Average Bond Amount ($)</t>
  </si>
  <si>
    <t>ALOS (Days)</t>
  </si>
  <si>
    <t>The data contained within this Semiannual page is static for the first half of FY2022 (as of March 31, 2022) and will not be refreshed until the End of Fiscal Year version.</t>
  </si>
  <si>
    <t>United States Armed Forces Noncitizen Arrests FY2018 - YTD2022</t>
  </si>
  <si>
    <t>Arrests</t>
  </si>
  <si>
    <t>FY2018</t>
  </si>
  <si>
    <t>FY2019</t>
  </si>
  <si>
    <t>FY2020</t>
  </si>
  <si>
    <t>FY2022 (10/1/2021 - 3/31/2022)</t>
  </si>
  <si>
    <t>United States Armed Forces Noncitizen Bookins FY2018 - YTD2022</t>
  </si>
  <si>
    <t>Bookins</t>
  </si>
  <si>
    <t>United States Armed Forces Noncitizen Removals FY2018 - YTD2022</t>
  </si>
  <si>
    <t>United States Citizen Arrests FY2018 - YTD2022</t>
  </si>
  <si>
    <t>United States Citizens Bookins FY2018 - YTD2022</t>
  </si>
  <si>
    <t>United States Citizens Removals FY2018 - YTD2022</t>
  </si>
  <si>
    <t>Parents of USC Arrests FY2018 - YTD2022</t>
  </si>
  <si>
    <t>Parents of USC Bookins FY2018 - YTD2022</t>
  </si>
  <si>
    <t>Parents of USC Removals FY2018 - YTD2022</t>
  </si>
  <si>
    <t>Temporary Protected Status Countries Arrests FY2018 - YTD2022</t>
  </si>
  <si>
    <t>Citizenship Country</t>
  </si>
  <si>
    <t>FY2022 YTD</t>
  </si>
  <si>
    <t>Burma (Myanmar)</t>
  </si>
  <si>
    <t>El Salvador</t>
  </si>
  <si>
    <t>Haiti</t>
  </si>
  <si>
    <t>Honduras</t>
  </si>
  <si>
    <t>Nepal</t>
  </si>
  <si>
    <t>Nicaragua</t>
  </si>
  <si>
    <t>Somalia</t>
  </si>
  <si>
    <t>South Sudan</t>
  </si>
  <si>
    <t>Sudan</t>
  </si>
  <si>
    <t>Syria</t>
  </si>
  <si>
    <t>Venezuela</t>
  </si>
  <si>
    <t>Yemen</t>
  </si>
  <si>
    <t>Temporary Protected Status Countries Bookins FY2018 - YTD2022</t>
  </si>
  <si>
    <t>Temporary Protected Status Countries Removals FY2018 - YTD2022</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</si>
  <si>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</si>
  <si>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Average Daily Population and ICE Average Length of Stay</t>
  </si>
  <si>
    <t>FY2022 ICE Detention data are updated through 06/18/2022 (IIDS v.2.0 run date 06/20/2022; EID as of 06/18/2022).</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</si>
  <si>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</si>
  <si>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</si>
  <si>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Final Releases</t>
  </si>
  <si>
    <t>FY2022 ICE Removals data are updated through 06/18/2022 (IIDS v.2.0 run date 06/20/2022; EID as of 06/18/2022).</t>
  </si>
  <si>
    <t>FY2022 ICE Removals</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</si>
  <si>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</si>
  <si>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</si>
  <si>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06/19/2022 (IIDS v.2.0 run date 06/20/2022; EID as of 06/19/2022).</t>
  </si>
  <si>
    <t>Processing dispositions of Other may include, but are not limited to, Non Citizens processed under Administrative Removal, Visa Waiver Program Removal, Stowaway or Crewmember.</t>
  </si>
  <si>
    <t>FY2022 ICE Initial Book-Ins</t>
  </si>
  <si>
    <t>Non Citizens Currently in ICE Detention Facilities data are a snapshot as of 06/19/2022 (IIDS v.2.0 run date 06/20/2022; EID as of 06/19/2022).</t>
  </si>
  <si>
    <t>FY2022 ICE Releases data are updated through 06/18/2022 (IIDS v.2.0 run date 06/20/2022; EID as of 06/18/2022).</t>
  </si>
  <si>
    <t>USCIS provided data containing APSO (Asylum Pre Screening Officer) cases clocked during FY2020 - FY2022 YTD. Data were received on 06/20/2022.</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</si>
  <si>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</si>
  <si>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Of the 155,934 records in the USCIS provided data, the breakdown of the fear screening determinations is as follows; 66,471 positive fear screening determinations, 46,276 negative fear screening determinations and 43,187 without an identified determination. Of the 66,471 with positive fear screening determinations; 51,533 have Persecution Claim Established and 14,938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</si>
  <si>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</si>
  <si>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155,934 unique fear determinations and 3,472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</si>
  <si>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</si>
  <si>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</si>
  <si>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</si>
  <si>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</si>
  <si>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</si>
  <si>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06/15/2022 (IIDS v.2.0 run date 06/21/2022; EID as of 06/20/2022).</t>
  </si>
  <si>
    <t>Monthly Bond Statistics</t>
  </si>
  <si>
    <t>FY2022 ICE Final Releases Data are updated through 06/20/2022 (IIDS v.2.0 run date 06/21/2022; EID as of 06/20/2022).</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</si>
  <si>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</si>
  <si>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03/01/2021 - 06/20/2022 . Data were received on 06/21/2022.</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</si>
  <si>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</si>
  <si>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</si>
  <si>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</si>
  <si>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</si>
  <si>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FY2022 ICE Encounters data are updated through 06/20/2022 (IIDS v.2.0 run date 06/21/2022; EID as of 06/20/2022)</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</si>
  <si>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</si>
  <si>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</si>
  <si>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</si>
  <si>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</si>
  <si>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</si>
  <si>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FY2018 - 2022 ICE Arrests data are updated through 03/31/2022 (IIDS v.2.0 run date 06/01/2022; EID as of 05/31/2022).</t>
  </si>
  <si>
    <t>FY2018 - 2022 ICE Detention data are updated through 03/31/2022 (IIDS v.2.0 run date 06/01/2022; EID as of 05/31/2022).</t>
  </si>
  <si>
    <t>FY2018 - 2022 YTD ICE Removals data are updated through 03/31/2022 (IIDS v.2.0 run date 06/01/2022; EID as of 05/31/2022).</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</si>
  <si>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</si>
  <si>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</si>
  <si>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</si>
  <si>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</si>
  <si>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</si>
  <si>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</si>
  <si>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</si>
  <si>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</si>
  <si>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</si>
  <si>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</si>
  <si>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</si>
  <si>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</si>
  <si>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</si>
  <si>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[3] BCORCPA (BERKS COUNTY RESIDENTIAL CENTER) houses single adults and no longer house family units as of 11/27/21.</t>
  </si>
  <si>
    <t>[2] KRNRCTX (KARNES COUNTY RESIDENTIAL CENTER) houses single adults and no longer house family units as of 11/10/21.</t>
  </si>
  <si>
    <t>[1] STFRCTX (SOUTH TEXAS FAMILY RESIDENTIAL CENTER) houses single adults and no longer house family units as of 12/11/21.</t>
  </si>
  <si>
    <t>VT</t>
  </si>
  <si>
    <t>SOUTH BURLINGTON</t>
  </si>
  <si>
    <t>7 FARRELL STREET</t>
  </si>
  <si>
    <t>CHITTENDEN REGIONAL CORRECTIONAL FACILITY</t>
  </si>
  <si>
    <t>8/8/2016</t>
  </si>
  <si>
    <t>MT. PLEASANT</t>
  </si>
  <si>
    <t>304 SOUTH VAN BUREN AVENUE</t>
  </si>
  <si>
    <t>TITUS COUNTY JAIL</t>
  </si>
  <si>
    <t>11/5/2021</t>
  </si>
  <si>
    <t>LUBBOCK</t>
  </si>
  <si>
    <t>811 MAIN STREET</t>
  </si>
  <si>
    <t>LUBBOCK COUNTY DETENTION CENTER</t>
  </si>
  <si>
    <t>9/5/2018</t>
  </si>
  <si>
    <t>SWANTON</t>
  </si>
  <si>
    <t>3649 LOWER NEWTON ROAD</t>
  </si>
  <si>
    <t>NORTHWEST STATE CORRECTIONAL CENTER</t>
  </si>
  <si>
    <t>10/15/2018</t>
  </si>
  <si>
    <t>GASTONIA</t>
  </si>
  <si>
    <t>425 NORTH MARIETTA STREET</t>
  </si>
  <si>
    <t>GASTON COUNTY JAIL</t>
  </si>
  <si>
    <t>7488 CALZADA DEL LA FUENTE</t>
  </si>
  <si>
    <t>OMDC ENV USBP OFO TRNSPT</t>
  </si>
  <si>
    <t>9/27/2017</t>
  </si>
  <si>
    <t>2003 MILL ROAD</t>
  </si>
  <si>
    <t>ALEXANDRIA CITY JAIL</t>
  </si>
  <si>
    <t>STUART</t>
  </si>
  <si>
    <t>800 SOUTHEAST MONTEREY ROAD</t>
  </si>
  <si>
    <t>MARTIN COUNTY JAIL</t>
  </si>
  <si>
    <t>9/24/2018</t>
  </si>
  <si>
    <t>DAKOTA CITY</t>
  </si>
  <si>
    <t>1601 BROADWAY</t>
  </si>
  <si>
    <t>DAKOTA COUNTY JAIL</t>
  </si>
  <si>
    <t>TAP-ICE</t>
  </si>
  <si>
    <t>810 COMMERCE ST</t>
  </si>
  <si>
    <t>TRUSTED ADULT KARNES FSC</t>
  </si>
  <si>
    <t>MT</t>
  </si>
  <si>
    <t>GREAT FALLS</t>
  </si>
  <si>
    <t>3800 ULM NORTH FRONTAGE ROAD</t>
  </si>
  <si>
    <t>CASCADE COUNTY JAIL (MONTANA)</t>
  </si>
  <si>
    <t>1/12/2022</t>
  </si>
  <si>
    <t>FAYETTEVILLE</t>
  </si>
  <si>
    <t>1155 WEST CLYDESDALE DRIVE</t>
  </si>
  <si>
    <t>WASHINGTON COUNTY DETENTION CENTER</t>
  </si>
  <si>
    <t>12/7/2021</t>
  </si>
  <si>
    <t>TN</t>
  </si>
  <si>
    <t>Knoxville</t>
  </si>
  <si>
    <t>5001 Maloneyville Rd</t>
  </si>
  <si>
    <t>KNOX COUNTY DETENTION FACILITY</t>
  </si>
  <si>
    <t>2/11/2022</t>
  </si>
  <si>
    <t>GARDEN CITY</t>
  </si>
  <si>
    <t>304 N. 9TH STREET</t>
  </si>
  <si>
    <t>FINNEY COUNTY JAIL</t>
  </si>
  <si>
    <t>10/31/2021</t>
  </si>
  <si>
    <t>CASTLE HAYNE</t>
  </si>
  <si>
    <t>3950 JUVENILE RD</t>
  </si>
  <si>
    <t>NEW HANOVER COUNTY JAIL</t>
  </si>
  <si>
    <t>TRUSTED ADULT SOUTH TEX DILLEY FSC</t>
  </si>
  <si>
    <t>11/3/2021</t>
  </si>
  <si>
    <t>PARKER</t>
  </si>
  <si>
    <t>1109 ARIZONA AVE.</t>
  </si>
  <si>
    <t>LA PAZ COUNTY ADULT DETENTION FACILITY</t>
  </si>
  <si>
    <t>11/22/2021</t>
  </si>
  <si>
    <t>12/2/2021</t>
  </si>
  <si>
    <t>2/17/2022</t>
  </si>
  <si>
    <t>11/8/2021</t>
  </si>
  <si>
    <t>HLG</t>
  </si>
  <si>
    <t>11/29/2021</t>
  </si>
  <si>
    <t>TULSA</t>
  </si>
  <si>
    <t>300 NORTH DENVER AVENUE</t>
  </si>
  <si>
    <t>TULSA COUNTY JAIL (DAVID L. MOSS JUSTICE CTR)</t>
  </si>
  <si>
    <t>12/8/2021</t>
  </si>
  <si>
    <t>MOUNTAIN HOME</t>
  </si>
  <si>
    <t>2255 E. 8TH NORTH</t>
  </si>
  <si>
    <t>ELMORE COUNTY JAIL</t>
  </si>
  <si>
    <t>11/19/2021</t>
  </si>
  <si>
    <t>2/10/2022</t>
  </si>
  <si>
    <t>8/19/2021</t>
  </si>
  <si>
    <t>DIVIDE</t>
  </si>
  <si>
    <t>288 WEAVERVILLE ROAD</t>
  </si>
  <si>
    <t>TELLER COUNTY JAIL</t>
  </si>
  <si>
    <t>12/31/2021</t>
  </si>
  <si>
    <t>SALT LAKE CITY</t>
  </si>
  <si>
    <t>3415 SOUTH 900 WEST</t>
  </si>
  <si>
    <t>SALT LAKE COUNTY METRO JAIL</t>
  </si>
  <si>
    <t>10/21/2021</t>
  </si>
  <si>
    <t>12/3/2021</t>
  </si>
  <si>
    <t>ALIQUIPPA</t>
  </si>
  <si>
    <t>6000 WOODLAWN BOULEVARD</t>
  </si>
  <si>
    <t>BEAVER COUNTY JAIL</t>
  </si>
  <si>
    <t>11/30/2021</t>
  </si>
  <si>
    <t>11/8/2018</t>
  </si>
  <si>
    <t>LOGAN</t>
  </si>
  <si>
    <t>50 WEST 200 NORTH</t>
  </si>
  <si>
    <t>CACHE COUNTY JAIL</t>
  </si>
  <si>
    <t>SC</t>
  </si>
  <si>
    <t>521 GIBSON ROAD</t>
  </si>
  <si>
    <t>LEXINGTON COUNTY JAIL</t>
  </si>
  <si>
    <t>7/15/2021</t>
  </si>
  <si>
    <t>12/28/2021</t>
  </si>
  <si>
    <t>BAY ST. LOUIS</t>
  </si>
  <si>
    <t>8450 HIGHWAY 90</t>
  </si>
  <si>
    <t>HANCOCK CO PUB SFTY CPLX</t>
  </si>
  <si>
    <t>NAPLES</t>
  </si>
  <si>
    <t>3301 TAMIAMI TRAIL EAST</t>
  </si>
  <si>
    <t>COLLIER COUNTY NAPLES JAIL CENTER</t>
  </si>
  <si>
    <t>2/26/2022</t>
  </si>
  <si>
    <t>12/13/2021</t>
  </si>
  <si>
    <t>12/10/2021</t>
  </si>
  <si>
    <t>12/20/2021</t>
  </si>
  <si>
    <t>11/16/2021</t>
  </si>
  <si>
    <t>12/30/2021</t>
  </si>
  <si>
    <t>ROBSTOWN</t>
  </si>
  <si>
    <t>4909 FM (FARM TO MARKET) 2826</t>
  </si>
  <si>
    <t>COASTAL BEND DETENTION FACILITY</t>
  </si>
  <si>
    <t>10/28/2021</t>
  </si>
  <si>
    <t>7/29/2021</t>
  </si>
  <si>
    <t>8/5/2021</t>
  </si>
  <si>
    <t>12/16/2021</t>
  </si>
  <si>
    <t>LEESPORT</t>
  </si>
  <si>
    <t>1040 BERKS RD</t>
  </si>
  <si>
    <r>
      <t>BERKS COUNTY RESIDENTIAL CENTER</t>
    </r>
    <r>
      <rPr>
        <vertAlign val="superscript"/>
        <sz val="12"/>
        <color theme="1"/>
        <rFont val="Times New Roman"/>
        <family val="1"/>
      </rPr>
      <t>3</t>
    </r>
  </si>
  <si>
    <t>8/26/2021</t>
  </si>
  <si>
    <t>11/18/2021</t>
  </si>
  <si>
    <t>4/14/2022</t>
  </si>
  <si>
    <t>8/12/2021</t>
  </si>
  <si>
    <t>12/9/2021</t>
  </si>
  <si>
    <t>9/23/2021</t>
  </si>
  <si>
    <t>7/22/2021</t>
  </si>
  <si>
    <t>9/30/2021</t>
  </si>
  <si>
    <t>7/1/2021</t>
  </si>
  <si>
    <t>6/24/2021</t>
  </si>
  <si>
    <t>4/21/2022</t>
  </si>
  <si>
    <t>6/3/2022</t>
  </si>
  <si>
    <t>3/3/2022</t>
  </si>
  <si>
    <t>11/10/2021</t>
  </si>
  <si>
    <t>5/19/2022</t>
  </si>
  <si>
    <t>5/5/2022</t>
  </si>
  <si>
    <t>MILAN</t>
  </si>
  <si>
    <t>2000 CIBOLA LOOP</t>
  </si>
  <si>
    <t>CIBOLA COUNTY CORRECTIONAL CENTER</t>
  </si>
  <si>
    <t>12/17/2021</t>
  </si>
  <si>
    <t>6/10/2021</t>
  </si>
  <si>
    <t>4/7/2022</t>
  </si>
  <si>
    <t>2/3/2022</t>
  </si>
  <si>
    <t>3/31/2022</t>
  </si>
  <si>
    <t>5/26/2022</t>
  </si>
  <si>
    <t>3/17/2022</t>
  </si>
  <si>
    <t>7/30/2021</t>
  </si>
  <si>
    <t>3424 HIGHWAY 252 EAST</t>
  </si>
  <si>
    <t>ANNEX - FOLKSTON IPC</t>
  </si>
  <si>
    <t>4/28/2022</t>
  </si>
  <si>
    <t>PHILIPSBURG</t>
  </si>
  <si>
    <t>555 GEO Drive</t>
  </si>
  <si>
    <t>MOSHANNON VALLEY CORRECTIONAL</t>
  </si>
  <si>
    <t>3/10/2022</t>
  </si>
  <si>
    <t>11/4/2021</t>
  </si>
  <si>
    <t>10/7/2021</t>
  </si>
  <si>
    <t>2/25/2022</t>
  </si>
  <si>
    <t>11/17/2021</t>
  </si>
  <si>
    <t>1/6/2022</t>
  </si>
  <si>
    <t>5/12/2022</t>
  </si>
  <si>
    <t>1/20/2022</t>
  </si>
  <si>
    <r>
      <t>KARNES COUNTY RESIDENTIAL CENTER</t>
    </r>
    <r>
      <rPr>
        <vertAlign val="superscript"/>
        <sz val="12"/>
        <color theme="1"/>
        <rFont val="Times New Roman"/>
        <family val="1"/>
      </rPr>
      <t>2</t>
    </r>
  </si>
  <si>
    <t>1/13/2022</t>
  </si>
  <si>
    <t>1/27/2022</t>
  </si>
  <si>
    <r>
      <t>SOUTH TEXAS FAMILY RESIDENTIAL CENTER</t>
    </r>
    <r>
      <rPr>
        <vertAlign val="superscript"/>
        <sz val="9.6"/>
        <color theme="1"/>
        <rFont val="Times New Roman"/>
        <family val="1"/>
      </rPr>
      <t>1</t>
    </r>
  </si>
  <si>
    <t>FY22 ALOS</t>
  </si>
  <si>
    <t>Source: ICE Integrated Decision Support (IIDS), 06/13/2022</t>
  </si>
  <si>
    <t>FY22 ADP: Mandatory</t>
  </si>
  <si>
    <t>FY22 ADP: ICE Threat Level</t>
  </si>
  <si>
    <t>FY22 ADP: Criminality</t>
  </si>
  <si>
    <t>FY22 ADP: Detainee Classification Level</t>
  </si>
  <si>
    <t>ICE Enforcement and Removal Operations Data, EOFY2022</t>
  </si>
  <si>
    <t xml:space="preserve">ICE FACILITIES DATA, FY22 </t>
  </si>
  <si>
    <t>Philadelphia Area of Responsibility</t>
  </si>
  <si>
    <t>San Francisco Area of Responsibility</t>
  </si>
  <si>
    <t>San Diego Area of Responsibility</t>
  </si>
  <si>
    <t>Seattle Area of Responsibility</t>
  </si>
  <si>
    <t>Denver Area of Responsibility</t>
  </si>
  <si>
    <t>Miami Area of Responsibility</t>
  </si>
  <si>
    <t>Houston Area of Responsibility</t>
  </si>
  <si>
    <t>New Orleans Area of Responsibility</t>
  </si>
  <si>
    <t>FY 2022 YTD</t>
  </si>
  <si>
    <t>ICE Transgender* Detainee Population FY 2022 YTD:  as of 6/21/2022</t>
  </si>
  <si>
    <t>Harlingen</t>
  </si>
  <si>
    <t>Active ATD Participants and Average Length in Program, FY22,  as of 6/20/2022, by AOR and Technology</t>
  </si>
  <si>
    <t>Data from OBP Report, 05.31.2022</t>
  </si>
  <si>
    <t>Data from BI Inc. Participants Report, 6.20.2022</t>
  </si>
  <si>
    <t>ATD Active Population by Status, Extended Case Management Service, Count and ALIP, FY22</t>
  </si>
  <si>
    <t>ICE ALTERNATIVES TO DETENTION DATA, FY22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</si>
</sst>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_(* #,##0.0_);_(* \(#,##0.0\);_(* &quot;-&quot;?_);_(@_)"/>
    <numFmt numFmtId="170" formatCode="#,##0.0_);\(#,##0.0\)"/>
    <numFmt numFmtId="171" formatCode="mmm\-yyyy"/>
    <numFmt numFmtId="172" formatCode="0.0%"/>
    <numFmt numFmtId="173" formatCode="0.0;[Red]0.0"/>
  </numFmts>
  <fonts count="43"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i/>
      <sz val="11"/>
      <color theme="1"/>
      <name val="Calibri"/>
      <family val="2"/>
      <scheme val="minor"/>
    </font>
    <font>
      <b/>
      <i/>
      <sz val="9"/>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9"/>
      <color theme="1"/>
      <name val="Times New Roman"/>
      <family val="1"/>
    </font>
    <font>
      <sz val="12"/>
      <color indexed="72"/>
      <name val="Times New Roman"/>
      <family val="1"/>
    </font>
    <font>
      <vertAlign val="superscript"/>
      <sz val="12"/>
      <color theme="1"/>
      <name val="Times New Roman"/>
      <family val="1"/>
    </font>
    <font>
      <vertAlign val="superscript"/>
      <sz val="9.6"/>
      <color theme="1"/>
      <name val="Times New Roman"/>
      <family val="1"/>
    </font>
  </fonts>
  <fills count="1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right/>
      <top style="thin">
        <color indexed="64"/>
      </top>
      <bottom/>
      <diagonal/>
    </border>
    <border>
      <left style="thin">
        <color indexed="64"/>
      </left>
      <right/>
      <top style="medium">
        <color indexed="64"/>
      </top>
      <bottom style="thin">
        <color indexed="64"/>
      </bottom>
      <diagonal/>
    </border>
    <border>
      <left style="thin">
        <color auto="1"/>
      </left>
      <right/>
      <top style="thin">
        <color auto="1"/>
      </top>
      <bottom style="medium">
        <color auto="1"/>
      </bottom>
      <diagonal/>
    </border>
    <border>
      <left/>
      <right/>
      <top/>
      <bottom style="medium">
        <color indexed="64"/>
      </bottom>
      <diagonal/>
    </border>
    <border>
      <left style="hair">
        <color indexed="64"/>
      </left>
      <right/>
      <top/>
      <bottom/>
      <diagonal/>
    </border>
    <border>
      <left style="hair">
        <color indexed="64"/>
      </left>
      <right style="hair">
        <color indexed="64"/>
      </right>
      <top/>
      <bottom/>
      <diagonal/>
    </border>
    <border>
      <left/>
      <right style="hair">
        <color indexed="64"/>
      </right>
      <top/>
      <bottom/>
      <diagonal/>
    </border>
    <border>
      <left style="medium">
        <color indexed="64"/>
      </left>
      <right style="hair">
        <color indexed="64"/>
      </right>
      <top style="thin">
        <color indexed="64"/>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357">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alignment horizontal="left" vertical="top"/>
    </xf>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7" fillId="6" borderId="0" xfId="3" applyFont="1" applyFill="1" applyAlignment="1">
      <alignment vertical="center" wrapText="1"/>
    </xf>
    <xf numFmtId="3" fontId="9" fillId="3" borderId="0" xfId="1" applyNumberFormat="1" applyFont="1" applyFill="1" applyBorder="1" applyAlignment="1">
      <alignment vertical="top" wrapText="1"/>
    </xf>
    <xf numFmtId="0" fontId="7" fillId="6" borderId="0" xfId="3" applyFont="1" applyFill="1" applyAlignment="1">
      <alignment horizontal="left" vertical="center" wrapText="1"/>
    </xf>
    <xf numFmtId="0" fontId="18" fillId="3" borderId="10" xfId="0" applyFont="1" applyFill="1" applyBorder="1" applyAlignment="1">
      <alignment horizontal="center" vertical="center" wrapText="1"/>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0" fillId="3" borderId="9" xfId="4" applyFont="1" applyFill="1" applyBorder="1" applyAlignment="1">
      <alignment vertical="top" wrapText="1"/>
    </xf>
    <xf numFmtId="0" fontId="21" fillId="3" borderId="7" xfId="4" applyFont="1" applyFill="1" applyBorder="1" applyAlignment="1">
      <alignment horizontal="left" vertical="top" wrapText="1"/>
    </xf>
    <xf numFmtId="0" fontId="23" fillId="6" borderId="0" xfId="3" applyFont="1" applyFill="1" applyAlignment="1">
      <alignment vertical="center" wrapText="1"/>
    </xf>
    <xf numFmtId="0" fontId="16" fillId="0" borderId="1" xfId="0" applyFont="1" applyBorder="1" applyAlignment="1">
      <alignment vertical="center"/>
    </xf>
    <xf numFmtId="0" fontId="15" fillId="7" borderId="1" xfId="0" applyFont="1" applyFill="1" applyBorder="1" applyAlignment="1">
      <alignment vertical="center"/>
    </xf>
    <xf numFmtId="3" fontId="16" fillId="0" borderId="1" xfId="0" applyNumberFormat="1" applyFont="1" applyBorder="1" applyAlignment="1">
      <alignment vertical="center"/>
    </xf>
    <xf numFmtId="3" fontId="15" fillId="7" borderId="1" xfId="0" applyNumberFormat="1" applyFont="1" applyFill="1" applyBorder="1" applyAlignment="1">
      <alignment vertical="center"/>
    </xf>
    <xf numFmtId="0" fontId="22" fillId="6" borderId="11" xfId="3" applyFont="1" applyFill="1" applyBorder="1" applyAlignment="1">
      <alignment vertical="center" wrapText="1"/>
    </xf>
    <xf numFmtId="0" fontId="28" fillId="6" borderId="6" xfId="3" applyFont="1" applyFill="1" applyBorder="1" applyAlignment="1">
      <alignment vertical="center" wrapText="1"/>
    </xf>
    <xf numFmtId="0" fontId="7" fillId="5" borderId="0" xfId="3" applyFont="1" applyFill="1" applyAlignment="1">
      <alignment vertical="center" wrapText="1"/>
    </xf>
    <xf numFmtId="0" fontId="27" fillId="5" borderId="0" xfId="2" applyFont="1" applyFill="1" applyAlignment="1">
      <alignment vertical="top"/>
    </xf>
    <xf numFmtId="0" fontId="22" fillId="6" borderId="0" xfId="3" applyFont="1" applyFill="1" applyAlignment="1">
      <alignment vertical="center" wrapText="1"/>
    </xf>
    <xf numFmtId="0" fontId="30" fillId="3" borderId="19" xfId="0" applyFont="1" applyFill="1" applyBorder="1" applyAlignment="1">
      <alignment horizontal="center" vertical="center" wrapText="1"/>
    </xf>
    <xf numFmtId="0" fontId="30" fillId="3" borderId="20" xfId="0" applyFont="1" applyFill="1" applyBorder="1" applyAlignment="1">
      <alignment horizontal="center" vertical="center" wrapText="1"/>
    </xf>
    <xf numFmtId="0" fontId="8" fillId="0" borderId="1" xfId="0" applyFont="1" applyBorder="1" applyAlignment="1">
      <alignment horizontal="left" indent="1"/>
    </xf>
    <xf numFmtId="3" fontId="8" fillId="0" borderId="1" xfId="0" applyNumberFormat="1" applyFont="1" applyBorder="1"/>
    <xf numFmtId="0" fontId="7" fillId="2" borderId="0" xfId="3" applyFont="1" applyFill="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8" fillId="3" borderId="1" xfId="0" applyNumberFormat="1" applyFont="1" applyFill="1" applyBorder="1" applyAlignment="1">
      <alignment horizontal="center" vertical="center" wrapText="1"/>
    </xf>
    <xf numFmtId="0" fontId="11" fillId="2" borderId="7" xfId="0" applyFont="1" applyFill="1" applyBorder="1" applyAlignment="1">
      <alignment horizontal="center" vertical="center"/>
    </xf>
    <xf numFmtId="0" fontId="2" fillId="5" borderId="21"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8"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26" xfId="1" applyNumberFormat="1" applyFont="1" applyFill="1" applyBorder="1" applyAlignment="1">
      <alignment horizontal="left"/>
    </xf>
    <xf numFmtId="41" fontId="2" fillId="5" borderId="29" xfId="1" applyNumberFormat="1" applyFont="1" applyFill="1" applyBorder="1"/>
    <xf numFmtId="0" fontId="2" fillId="5" borderId="4" xfId="0"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164" fontId="2" fillId="0" borderId="4" xfId="1" applyNumberFormat="1" applyFont="1" applyFill="1" applyBorder="1"/>
    <xf numFmtId="164" fontId="2" fillId="5" borderId="3" xfId="1" applyNumberFormat="1" applyFont="1" applyFill="1" applyBorder="1" applyAlignment="1">
      <alignment horizontal="left"/>
    </xf>
    <xf numFmtId="164" fontId="2" fillId="5" borderId="1" xfId="1" applyNumberFormat="1" applyFont="1" applyFill="1" applyBorder="1" applyAlignment="1">
      <alignment horizontal="left"/>
    </xf>
    <xf numFmtId="164" fontId="29" fillId="2" borderId="1" xfId="1" applyNumberFormat="1" applyFont="1" applyFill="1" applyBorder="1" applyAlignment="1">
      <alignment horizontal="right"/>
    </xf>
    <xf numFmtId="168" fontId="8" fillId="0" borderId="1" xfId="0" applyNumberFormat="1" applyFont="1" applyBorder="1"/>
    <xf numFmtId="168" fontId="31" fillId="9" borderId="1" xfId="0" applyNumberFormat="1" applyFont="1" applyFill="1" applyBorder="1" applyAlignment="1">
      <alignment vertical="center"/>
    </xf>
    <xf numFmtId="3" fontId="31" fillId="9" borderId="1" xfId="0" applyNumberFormat="1" applyFont="1" applyFill="1" applyBorder="1" applyAlignment="1">
      <alignment vertical="center"/>
    </xf>
    <xf numFmtId="0" fontId="31" fillId="9" borderId="1" xfId="0" applyFont="1" applyFill="1" applyBorder="1" applyAlignment="1">
      <alignment vertical="center"/>
    </xf>
    <xf numFmtId="167" fontId="32" fillId="4" borderId="4" xfId="0" applyNumberFormat="1" applyFont="1" applyFill="1" applyBorder="1" applyAlignment="1">
      <alignment horizontal="center"/>
    </xf>
    <xf numFmtId="41" fontId="32" fillId="4" borderId="4" xfId="0" applyNumberFormat="1" applyFont="1" applyFill="1" applyBorder="1" applyAlignment="1">
      <alignment horizontal="center"/>
    </xf>
    <xf numFmtId="0" fontId="31" fillId="4" borderId="21" xfId="0" applyFont="1" applyFill="1" applyBorder="1"/>
    <xf numFmtId="4" fontId="0" fillId="0" borderId="0" xfId="0" applyNumberFormat="1"/>
    <xf numFmtId="16" fontId="0" fillId="0" borderId="0" xfId="0" applyNumberFormat="1"/>
    <xf numFmtId="0" fontId="2" fillId="0" borderId="8" xfId="0" applyFont="1" applyBorder="1"/>
    <xf numFmtId="4" fontId="2" fillId="2" borderId="0" xfId="0" applyNumberFormat="1" applyFont="1" applyFill="1"/>
    <xf numFmtId="16" fontId="2" fillId="2" borderId="0" xfId="0" applyNumberFormat="1" applyFont="1" applyFill="1"/>
    <xf numFmtId="4" fontId="2" fillId="2" borderId="8" xfId="0" applyNumberFormat="1" applyFont="1" applyFill="1" applyBorder="1"/>
    <xf numFmtId="16" fontId="2" fillId="0" borderId="0" xfId="0" applyNumberFormat="1" applyFont="1"/>
    <xf numFmtId="16" fontId="11" fillId="2" borderId="8" xfId="0" applyNumberFormat="1" applyFont="1" applyFill="1" applyBorder="1" applyAlignment="1">
      <alignment horizontal="center"/>
    </xf>
    <xf numFmtId="16" fontId="11" fillId="2" borderId="0" xfId="0" applyNumberFormat="1" applyFont="1" applyFill="1" applyAlignment="1">
      <alignment horizontal="center"/>
    </xf>
    <xf numFmtId="4" fontId="2" fillId="0" borderId="0" xfId="0" applyNumberFormat="1" applyFont="1"/>
    <xf numFmtId="4" fontId="11" fillId="2" borderId="8" xfId="0" applyNumberFormat="1" applyFont="1" applyFill="1" applyBorder="1" applyAlignment="1">
      <alignment horizontal="center"/>
    </xf>
    <xf numFmtId="4" fontId="11" fillId="2" borderId="0" xfId="0" applyNumberFormat="1" applyFont="1" applyFill="1" applyAlignment="1">
      <alignment horizontal="center"/>
    </xf>
    <xf numFmtId="4" fontId="2" fillId="0" borderId="0" xfId="0" applyNumberFormat="1" applyFont="1" applyAlignment="1">
      <alignment horizontal="center" wrapText="1"/>
    </xf>
    <xf numFmtId="3" fontId="11" fillId="2" borderId="0" xfId="0" applyNumberFormat="1" applyFont="1" applyFill="1" applyAlignment="1">
      <alignment horizontal="center"/>
    </xf>
    <xf numFmtId="3" fontId="2" fillId="0" borderId="0" xfId="0" applyNumberFormat="1" applyFont="1"/>
    <xf numFmtId="4" fontId="11" fillId="0" borderId="0" xfId="0" applyNumberFormat="1" applyFont="1"/>
    <xf numFmtId="16" fontId="11" fillId="0" borderId="0" xfId="0" applyNumberFormat="1" applyFont="1" applyAlignment="1">
      <alignment horizontal="center"/>
    </xf>
    <xf numFmtId="4" fontId="11" fillId="0" borderId="0" xfId="0" applyNumberFormat="1" applyFont="1" applyAlignment="1">
      <alignment horizontal="center"/>
    </xf>
    <xf numFmtId="0" fontId="11" fillId="2" borderId="38" xfId="0" applyFont="1" applyFill="1" applyBorder="1" applyAlignment="1">
      <alignment horizontal="center"/>
    </xf>
    <xf numFmtId="3" fontId="2" fillId="2" borderId="0" xfId="0" applyNumberFormat="1" applyFont="1" applyFill="1"/>
    <xf numFmtId="0" fontId="2" fillId="2" borderId="8" xfId="0" applyFont="1" applyFill="1" applyBorder="1"/>
    <xf numFmtId="3" fontId="11" fillId="0" borderId="0" xfId="0" applyNumberFormat="1" applyFont="1" applyAlignment="1">
      <alignment horizontal="center"/>
    </xf>
    <xf numFmtId="164" fontId="11" fillId="10" borderId="1" xfId="1" applyNumberFormat="1" applyFont="1" applyFill="1" applyBorder="1" applyAlignment="1">
      <alignment horizontal="left"/>
    </xf>
    <xf numFmtId="3" fontId="2" fillId="2" borderId="8" xfId="0" applyNumberFormat="1" applyFont="1" applyFill="1" applyBorder="1"/>
    <xf numFmtId="164" fontId="35" fillId="10" borderId="1" xfId="1" applyNumberFormat="1" applyFont="1" applyFill="1" applyBorder="1" applyAlignment="1">
      <alignment horizontal="right"/>
    </xf>
    <xf numFmtId="164" fontId="11" fillId="10" borderId="3" xfId="1" applyNumberFormat="1" applyFont="1" applyFill="1" applyBorder="1" applyAlignment="1">
      <alignment horizontal="left"/>
    </xf>
    <xf numFmtId="0" fontId="11" fillId="5" borderId="21" xfId="0" applyFont="1" applyFill="1" applyBorder="1"/>
    <xf numFmtId="0" fontId="11" fillId="2" borderId="40" xfId="0" applyFont="1" applyFill="1" applyBorder="1" applyAlignment="1">
      <alignment horizontal="center"/>
    </xf>
    <xf numFmtId="3" fontId="11" fillId="0" borderId="8" xfId="0" applyNumberFormat="1" applyFont="1" applyBorder="1" applyAlignment="1">
      <alignment horizontal="center"/>
    </xf>
    <xf numFmtId="0" fontId="11" fillId="2" borderId="0" xfId="0" applyFont="1" applyFill="1"/>
    <xf numFmtId="0" fontId="11" fillId="2" borderId="8" xfId="0" applyFont="1" applyFill="1" applyBorder="1"/>
    <xf numFmtId="41" fontId="2" fillId="2" borderId="37" xfId="1" applyNumberFormat="1" applyFont="1" applyFill="1" applyBorder="1" applyAlignment="1">
      <alignment horizontal="left"/>
    </xf>
    <xf numFmtId="0" fontId="11" fillId="2" borderId="0" xfId="0" applyFont="1" applyFill="1" applyAlignment="1">
      <alignment horizontal="center" vertical="center"/>
    </xf>
    <xf numFmtId="3" fontId="11" fillId="2" borderId="8" xfId="0" applyNumberFormat="1" applyFont="1" applyFill="1" applyBorder="1" applyAlignment="1">
      <alignment horizontal="center"/>
    </xf>
    <xf numFmtId="0" fontId="2" fillId="2" borderId="0" xfId="0" applyFont="1" applyFill="1"/>
    <xf numFmtId="3" fontId="2" fillId="2" borderId="0" xfId="0" applyNumberFormat="1" applyFont="1" applyFill="1" applyAlignment="1">
      <alignment horizontal="left"/>
    </xf>
    <xf numFmtId="0" fontId="11" fillId="2" borderId="0" xfId="0" applyFont="1" applyFill="1" applyAlignment="1">
      <alignment horizontal="center" vertical="center" wrapText="1"/>
    </xf>
    <xf numFmtId="0" fontId="3" fillId="2" borderId="0" xfId="0" applyFont="1" applyFill="1" applyAlignment="1">
      <alignment horizontal="center"/>
    </xf>
    <xf numFmtId="0" fontId="4" fillId="2" borderId="0" xfId="0" applyFont="1" applyFill="1"/>
    <xf numFmtId="0" fontId="8" fillId="0" borderId="1" xfId="0" applyFont="1" applyBorder="1"/>
    <xf numFmtId="1" fontId="8" fillId="0" borderId="1" xfId="0" applyNumberFormat="1" applyFont="1" applyBorder="1"/>
    <xf numFmtId="0" fontId="13" fillId="0" borderId="0" xfId="4" applyFont="1" applyAlignment="1">
      <alignment horizontal="left"/>
    </xf>
    <xf numFmtId="0" fontId="9" fillId="3" borderId="0" xfId="4" applyFont="1" applyFill="1" applyAlignment="1">
      <alignment vertical="top" wrapText="1"/>
    </xf>
    <xf numFmtId="49" fontId="33" fillId="2" borderId="37" xfId="0" applyNumberFormat="1" applyFont="1" applyFill="1" applyBorder="1" applyAlignment="1">
      <alignment vertical="top" wrapText="1"/>
    </xf>
    <xf numFmtId="49" fontId="33" fillId="0" borderId="37" xfId="0" applyNumberFormat="1" applyFont="1" applyBorder="1" applyAlignment="1">
      <alignment vertical="top" wrapText="1"/>
    </xf>
    <xf numFmtId="0" fontId="8" fillId="0" borderId="37" xfId="0" applyFont="1" applyBorder="1" applyAlignment="1">
      <alignment horizontal="left" vertical="top" wrapText="1"/>
    </xf>
    <xf numFmtId="0" fontId="8" fillId="2" borderId="37" xfId="0" applyFont="1" applyFill="1" applyBorder="1" applyAlignment="1">
      <alignment horizontal="left" vertical="top" wrapText="1"/>
    </xf>
    <xf numFmtId="0" fontId="10" fillId="3" borderId="23" xfId="0" applyFont="1" applyFill="1" applyBorder="1" applyAlignment="1">
      <alignment horizontal="left" vertical="top" wrapText="1"/>
    </xf>
    <xf numFmtId="0" fontId="10" fillId="3" borderId="19" xfId="0" applyFont="1" applyFill="1" applyBorder="1" applyAlignment="1">
      <alignment horizontal="left" vertical="top" wrapText="1"/>
    </xf>
    <xf numFmtId="0" fontId="18" fillId="3" borderId="1" xfId="0" applyFont="1" applyFill="1" applyBorder="1" applyAlignment="1">
      <alignment horizontal="center" vertical="center" wrapText="1"/>
    </xf>
    <xf numFmtId="164" fontId="2" fillId="2" borderId="3" xfId="1" applyNumberFormat="1" applyFont="1" applyFill="1" applyBorder="1" applyAlignment="1">
      <alignment horizontal="left"/>
    </xf>
    <xf numFmtId="0" fontId="11" fillId="2" borderId="0" xfId="0" applyFont="1" applyFill="1" applyAlignment="1">
      <alignment horizontal="left" vertical="center"/>
    </xf>
    <xf numFmtId="0" fontId="11" fillId="2" borderId="8" xfId="0" applyFont="1" applyFill="1" applyBorder="1" applyAlignment="1">
      <alignment horizontal="left" vertical="center"/>
    </xf>
    <xf numFmtId="164" fontId="2" fillId="2" borderId="1" xfId="1" applyNumberFormat="1" applyFont="1" applyFill="1" applyBorder="1" applyAlignment="1">
      <alignment horizontal="left"/>
    </xf>
    <xf numFmtId="0" fontId="11" fillId="2" borderId="0" xfId="0" applyFont="1" applyFill="1" applyAlignment="1">
      <alignment horizontal="left" vertical="center" wrapText="1"/>
    </xf>
    <xf numFmtId="0" fontId="11" fillId="2" borderId="0" xfId="0" applyFont="1" applyFill="1" applyAlignment="1">
      <alignment vertical="center" wrapText="1"/>
    </xf>
    <xf numFmtId="0" fontId="8" fillId="0" borderId="5" xfId="0" applyFont="1" applyBorder="1" applyAlignment="1">
      <alignment horizontal="left" vertical="top" wrapText="1"/>
    </xf>
    <xf numFmtId="164" fontId="2" fillId="2" borderId="1" xfId="1" applyNumberFormat="1" applyFont="1" applyFill="1" applyBorder="1" applyAlignment="1">
      <alignment horizontal="left"/>
    </xf>
    <xf numFmtId="0" fontId="18" fillId="3" borderId="1" xfId="0" applyFont="1" applyFill="1" applyBorder="1" applyAlignment="1">
      <alignment horizontal="center" vertical="center" wrapText="1"/>
    </xf>
    <xf numFmtId="3" fontId="9" fillId="3" borderId="0" xfId="1" applyNumberFormat="1" applyFont="1" applyFill="1" applyBorder="1" applyAlignment="1">
      <alignment horizontal="left" vertical="top" wrapText="1"/>
    </xf>
    <xf numFmtId="0" fontId="9" fillId="3" borderId="0" xfId="4" applyFont="1" applyFill="1" applyAlignment="1">
      <alignment horizontal="left" vertical="top" wrapText="1"/>
    </xf>
    <xf numFmtId="165" fontId="2" fillId="10" borderId="1" xfId="1" applyNumberFormat="1" applyFont="1" applyFill="1" applyBorder="1"/>
    <xf numFmtId="41" fontId="2" fillId="2" borderId="1" xfId="1" applyNumberFormat="1" applyFont="1" applyFill="1" applyBorder="1" applyAlignment="1">
      <alignment horizontal="right"/>
    </xf>
    <xf numFmtId="16" fontId="11" fillId="2" borderId="0" xfId="0" applyNumberFormat="1" applyFont="1" applyFill="1" applyAlignment="1">
      <alignment horizontal="center" wrapText="1"/>
    </xf>
    <xf numFmtId="16" fontId="2" fillId="2" borderId="0" xfId="0" applyNumberFormat="1" applyFont="1" applyFill="1" applyAlignment="1">
      <alignment wrapText="1"/>
    </xf>
    <xf numFmtId="16" fontId="11" fillId="2" borderId="0" xfId="0" applyNumberFormat="1" applyFont="1" applyFill="1"/>
    <xf numFmtId="41" fontId="2" fillId="5" borderId="4" xfId="0" applyNumberFormat="1" applyFont="1" applyFill="1" applyBorder="1" applyAlignment="1">
      <alignment horizontal="right"/>
    </xf>
    <xf numFmtId="164" fontId="2" fillId="5" borderId="4" xfId="1" applyNumberFormat="1" applyFont="1" applyFill="1" applyBorder="1" applyAlignment="1">
      <alignment horizontal="right"/>
    </xf>
    <xf numFmtId="164" fontId="2" fillId="10" borderId="3" xfId="1" applyNumberFormat="1" applyFont="1" applyFill="1" applyBorder="1" applyAlignment="1">
      <alignment horizontal="right"/>
    </xf>
    <xf numFmtId="164" fontId="2" fillId="2" borderId="0" xfId="0" applyNumberFormat="1" applyFont="1" applyFill="1"/>
    <xf numFmtId="164" fontId="2" fillId="2" borderId="3" xfId="1" applyNumberFormat="1" applyFont="1" applyFill="1" applyBorder="1" applyAlignment="1">
      <alignment horizontal="right"/>
    </xf>
    <xf numFmtId="164" fontId="2" fillId="2" borderId="1" xfId="1" applyNumberFormat="1" applyFont="1" applyFill="1" applyBorder="1" applyAlignment="1">
      <alignment horizontal="right"/>
    </xf>
    <xf numFmtId="164" fontId="2" fillId="10" borderId="1" xfId="1" applyNumberFormat="1" applyFont="1" applyFill="1" applyBorder="1" applyAlignment="1">
      <alignment horizontal="right"/>
    </xf>
    <xf numFmtId="41" fontId="11" fillId="2" borderId="0" xfId="0" applyNumberFormat="1" applyFont="1" applyFill="1" applyAlignment="1">
      <alignment horizontal="center"/>
    </xf>
    <xf numFmtId="16" fontId="2" fillId="0" borderId="8" xfId="0" applyNumberFormat="1" applyFont="1" applyBorder="1"/>
    <xf numFmtId="167" fontId="2" fillId="2" borderId="0" xfId="1" applyNumberFormat="1" applyFont="1" applyFill="1" applyBorder="1" applyAlignment="1">
      <alignment horizontal="left"/>
    </xf>
    <xf numFmtId="169" fontId="2" fillId="5" borderId="4" xfId="0" applyNumberFormat="1" applyFont="1" applyFill="1" applyBorder="1"/>
    <xf numFmtId="41" fontId="2" fillId="2" borderId="3" xfId="1" applyNumberFormat="1" applyFont="1" applyFill="1" applyBorder="1" applyAlignment="1">
      <alignment horizontal="right"/>
    </xf>
    <xf numFmtId="169" fontId="2" fillId="2" borderId="3" xfId="1" applyNumberFormat="1" applyFont="1" applyFill="1" applyBorder="1" applyAlignment="1">
      <alignment horizontal="left"/>
    </xf>
    <xf numFmtId="169" fontId="2" fillId="2" borderId="1" xfId="1" applyNumberFormat="1" applyFont="1" applyFill="1" applyBorder="1" applyAlignment="1">
      <alignment horizontal="left"/>
    </xf>
    <xf numFmtId="41" fontId="2" fillId="2" borderId="0" xfId="1" applyNumberFormat="1" applyFont="1" applyFill="1" applyBorder="1" applyAlignment="1">
      <alignment horizontal="right"/>
    </xf>
    <xf numFmtId="169" fontId="2" fillId="2" borderId="0" xfId="1" applyNumberFormat="1" applyFont="1" applyFill="1" applyBorder="1" applyAlignment="1">
      <alignment horizontal="left"/>
    </xf>
    <xf numFmtId="164" fontId="11" fillId="2" borderId="0" xfId="1" applyNumberFormat="1" applyFont="1" applyFill="1" applyBorder="1" applyAlignment="1">
      <alignment horizontal="left"/>
    </xf>
    <xf numFmtId="0" fontId="18"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41" fontId="2" fillId="5" borderId="1" xfId="1" applyNumberFormat="1" applyFont="1" applyFill="1" applyBorder="1" applyAlignment="1">
      <alignment horizontal="left"/>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0" fontId="18" fillId="0" borderId="0" xfId="0" applyFont="1" applyAlignment="1">
      <alignment horizontal="center" vertical="center" wrapText="1"/>
    </xf>
    <xf numFmtId="16" fontId="18"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31" fillId="0" borderId="0" xfId="0" applyFont="1"/>
    <xf numFmtId="0" fontId="8" fillId="0" borderId="0" xfId="0" applyFont="1"/>
    <xf numFmtId="0" fontId="38" fillId="11" borderId="12" xfId="0" applyFont="1" applyFill="1" applyBorder="1"/>
    <xf numFmtId="0" fontId="38" fillId="11" borderId="13" xfId="0" applyFont="1" applyFill="1" applyBorder="1"/>
    <xf numFmtId="0" fontId="38" fillId="11" borderId="39" xfId="0" applyFont="1" applyFill="1" applyBorder="1"/>
    <xf numFmtId="0" fontId="38" fillId="12" borderId="12" xfId="0" applyFont="1" applyFill="1" applyBorder="1"/>
    <xf numFmtId="0" fontId="38" fillId="12" borderId="13" xfId="0" applyFont="1" applyFill="1" applyBorder="1"/>
    <xf numFmtId="0" fontId="38" fillId="12" borderId="39" xfId="0" applyFont="1" applyFill="1" applyBorder="1"/>
    <xf numFmtId="0" fontId="38" fillId="13" borderId="12" xfId="0" applyFont="1" applyFill="1" applyBorder="1"/>
    <xf numFmtId="0" fontId="38" fillId="13" borderId="13" xfId="0" applyFont="1" applyFill="1" applyBorder="1"/>
    <xf numFmtId="0" fontId="38" fillId="13" borderId="39" xfId="0" applyFont="1" applyFill="1" applyBorder="1"/>
    <xf numFmtId="14" fontId="8" fillId="0" borderId="0" xfId="0" applyNumberFormat="1" applyFont="1"/>
    <xf numFmtId="0" fontId="38" fillId="11" borderId="1" xfId="0" applyFont="1" applyFill="1" applyBorder="1" applyAlignment="1">
      <alignment horizontal="center"/>
    </xf>
    <xf numFmtId="0" fontId="38" fillId="12" borderId="1" xfId="0" applyFont="1" applyFill="1" applyBorder="1" applyAlignment="1">
      <alignment horizontal="center"/>
    </xf>
    <xf numFmtId="0" fontId="38" fillId="13" borderId="1" xfId="0" applyFont="1" applyFill="1" applyBorder="1" applyAlignment="1">
      <alignment horizontal="center"/>
    </xf>
    <xf numFmtId="0" fontId="38" fillId="0" borderId="1" xfId="0" applyFont="1" applyBorder="1"/>
    <xf numFmtId="170" fontId="39" fillId="2" borderId="1" xfId="1" applyNumberFormat="1" applyFont="1" applyFill="1" applyBorder="1" applyAlignment="1">
      <alignment horizontal="left"/>
    </xf>
    <xf numFmtId="169" fontId="39" fillId="2" borderId="1" xfId="1" applyNumberFormat="1" applyFont="1" applyFill="1" applyBorder="1" applyAlignment="1">
      <alignment horizontal="left"/>
    </xf>
    <xf numFmtId="0" fontId="38" fillId="0" borderId="35" xfId="0" applyFont="1" applyBorder="1"/>
    <xf numFmtId="170" fontId="39" fillId="2" borderId="35" xfId="1" applyNumberFormat="1" applyFont="1" applyFill="1" applyBorder="1" applyAlignment="1">
      <alignment horizontal="left"/>
    </xf>
    <xf numFmtId="169" fontId="39" fillId="2" borderId="35" xfId="1" applyNumberFormat="1" applyFont="1" applyFill="1" applyBorder="1" applyAlignment="1">
      <alignment horizontal="left"/>
    </xf>
    <xf numFmtId="0" fontId="37" fillId="5" borderId="3" xfId="0" applyFont="1" applyFill="1" applyBorder="1"/>
    <xf numFmtId="170" fontId="39" fillId="2" borderId="3" xfId="1" applyNumberFormat="1" applyFont="1" applyFill="1" applyBorder="1" applyAlignment="1">
      <alignment horizontal="left"/>
    </xf>
    <xf numFmtId="169" fontId="39" fillId="2" borderId="3" xfId="1" applyNumberFormat="1" applyFont="1" applyFill="1" applyBorder="1" applyAlignment="1">
      <alignment horizontal="left"/>
    </xf>
    <xf numFmtId="0" fontId="36" fillId="0" borderId="0" xfId="0" applyFont="1"/>
    <xf numFmtId="3" fontId="8" fillId="0" borderId="0" xfId="0" applyNumberFormat="1" applyFont="1"/>
    <xf numFmtId="0" fontId="37" fillId="5" borderId="0" xfId="0" applyFont="1" applyFill="1"/>
    <xf numFmtId="0" fontId="38" fillId="5" borderId="0" xfId="0" applyFont="1" applyFill="1"/>
    <xf numFmtId="164" fontId="39" fillId="2" borderId="1" xfId="1" applyNumberFormat="1" applyFont="1" applyFill="1" applyBorder="1" applyAlignment="1">
      <alignment horizontal="left"/>
    </xf>
    <xf numFmtId="164" fontId="39" fillId="2" borderId="35" xfId="1" applyNumberFormat="1" applyFont="1" applyFill="1" applyBorder="1" applyAlignment="1">
      <alignment horizontal="left"/>
    </xf>
    <xf numFmtId="164" fontId="39" fillId="2" borderId="3" xfId="1" applyNumberFormat="1" applyFont="1" applyFill="1" applyBorder="1" applyAlignment="1">
      <alignment horizontal="left"/>
    </xf>
    <xf numFmtId="171" fontId="30" fillId="3" borderId="20" xfId="0" applyNumberFormat="1" applyFont="1" applyFill="1" applyBorder="1" applyAlignment="1">
      <alignment horizontal="center" vertical="center" wrapText="1"/>
    </xf>
    <xf numFmtId="171" fontId="30" fillId="14" borderId="20" xfId="0" applyNumberFormat="1" applyFont="1" applyFill="1" applyBorder="1" applyAlignment="1">
      <alignment horizontal="center" vertical="center" wrapText="1"/>
    </xf>
    <xf numFmtId="171" fontId="30" fillId="14" borderId="42" xfId="0" applyNumberFormat="1" applyFont="1" applyFill="1" applyBorder="1" applyAlignment="1">
      <alignment horizontal="center" vertical="center" wrapText="1"/>
    </xf>
    <xf numFmtId="171" fontId="30" fillId="14" borderId="23" xfId="0" applyNumberFormat="1" applyFont="1" applyFill="1" applyBorder="1" applyAlignment="1">
      <alignment horizontal="center" vertical="center" wrapText="1"/>
    </xf>
    <xf numFmtId="164" fontId="31" fillId="10" borderId="5" xfId="1" applyNumberFormat="1" applyFont="1" applyFill="1" applyBorder="1" applyAlignment="1">
      <alignment horizontal="left"/>
    </xf>
    <xf numFmtId="37" fontId="8" fillId="2" borderId="1" xfId="1" applyNumberFormat="1" applyFont="1" applyFill="1" applyBorder="1" applyAlignment="1">
      <alignment horizontal="right"/>
    </xf>
    <xf numFmtId="37" fontId="8" fillId="2" borderId="12" xfId="1" applyNumberFormat="1" applyFont="1" applyFill="1" applyBorder="1" applyAlignment="1">
      <alignment horizontal="right"/>
    </xf>
    <xf numFmtId="37" fontId="8" fillId="2" borderId="37" xfId="1" applyNumberFormat="1" applyFont="1" applyFill="1" applyBorder="1" applyAlignment="1">
      <alignment horizontal="right"/>
    </xf>
    <xf numFmtId="3" fontId="8" fillId="2" borderId="1" xfId="1" applyNumberFormat="1" applyFont="1" applyFill="1" applyBorder="1" applyAlignment="1">
      <alignment horizontal="right"/>
    </xf>
    <xf numFmtId="3" fontId="8" fillId="2" borderId="12" xfId="1" applyNumberFormat="1" applyFont="1" applyFill="1" applyBorder="1" applyAlignment="1">
      <alignment horizontal="right"/>
    </xf>
    <xf numFmtId="3" fontId="8" fillId="2" borderId="37" xfId="1" applyNumberFormat="1" applyFont="1" applyFill="1" applyBorder="1" applyAlignment="1">
      <alignment horizontal="right"/>
    </xf>
    <xf numFmtId="172" fontId="8" fillId="2" borderId="1" xfId="1" applyNumberFormat="1" applyFont="1" applyFill="1" applyBorder="1" applyAlignment="1">
      <alignment horizontal="right"/>
    </xf>
    <xf numFmtId="172" fontId="8" fillId="2" borderId="12" xfId="1" applyNumberFormat="1" applyFont="1" applyFill="1" applyBorder="1" applyAlignment="1">
      <alignment horizontal="right"/>
    </xf>
    <xf numFmtId="172" fontId="8" fillId="2" borderId="37" xfId="1" applyNumberFormat="1" applyFont="1" applyFill="1" applyBorder="1" applyAlignment="1">
      <alignment horizontal="right"/>
    </xf>
    <xf numFmtId="5" fontId="8" fillId="2" borderId="1" xfId="1" applyNumberFormat="1" applyFont="1" applyFill="1" applyBorder="1" applyAlignment="1">
      <alignment horizontal="right"/>
    </xf>
    <xf numFmtId="5" fontId="8" fillId="2" borderId="12" xfId="1" applyNumberFormat="1" applyFont="1" applyFill="1" applyBorder="1" applyAlignment="1">
      <alignment horizontal="right"/>
    </xf>
    <xf numFmtId="5" fontId="8" fillId="2" borderId="37" xfId="1" applyNumberFormat="1" applyFont="1" applyFill="1" applyBorder="1" applyAlignment="1">
      <alignment horizontal="right"/>
    </xf>
    <xf numFmtId="164" fontId="31" fillId="10" borderId="36" xfId="1" applyNumberFormat="1" applyFont="1" applyFill="1" applyBorder="1" applyAlignment="1">
      <alignment horizontal="left"/>
    </xf>
    <xf numFmtId="170" fontId="8" fillId="2" borderId="35" xfId="1" applyNumberFormat="1" applyFont="1" applyFill="1" applyBorder="1" applyAlignment="1">
      <alignment horizontal="right"/>
    </xf>
    <xf numFmtId="170" fontId="8" fillId="2" borderId="43" xfId="1" applyNumberFormat="1" applyFont="1" applyFill="1" applyBorder="1" applyAlignment="1">
      <alignment horizontal="right"/>
    </xf>
    <xf numFmtId="170" fontId="8" fillId="2" borderId="34" xfId="1" applyNumberFormat="1" applyFont="1" applyFill="1" applyBorder="1" applyAlignment="1">
      <alignment horizontal="right"/>
    </xf>
    <xf numFmtId="171" fontId="30" fillId="3" borderId="23" xfId="0" applyNumberFormat="1" applyFont="1" applyFill="1" applyBorder="1" applyAlignment="1">
      <alignment horizontal="center" vertical="center" wrapText="1"/>
    </xf>
    <xf numFmtId="3" fontId="8" fillId="2" borderId="34" xfId="1" applyNumberFormat="1" applyFont="1" applyFill="1" applyBorder="1" applyAlignment="1">
      <alignment horizontal="right"/>
    </xf>
    <xf numFmtId="3" fontId="8" fillId="2" borderId="0" xfId="1" applyNumberFormat="1" applyFont="1" applyFill="1" applyBorder="1" applyAlignment="1">
      <alignment horizontal="right"/>
    </xf>
    <xf numFmtId="41" fontId="8" fillId="2" borderId="37" xfId="1" applyNumberFormat="1" applyFont="1" applyFill="1" applyBorder="1" applyAlignment="1">
      <alignment horizontal="right"/>
    </xf>
    <xf numFmtId="41" fontId="8" fillId="2" borderId="34" xfId="1" applyNumberFormat="1" applyFont="1" applyFill="1" applyBorder="1" applyAlignment="1">
      <alignment horizontal="right"/>
    </xf>
    <xf numFmtId="41" fontId="8" fillId="15" borderId="1" xfId="1" applyNumberFormat="1" applyFont="1" applyFill="1" applyBorder="1" applyAlignment="1">
      <alignment horizontal="right"/>
    </xf>
    <xf numFmtId="41" fontId="8" fillId="2" borderId="1" xfId="1" applyNumberFormat="1" applyFont="1" applyFill="1" applyBorder="1" applyAlignment="1">
      <alignment horizontal="right"/>
    </xf>
    <xf numFmtId="41" fontId="8" fillId="2" borderId="35" xfId="1" applyNumberFormat="1" applyFont="1" applyFill="1" applyBorder="1" applyAlignment="1">
      <alignment horizontal="right"/>
    </xf>
    <xf numFmtId="0" fontId="27" fillId="5" borderId="44" xfId="2" applyFont="1" applyFill="1" applyBorder="1" applyAlignment="1">
      <alignment horizontal="center" vertical="top"/>
    </xf>
    <xf numFmtId="0" fontId="8" fillId="2" borderId="37" xfId="0" applyFont="1" applyFill="1" applyBorder="1" applyAlignment="1">
      <alignment horizontal="left" vertical="top"/>
    </xf>
    <xf numFmtId="49" fontId="33" fillId="0" borderId="37" xfId="0" applyNumberFormat="1" applyFont="1" applyBorder="1" applyAlignment="1">
      <alignment horizontal="left" vertical="top" wrapText="1"/>
    </xf>
    <xf numFmtId="0" fontId="8" fillId="0" borderId="37" xfId="0" applyFont="1" applyBorder="1" applyAlignment="1">
      <alignment wrapText="1"/>
    </xf>
    <xf numFmtId="0" fontId="8" fillId="0" borderId="37" xfId="0" applyFont="1" applyBorder="1" applyAlignment="1">
      <alignment vertical="center" wrapText="1"/>
    </xf>
    <xf numFmtId="0" fontId="8" fillId="2" borderId="34" xfId="0" applyFont="1" applyFill="1" applyBorder="1" applyAlignment="1">
      <alignment horizontal="left" vertical="top" wrapText="1"/>
    </xf>
    <xf numFmtId="0" fontId="25" fillId="2" borderId="0" xfId="0" applyFont="1" applyFill="1" applyAlignment="1">
      <alignment horizontal="left" vertical="center" wrapText="1"/>
    </xf>
    <xf numFmtId="0" fontId="27" fillId="5" borderId="0" xfId="2" applyFont="1" applyFill="1" applyAlignment="1">
      <alignment horizontal="left" vertical="top"/>
    </xf>
    <xf numFmtId="0" fontId="27" fillId="0" borderId="0" xfId="2" applyFont="1" applyAlignment="1">
      <alignment horizontal="left" vertical="top"/>
    </xf>
    <xf numFmtId="0" fontId="22" fillId="6" borderId="0" xfId="3" applyFont="1" applyFill="1" applyAlignment="1">
      <alignment horizontal="left" vertical="center" wrapText="1"/>
    </xf>
    <xf numFmtId="0" fontId="25" fillId="2" borderId="0" xfId="0" applyFont="1" applyFill="1" applyAlignment="1">
      <alignment horizontal="left" wrapText="1"/>
    </xf>
    <xf numFmtId="0" fontId="26" fillId="2" borderId="0" xfId="0" applyFont="1" applyFill="1" applyAlignment="1">
      <alignment horizontal="left" vertical="center" wrapText="1"/>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11" fillId="0" borderId="0" xfId="0" applyFont="1" applyAlignment="1">
      <alignment horizontal="left" vertical="center"/>
    </xf>
    <xf numFmtId="0" fontId="2" fillId="4" borderId="24"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25" xfId="0" applyFont="1" applyFill="1" applyBorder="1" applyAlignment="1">
      <alignment horizontal="center" vertical="center"/>
    </xf>
    <xf numFmtId="0" fontId="11" fillId="0" borderId="7" xfId="0" applyFont="1" applyBorder="1" applyAlignment="1">
      <alignment horizontal="left" vertical="center"/>
    </xf>
    <xf numFmtId="0" fontId="11" fillId="2" borderId="7" xfId="0" applyFont="1" applyFill="1" applyBorder="1" applyAlignment="1">
      <alignment horizontal="left" vertical="center"/>
    </xf>
    <xf numFmtId="0" fontId="11" fillId="2" borderId="0" xfId="0" applyFont="1" applyFill="1" applyAlignment="1">
      <alignment horizontal="left" vertical="center"/>
    </xf>
    <xf numFmtId="164" fontId="2" fillId="2" borderId="1" xfId="1" applyNumberFormat="1" applyFont="1" applyFill="1" applyBorder="1" applyAlignment="1">
      <alignment horizontal="left"/>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9" xfId="1" applyNumberFormat="1" applyFont="1" applyFill="1" applyBorder="1" applyAlignment="1">
      <alignment horizontal="center"/>
    </xf>
    <xf numFmtId="0" fontId="11" fillId="4" borderId="24"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5"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2" fillId="4" borderId="12" xfId="0" applyFont="1" applyFill="1" applyBorder="1" applyAlignment="1">
      <alignment horizontal="center" vertical="center"/>
    </xf>
    <xf numFmtId="0" fontId="2" fillId="4" borderId="39" xfId="0" applyFont="1" applyFill="1" applyBorder="1" applyAlignment="1">
      <alignment horizontal="center" vertical="center"/>
    </xf>
    <xf numFmtId="0" fontId="2" fillId="5" borderId="4" xfId="0" applyFont="1" applyFill="1" applyBorder="1" applyAlignment="1">
      <alignment horizontal="left"/>
    </xf>
    <xf numFmtId="164" fontId="2" fillId="4" borderId="14" xfId="1" applyNumberFormat="1" applyFont="1" applyFill="1" applyBorder="1" applyAlignment="1">
      <alignment horizontal="center"/>
    </xf>
    <xf numFmtId="164" fontId="2" fillId="4" borderId="22" xfId="1" applyNumberFormat="1" applyFont="1" applyFill="1" applyBorder="1" applyAlignment="1">
      <alignment horizontal="center"/>
    </xf>
    <xf numFmtId="164" fontId="2" fillId="4" borderId="15" xfId="1" applyNumberFormat="1" applyFont="1" applyFill="1" applyBorder="1" applyAlignment="1">
      <alignment horizontal="center"/>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5" borderId="14" xfId="1" applyNumberFormat="1" applyFont="1" applyFill="1" applyBorder="1" applyAlignment="1">
      <alignment horizontal="center"/>
    </xf>
    <xf numFmtId="164" fontId="2" fillId="5" borderId="22" xfId="1" applyNumberFormat="1" applyFont="1" applyFill="1" applyBorder="1" applyAlignment="1">
      <alignment horizontal="center"/>
    </xf>
    <xf numFmtId="164" fontId="2" fillId="5" borderId="15" xfId="1" applyNumberFormat="1" applyFont="1" applyFill="1" applyBorder="1" applyAlignment="1">
      <alignment horizontal="center"/>
    </xf>
    <xf numFmtId="164" fontId="2" fillId="2" borderId="3" xfId="1" applyNumberFormat="1" applyFont="1" applyFill="1" applyBorder="1" applyAlignment="1">
      <alignment horizontal="left"/>
    </xf>
    <xf numFmtId="164" fontId="2" fillId="2" borderId="30" xfId="1" applyNumberFormat="1" applyFont="1" applyFill="1" applyBorder="1" applyAlignment="1">
      <alignment horizontal="center"/>
    </xf>
    <xf numFmtId="164" fontId="2" fillId="2" borderId="31" xfId="1" applyNumberFormat="1" applyFont="1" applyFill="1" applyBorder="1" applyAlignment="1">
      <alignment horizontal="center"/>
    </xf>
    <xf numFmtId="164" fontId="2" fillId="2" borderId="32" xfId="1" applyNumberFormat="1"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0" fontId="11" fillId="2" borderId="7" xfId="0" applyFont="1" applyFill="1" applyBorder="1" applyAlignment="1">
      <alignment vertical="center" wrapText="1"/>
    </xf>
    <xf numFmtId="0" fontId="11" fillId="2" borderId="0" xfId="0" applyFont="1" applyFill="1" applyAlignment="1">
      <alignment vertical="center" wrapText="1"/>
    </xf>
    <xf numFmtId="0" fontId="18" fillId="3" borderId="1" xfId="0" applyFont="1" applyFill="1" applyBorder="1" applyAlignment="1">
      <alignment horizontal="center" vertical="center" wrapText="1"/>
    </xf>
    <xf numFmtId="0" fontId="18" fillId="3" borderId="16"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1" fillId="2" borderId="8" xfId="0" applyFont="1" applyFill="1" applyBorder="1" applyAlignment="1">
      <alignment horizontal="left" vertical="center"/>
    </xf>
    <xf numFmtId="0" fontId="2" fillId="2" borderId="1" xfId="0" applyFont="1" applyFill="1" applyBorder="1"/>
    <xf numFmtId="41" fontId="2" fillId="5" borderId="14" xfId="0" applyNumberFormat="1" applyFont="1" applyFill="1" applyBorder="1" applyAlignment="1">
      <alignment horizontal="center"/>
    </xf>
    <xf numFmtId="41" fontId="2" fillId="5" borderId="22" xfId="0" applyNumberFormat="1" applyFont="1" applyFill="1" applyBorder="1" applyAlignment="1">
      <alignment horizontal="center"/>
    </xf>
    <xf numFmtId="41" fontId="2" fillId="5" borderId="15" xfId="0" applyNumberFormat="1" applyFont="1" applyFill="1" applyBorder="1" applyAlignment="1">
      <alignment horizontal="center"/>
    </xf>
    <xf numFmtId="0" fontId="2" fillId="2" borderId="41" xfId="0" applyFont="1" applyFill="1" applyBorder="1"/>
    <xf numFmtId="0" fontId="24" fillId="2" borderId="0" xfId="0" applyFont="1" applyFill="1" applyAlignment="1">
      <alignment horizontal="left"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23" xfId="0" applyFont="1" applyFill="1" applyBorder="1" applyAlignment="1">
      <alignment horizontal="center" vertical="center"/>
    </xf>
    <xf numFmtId="0" fontId="18" fillId="3" borderId="12" xfId="0" applyFont="1" applyFill="1" applyBorder="1" applyAlignment="1">
      <alignment horizontal="center" vertical="center" wrapText="1"/>
    </xf>
    <xf numFmtId="0" fontId="18" fillId="3" borderId="39" xfId="0" applyFont="1" applyFill="1" applyBorder="1" applyAlignment="1">
      <alignment horizontal="center" vertical="center" wrapText="1"/>
    </xf>
    <xf numFmtId="0" fontId="38" fillId="13" borderId="12" xfId="0" applyFont="1" applyFill="1" applyBorder="1" applyAlignment="1">
      <alignment horizontal="center"/>
    </xf>
    <xf numFmtId="0" fontId="38" fillId="13" borderId="39" xfId="0" applyFont="1" applyFill="1" applyBorder="1" applyAlignment="1">
      <alignment horizontal="center"/>
    </xf>
    <xf numFmtId="0" fontId="38" fillId="12" borderId="12" xfId="0" applyFont="1" applyFill="1" applyBorder="1" applyAlignment="1">
      <alignment horizontal="center"/>
    </xf>
    <xf numFmtId="0" fontId="38" fillId="12" borderId="39" xfId="0" applyFont="1" applyFill="1" applyBorder="1" applyAlignment="1">
      <alignment horizontal="center"/>
    </xf>
    <xf numFmtId="0" fontId="37" fillId="5" borderId="1" xfId="0" applyFont="1" applyFill="1" applyBorder="1" applyAlignment="1">
      <alignment horizontal="center" vertical="center"/>
    </xf>
    <xf numFmtId="0" fontId="38" fillId="11" borderId="12" xfId="0" applyFont="1" applyFill="1" applyBorder="1" applyAlignment="1">
      <alignment horizontal="center"/>
    </xf>
    <xf numFmtId="0" fontId="38" fillId="11" borderId="39" xfId="0" applyFont="1" applyFill="1" applyBorder="1" applyAlignment="1">
      <alignment horizontal="center"/>
    </xf>
    <xf numFmtId="0" fontId="37" fillId="4" borderId="1" xfId="0" applyFont="1" applyFill="1" applyBorder="1" applyAlignment="1">
      <alignment horizontal="center" vertical="center"/>
    </xf>
    <xf numFmtId="3" fontId="9" fillId="3" borderId="0" xfId="1" applyNumberFormat="1" applyFont="1" applyFill="1" applyBorder="1" applyAlignment="1">
      <alignment horizontal="left" vertical="top" wrapText="1"/>
    </xf>
    <xf numFmtId="0" fontId="19"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0" fontId="2" fillId="0" borderId="0" xfId="0" applyFont="1" applyAlignment="1">
      <alignment vertical="top" wrapText="1"/>
    </xf>
    <xf numFmtId="0" fontId="8" fillId="2" borderId="5" xfId="0" applyFont="1" applyFill="1" applyBorder="1" applyAlignment="1">
      <alignment horizontal="center" vertical="top" wrapText="1"/>
    </xf>
    <xf numFmtId="0" fontId="8" fillId="0" borderId="5" xfId="0" applyFont="1" applyBorder="1" applyAlignment="1">
      <alignment horizontal="center" vertical="top"/>
    </xf>
    <xf numFmtId="0" fontId="8" fillId="0" borderId="5" xfId="0" applyFont="1" applyBorder="1" applyAlignment="1">
      <alignment horizontal="center" vertical="top" wrapText="1"/>
    </xf>
    <xf numFmtId="0" fontId="38" fillId="0" borderId="33" xfId="0" applyFont="1" applyBorder="1" applyAlignment="1">
      <alignment horizontal="center" vertical="top" wrapText="1"/>
    </xf>
    <xf numFmtId="0" fontId="38" fillId="0" borderId="10" xfId="0" applyFont="1" applyBorder="1" applyAlignment="1">
      <alignment horizontal="center" vertical="top" wrapText="1"/>
    </xf>
    <xf numFmtId="0" fontId="38" fillId="0" borderId="5" xfId="0" applyFont="1" applyBorder="1" applyAlignment="1">
      <alignment horizontal="center" vertical="top"/>
    </xf>
    <xf numFmtId="0" fontId="38" fillId="0" borderId="36" xfId="0" applyFont="1" applyBorder="1" applyAlignment="1">
      <alignment horizontal="center" vertical="top"/>
    </xf>
    <xf numFmtId="0" fontId="8" fillId="0" borderId="5" xfId="0" applyFont="1" applyBorder="1" applyAlignment="1">
      <alignment horizontal="left" vertical="top" wrapText="1"/>
    </xf>
    <xf numFmtId="0" fontId="27" fillId="0" borderId="0" xfId="2" applyFont="1" applyAlignment="1">
      <alignment horizontal="center" vertical="top"/>
    </xf>
    <xf numFmtId="0" fontId="22" fillId="6" borderId="0" xfId="3" applyFont="1" applyFill="1" applyAlignment="1">
      <alignment horizontal="center" vertical="center" wrapText="1"/>
    </xf>
    <xf numFmtId="0" fontId="33" fillId="0" borderId="0" xfId="0" applyFont="1" applyAlignment="1">
      <alignment horizontal="center" vertical="center"/>
    </xf>
    <xf numFmtId="0" fontId="33" fillId="0" borderId="0" xfId="0" applyFont="1"/>
    <xf numFmtId="0" fontId="33" fillId="0" borderId="0" xfId="0" applyFont="1" applyAlignment="1">
      <alignment horizontal="left"/>
    </xf>
    <xf numFmtId="49" fontId="33" fillId="0" borderId="0" xfId="0" applyNumberFormat="1" applyFont="1" applyAlignment="1">
      <alignment horizontal="right"/>
    </xf>
    <xf numFmtId="166" fontId="33" fillId="0" borderId="0" xfId="0" applyNumberFormat="1" applyFont="1" applyAlignment="1">
      <alignment horizontal="center"/>
    </xf>
    <xf numFmtId="3" fontId="40" fillId="0" borderId="0" xfId="0" applyNumberFormat="1" applyFont="1" applyAlignment="1">
      <alignment horizontal="left" vertical="center"/>
    </xf>
    <xf numFmtId="1" fontId="8" fillId="0" borderId="0" xfId="0" applyNumberFormat="1" applyFont="1"/>
    <xf numFmtId="14" fontId="8" fillId="0" borderId="1" xfId="0" applyNumberFormat="1" applyFont="1" applyBorder="1"/>
    <xf numFmtId="0" fontId="38" fillId="0" borderId="0" xfId="0" applyFont="1"/>
    <xf numFmtId="0" fontId="38" fillId="2" borderId="0" xfId="0" applyFont="1" applyFill="1"/>
    <xf numFmtId="14" fontId="8" fillId="2" borderId="1" xfId="0" applyNumberFormat="1" applyFont="1" applyFill="1" applyBorder="1"/>
    <xf numFmtId="0" fontId="8" fillId="2" borderId="1" xfId="0" applyFont="1" applyFill="1" applyBorder="1"/>
    <xf numFmtId="1" fontId="8" fillId="2" borderId="1" xfId="0" applyNumberFormat="1" applyFont="1" applyFill="1" applyBorder="1"/>
    <xf numFmtId="1" fontId="14" fillId="4" borderId="45" xfId="4" applyNumberFormat="1" applyFont="1" applyFill="1" applyBorder="1" applyAlignment="1">
      <alignment horizontal="left" wrapText="1"/>
    </xf>
    <xf numFmtId="1" fontId="14" fillId="4" borderId="46" xfId="0" applyNumberFormat="1" applyFont="1" applyFill="1" applyBorder="1" applyAlignment="1">
      <alignment horizontal="left" wrapText="1"/>
    </xf>
    <xf numFmtId="1" fontId="14" fillId="4" borderId="47" xfId="0" applyNumberFormat="1" applyFont="1" applyFill="1" applyBorder="1" applyAlignment="1">
      <alignment horizontal="left" wrapText="1"/>
    </xf>
    <xf numFmtId="1" fontId="14" fillId="4" borderId="11" xfId="0" applyNumberFormat="1" applyFont="1" applyFill="1" applyBorder="1" applyAlignment="1">
      <alignment horizontal="left" wrapText="1"/>
    </xf>
    <xf numFmtId="1" fontId="14" fillId="4" borderId="45" xfId="0" applyNumberFormat="1" applyFont="1" applyFill="1" applyBorder="1" applyAlignment="1">
      <alignment horizontal="left" wrapText="1"/>
    </xf>
    <xf numFmtId="1" fontId="14" fillId="4" borderId="6" xfId="0" applyNumberFormat="1" applyFont="1" applyFill="1" applyBorder="1" applyAlignment="1">
      <alignment horizontal="left" wrapText="1"/>
    </xf>
    <xf numFmtId="1" fontId="14" fillId="4" borderId="6" xfId="4" applyNumberFormat="1" applyFont="1" applyFill="1" applyBorder="1" applyAlignment="1">
      <alignment horizontal="left" wrapText="1"/>
    </xf>
    <xf numFmtId="1" fontId="14" fillId="4" borderId="48" xfId="0" applyNumberFormat="1" applyFont="1" applyFill="1" applyBorder="1" applyAlignment="1">
      <alignment horizontal="left" wrapText="1"/>
    </xf>
    <xf numFmtId="14" fontId="9" fillId="3" borderId="0" xfId="1" applyNumberFormat="1" applyFont="1" applyFill="1" applyBorder="1" applyAlignment="1">
      <alignment horizontal="left" vertical="top" wrapText="1"/>
    </xf>
    <xf numFmtId="1" fontId="9" fillId="3" borderId="0" xfId="1" applyNumberFormat="1" applyFont="1" applyFill="1" applyBorder="1" applyAlignment="1">
      <alignment horizontal="left" vertical="top" wrapText="1"/>
    </xf>
    <xf numFmtId="14" fontId="2" fillId="2" borderId="0" xfId="0" applyNumberFormat="1" applyFont="1" applyFill="1"/>
    <xf numFmtId="1" fontId="4" fillId="2" borderId="0" xfId="0" applyNumberFormat="1" applyFont="1" applyFill="1"/>
    <xf numFmtId="14" fontId="7" fillId="6" borderId="0" xfId="3" applyNumberFormat="1" applyFont="1" applyFill="1" applyAlignment="1">
      <alignment vertical="center" wrapText="1"/>
    </xf>
    <xf numFmtId="1" fontId="7" fillId="6" borderId="0" xfId="3" applyNumberFormat="1" applyFont="1" applyFill="1" applyAlignment="1">
      <alignment vertical="center" wrapText="1"/>
    </xf>
    <xf numFmtId="0" fontId="0" fillId="0" borderId="49" xfId="0" applyBorder="1"/>
    <xf numFmtId="0" fontId="34" fillId="0" borderId="49" xfId="0" applyFont="1" applyBorder="1" applyAlignment="1">
      <alignment horizontal="left"/>
    </xf>
    <xf numFmtId="0" fontId="2" fillId="0" borderId="1" xfId="0" applyFont="1" applyBorder="1"/>
    <xf numFmtId="173" fontId="15" fillId="7" borderId="1" xfId="0" applyNumberFormat="1" applyFont="1" applyFill="1" applyBorder="1" applyAlignment="1">
      <alignment vertical="center"/>
    </xf>
    <xf numFmtId="173" fontId="16" fillId="0" borderId="1" xfId="0" applyNumberFormat="1" applyFont="1" applyBorder="1" applyAlignment="1">
      <alignment vertical="center"/>
    </xf>
    <xf numFmtId="0" fontId="17" fillId="8" borderId="1" xfId="0" applyFont="1" applyFill="1" applyBorder="1" applyAlignment="1">
      <alignment horizontal="left" vertical="top"/>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4">
    <dxf>
      <font>
        <condense val="0"/>
        <extend val="0"/>
        <color indexed="9"/>
      </font>
    </dxf>
    <dxf>
      <font>
        <strike val="0"/>
        <outline val="0"/>
        <shadow val="0"/>
        <u val="none"/>
        <vertAlign val="baseline"/>
        <sz val="12"/>
        <color theme="1"/>
        <name val="Times New Roman"/>
        <family val="1"/>
        <scheme val="none"/>
      </font>
      <numFmt numFmtId="19" formatCode="m/d/yyyy"/>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border>
        <bottom style="thin">
          <color indexed="64"/>
        </bottom>
      </border>
    </dxf>
    <dxf>
      <border diagonalUp="0" diagonalDown="0">
        <left style="medium">
          <color indexed="64"/>
        </left>
        <right style="medium">
          <color indexed="64"/>
        </right>
        <top style="medium">
          <color indexed="64"/>
        </top>
        <bottom style="medium">
          <color indexed="64"/>
        </bottom>
      </border>
    </dxf>
    <dxf>
      <numFmt numFmtId="1" formatCode="0"/>
    </dxf>
    <dxf>
      <font>
        <strike val="0"/>
        <outline val="0"/>
        <shadow val="0"/>
        <u val="none"/>
        <vertAlign val="baseline"/>
        <sz val="12"/>
        <color theme="1"/>
        <name val="Times New Roman"/>
        <family val="1"/>
        <scheme val="none"/>
      </font>
      <numFmt numFmtId="0" formatCode="General"/>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982659-D308-4281-BF0B-7749EB4CB0CB}" name="Table_Facility_List_Staging_8_26_2013.accdb_11433" displayName="Table_Facility_List_Staging_8_26_2013.accdb_11433" ref="A7:AD141" headerRowDxfId="63" dataDxfId="62" totalsRowDxfId="61" headerRowBorderDxfId="59" tableBorderDxfId="60">
  <autoFilter ref="A7:AD141" xr:uid="{1E9B972B-205E-4BF9-BE01-16D9AC41883A}"/>
  <tableColumns count="30">
    <tableColumn id="2" xr3:uid="{8263B50F-60BB-428E-BB3A-E92E24006903}" name="Name" dataDxfId="57" totalsRowDxfId="58"/>
    <tableColumn id="3" xr3:uid="{1464FA66-47CC-446E-9B7B-C5C07D983AC8}" name="Address" dataDxfId="55" totalsRowDxfId="56"/>
    <tableColumn id="4" xr3:uid="{26875EB2-AD79-43CF-80A4-4D2315FFBCA5}" name="City" dataDxfId="53" totalsRowDxfId="54"/>
    <tableColumn id="6" xr3:uid="{6EF792FF-351E-4953-ACEE-01919355FBEB}" name="State" dataDxfId="52"/>
    <tableColumn id="7" xr3:uid="{54DBCE79-7E7E-4243-B248-0EA46D5A9090}" name="Zip" dataDxfId="50" totalsRowDxfId="51"/>
    <tableColumn id="9" xr3:uid="{48F7808C-8E02-43F8-8C50-0432D2C2EF2D}" name="AOR" dataDxfId="48" totalsRowDxfId="49"/>
    <tableColumn id="12" xr3:uid="{EB6D5346-A7FF-47AE-8A15-33B10FC8BAAD}" name="Type Detailed" dataDxfId="46" totalsRowDxfId="47"/>
    <tableColumn id="81" xr3:uid="{675E0654-9AC6-4B0F-91C5-0574655B8955}" name="Male/Female" dataDxfId="44" totalsRowDxfId="45"/>
    <tableColumn id="43" xr3:uid="{2E58BFD2-907F-4D2C-A0E2-4F48AA87B598}" name="FY22 ALOS" dataDxfId="42" totalsRowDxfId="43"/>
    <tableColumn id="67" xr3:uid="{82EA5789-D913-49C4-8889-0E4EB18BA481}" name="Level A" dataDxfId="40" totalsRowDxfId="41"/>
    <tableColumn id="68" xr3:uid="{F9DCA472-6985-47B2-BE4E-7929A61360D4}" name="Level B" dataDxfId="38" totalsRowDxfId="39"/>
    <tableColumn id="69" xr3:uid="{3A20C088-94AB-44C3-9C2E-7DFEB096B19A}" name="Level C" dataDxfId="36" totalsRowDxfId="37"/>
    <tableColumn id="70" xr3:uid="{23150F69-7A2B-4117-8312-6EA4D72C5D16}" name="Level D" dataDxfId="34" totalsRowDxfId="35"/>
    <tableColumn id="71" xr3:uid="{F4BC31E5-A6B7-458E-A839-C2579AADC699}" name="Male Crim" dataDxfId="32" totalsRowDxfId="33"/>
    <tableColumn id="72" xr3:uid="{F156BC69-71F7-4D30-A0BE-C677B2BCEB49}" name="Male Non-Crim" dataDxfId="30" totalsRowDxfId="31"/>
    <tableColumn id="73" xr3:uid="{554B91BE-8B9D-4FD1-9D14-617F5FB046B1}" name="Female Crim" dataDxfId="28" totalsRowDxfId="29"/>
    <tableColumn id="74" xr3:uid="{EC3FFB51-6012-4B29-BA2C-A6D22E58C6AB}" name="Female Non-Crim" dataDxfId="26" totalsRowDxfId="27"/>
    <tableColumn id="75" xr3:uid="{C53BCE72-22BB-4920-8FE1-13708F8323B6}" name="ICE Threat Level 1" dataDxfId="24" totalsRowDxfId="25"/>
    <tableColumn id="76" xr3:uid="{C97F3862-20C6-4922-BCE8-C327521CA639}" name="ICE Threat Level 2" dataDxfId="22" totalsRowDxfId="23"/>
    <tableColumn id="77" xr3:uid="{58B3996B-E7C4-48D6-BFEC-46FE2AA5FD71}" name="ICE Threat Level 3" dataDxfId="20" totalsRowDxfId="21"/>
    <tableColumn id="78" xr3:uid="{9ED48E00-2A47-45C2-8DC4-EEA5F61CF5B7}" name="No ICE Threat Level" dataDxfId="18" totalsRowDxfId="19"/>
    <tableColumn id="79" xr3:uid="{B8CDF243-DFF3-4111-8D2F-C2C7934D012E}" name="Mandatory" dataDxfId="16" totalsRowDxfId="17"/>
    <tableColumn id="86" xr3:uid="{D16E5110-6950-40DD-8EB5-FFD7F3CD91E6}" name="Guaranteed Minimum" dataDxfId="14" totalsRowDxfId="15"/>
    <tableColumn id="124" xr3:uid="{774BE5F1-55B7-42A4-8CCE-181BA46E1E6A}" name="Last Inspection Type" dataDxfId="12" totalsRowDxfId="13"/>
    <tableColumn id="129" xr3:uid="{B66572BB-07D4-49E0-B5CB-2CB8DE074DCF}" name="Last Inspection Standard" dataDxfId="10" totalsRowDxfId="11"/>
    <tableColumn id="93" xr3:uid="{1D133D5C-30AA-421B-B1CC-72B3679494AC}" name="Last Inspection Rating - Final" dataDxfId="9"/>
    <tableColumn id="95" xr3:uid="{0E20B214-1D3C-4DEE-90AB-EC48A191B4C3}" name="Last Inspection Date" dataDxfId="7" totalsRowDxfId="8"/>
    <tableColumn id="125" xr3:uid="{AA067C94-53B6-463A-9F4D-9833406B1322}" name="Second to Last Inspection Type" dataDxfId="5" totalsRowDxfId="6"/>
    <tableColumn id="131" xr3:uid="{AC2A77AD-3C6E-42BF-A1DC-A3D872A34B03}" name="Second to Last Inspection Standard" dataDxfId="3" totalsRowDxfId="4"/>
    <tableColumn id="97" xr3:uid="{0DF9A6AC-AEC0-4AC2-8D96-67B6115A3E71}" name="Second to Last Inspection Date" dataDxfId="1" totalsRowDxfId="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topLeftCell="A2" zoomScale="80" zoomScaleNormal="80" workbookViewId="0">
      <selection activeCell="A2" sqref="A2"/>
    </sheetView>
  </sheetViews>
  <sheetFormatPr defaultColWidth="0" defaultRowHeight="14.4" zeroHeight="1" x14ac:dyDescent="0.3"/>
  <cols>
    <col min="1" max="1" width="110.44140625" customWidth="1"/>
    <col min="2" max="16384" width="8.77734375" hidden="1"/>
  </cols>
  <sheetData>
    <row r="1" spans="1:1" ht="119.1" customHeight="1" x14ac:dyDescent="0.3">
      <c r="A1" s="28" t="s">
        <v>0</v>
      </c>
    </row>
    <row r="2" spans="1:1" ht="51.75" customHeight="1" x14ac:dyDescent="0.3">
      <c r="A2" s="27" t="s">
        <v>1</v>
      </c>
    </row>
    <row r="3" spans="1:1" ht="76.349999999999994" customHeight="1" x14ac:dyDescent="0.3">
      <c r="A3" s="27" t="s">
        <v>2</v>
      </c>
    </row>
    <row r="4" spans="1:1" ht="22.5" customHeight="1" x14ac:dyDescent="0.3">
      <c r="A4" s="27" t="s">
        <v>3</v>
      </c>
    </row>
    <row r="5" spans="1:1" ht="36.75" customHeight="1" x14ac:dyDescent="0.3">
      <c r="A5" s="27" t="s">
        <v>4</v>
      </c>
    </row>
    <row r="6" spans="1:1"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101A7-8880-46B6-858E-1040C65618A5}">
  <sheetPr>
    <tabColor theme="0"/>
  </sheetPr>
  <dimension ref="A1:BD120"/>
  <sheetViews>
    <sheetView topLeftCell="A4" zoomScaleNormal="100" workbookViewId="0">
      <selection activeCell="A16" sqref="A16:C16"/>
    </sheetView>
  </sheetViews>
  <sheetFormatPr defaultRowHeight="15.6" zeroHeight="1" x14ac:dyDescent="0.3"/>
  <cols>
    <col min="1" max="3" width="19.5546875" customWidth="1"/>
    <col min="4" max="4" width="19.44140625" customWidth="1"/>
    <col min="5" max="9" width="19.5546875" customWidth="1"/>
    <col min="10" max="10" width="15" customWidth="1"/>
    <col min="13" max="13" width="8.88671875" style="8"/>
  </cols>
  <sheetData>
    <row r="1" spans="1:56" ht="55.35" customHeight="1" x14ac:dyDescent="0.3">
      <c r="A1" s="244" t="s">
        <v>5</v>
      </c>
      <c r="B1" s="244"/>
      <c r="C1" s="244"/>
      <c r="D1" s="244"/>
      <c r="E1" s="8"/>
      <c r="F1" s="8"/>
      <c r="G1" s="8"/>
      <c r="H1" s="8"/>
      <c r="I1" s="8"/>
      <c r="J1" s="8"/>
      <c r="K1" s="8"/>
      <c r="L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row>
    <row r="2" spans="1:56" ht="55.35" customHeight="1" x14ac:dyDescent="0.3">
      <c r="A2" s="245" t="s">
        <v>6</v>
      </c>
      <c r="B2" s="245"/>
      <c r="C2" s="245"/>
      <c r="D2" s="245"/>
      <c r="E2" s="8"/>
      <c r="F2" s="8"/>
      <c r="G2" s="8"/>
      <c r="H2" s="8"/>
      <c r="I2" s="8"/>
      <c r="J2" s="8"/>
      <c r="K2" s="8"/>
      <c r="L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row>
    <row r="3" spans="1:56" ht="13.35" customHeight="1" x14ac:dyDescent="0.3">
      <c r="A3" s="8"/>
      <c r="B3" s="8"/>
      <c r="C3" s="8"/>
      <c r="D3" s="8"/>
      <c r="E3" s="8"/>
      <c r="F3" s="8"/>
      <c r="G3" s="10"/>
      <c r="H3" s="8"/>
      <c r="I3" s="8"/>
      <c r="J3" s="8"/>
      <c r="K3" s="8"/>
      <c r="L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row>
    <row r="4" spans="1:56" ht="55.35" customHeight="1" x14ac:dyDescent="0.3">
      <c r="A4" s="243" t="s">
        <v>949</v>
      </c>
      <c r="B4" s="243"/>
      <c r="C4" s="243"/>
      <c r="D4" s="243"/>
      <c r="E4" s="36"/>
      <c r="F4" s="36"/>
      <c r="G4" s="36"/>
      <c r="H4" s="36"/>
      <c r="I4" s="36"/>
      <c r="J4" s="8"/>
      <c r="K4" s="8"/>
      <c r="L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6" ht="50.1" customHeight="1" x14ac:dyDescent="0.3">
      <c r="A5" s="246" t="s">
        <v>948</v>
      </c>
      <c r="B5" s="246"/>
      <c r="C5" s="246"/>
      <c r="D5" s="22"/>
      <c r="E5" s="8"/>
      <c r="F5" s="8"/>
      <c r="G5" s="8"/>
      <c r="H5" s="8"/>
      <c r="I5" s="8"/>
      <c r="J5" s="8"/>
      <c r="K5" s="8"/>
      <c r="L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row>
    <row r="6" spans="1:56" x14ac:dyDescent="0.3">
      <c r="A6" s="356" t="s">
        <v>7</v>
      </c>
      <c r="B6" s="356" t="s">
        <v>8</v>
      </c>
      <c r="C6" s="356" t="s">
        <v>9</v>
      </c>
      <c r="D6" s="8"/>
      <c r="E6" s="8"/>
      <c r="F6" s="8"/>
      <c r="G6" s="8"/>
      <c r="H6" s="8"/>
      <c r="I6" s="8"/>
      <c r="J6" s="8"/>
      <c r="K6" s="8"/>
      <c r="L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row>
    <row r="7" spans="1:56" x14ac:dyDescent="0.3">
      <c r="A7" s="23" t="s">
        <v>10</v>
      </c>
      <c r="B7" s="25"/>
      <c r="C7" s="355"/>
      <c r="D7" s="8"/>
      <c r="E7" s="8"/>
      <c r="F7" s="8"/>
      <c r="G7" s="8"/>
      <c r="H7" s="8"/>
      <c r="I7" s="8"/>
      <c r="J7" s="8"/>
      <c r="K7" s="8"/>
      <c r="L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row>
    <row r="8" spans="1:56" x14ac:dyDescent="0.3">
      <c r="A8" s="23" t="s">
        <v>11</v>
      </c>
      <c r="B8" s="25"/>
      <c r="C8" s="355"/>
      <c r="D8" s="8"/>
      <c r="E8" s="8"/>
      <c r="F8" s="8"/>
      <c r="G8" s="8"/>
      <c r="H8" s="8"/>
      <c r="I8" s="8"/>
      <c r="J8" s="8"/>
      <c r="K8" s="8"/>
      <c r="L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row>
    <row r="9" spans="1:56" x14ac:dyDescent="0.3">
      <c r="A9" s="23" t="s">
        <v>12</v>
      </c>
      <c r="B9" s="25">
        <v>278601</v>
      </c>
      <c r="C9" s="355">
        <v>359.7700187723662</v>
      </c>
      <c r="D9" s="8"/>
      <c r="E9" s="8"/>
      <c r="F9" s="8"/>
      <c r="G9" s="8"/>
      <c r="H9" s="8"/>
      <c r="I9" s="8"/>
      <c r="J9" s="8"/>
      <c r="K9" s="8"/>
      <c r="L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row>
    <row r="10" spans="1:56" x14ac:dyDescent="0.3">
      <c r="A10" s="23" t="s">
        <v>13</v>
      </c>
      <c r="B10" s="25">
        <v>882</v>
      </c>
      <c r="C10" s="355">
        <v>1057.5782312925171</v>
      </c>
      <c r="D10" s="22"/>
      <c r="E10" s="8"/>
      <c r="F10" s="8"/>
      <c r="G10" s="8"/>
      <c r="H10" s="8"/>
      <c r="I10" s="8"/>
      <c r="J10" s="8"/>
      <c r="K10" s="8"/>
      <c r="L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row>
    <row r="11" spans="1:56" x14ac:dyDescent="0.3">
      <c r="A11" s="24" t="s">
        <v>14</v>
      </c>
      <c r="B11" s="26">
        <v>279483</v>
      </c>
      <c r="C11" s="354">
        <v>361.97218077664832</v>
      </c>
      <c r="D11" s="8"/>
      <c r="E11" s="8"/>
      <c r="F11" s="8"/>
      <c r="G11" s="8"/>
      <c r="H11" s="8"/>
      <c r="I11" s="8"/>
      <c r="J11" s="8"/>
      <c r="K11" s="8"/>
      <c r="L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row>
    <row r="12" spans="1:56" ht="15.75" customHeight="1" x14ac:dyDescent="0.3">
      <c r="A12" s="247" t="s">
        <v>947</v>
      </c>
      <c r="B12" s="247"/>
      <c r="C12" s="247"/>
      <c r="D12" s="8"/>
      <c r="E12" s="8"/>
      <c r="F12" s="8"/>
      <c r="G12" s="8"/>
      <c r="H12" s="8"/>
      <c r="I12" s="8"/>
      <c r="J12" s="8"/>
      <c r="K12" s="8"/>
      <c r="L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row>
    <row r="13" spans="1:56" ht="15.9" customHeight="1" x14ac:dyDescent="0.3">
      <c r="A13" s="247" t="s">
        <v>946</v>
      </c>
      <c r="B13" s="247"/>
      <c r="C13" s="247"/>
      <c r="D13" s="8"/>
      <c r="E13" s="8"/>
      <c r="F13" s="8"/>
      <c r="G13" s="8"/>
      <c r="H13" s="8"/>
      <c r="I13" s="8"/>
      <c r="J13" s="8"/>
      <c r="K13" s="8"/>
      <c r="L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row>
    <row r="14" spans="1:56" ht="14.4" customHeight="1" x14ac:dyDescent="0.3">
      <c r="A14" s="242"/>
      <c r="B14" s="242"/>
      <c r="C14" s="242"/>
      <c r="D14" s="8"/>
      <c r="E14" s="8"/>
      <c r="F14" s="8"/>
      <c r="G14" s="8"/>
      <c r="H14" s="8"/>
      <c r="I14" s="8"/>
      <c r="J14" s="8"/>
      <c r="K14" s="8"/>
      <c r="L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row>
    <row r="15" spans="1:56" ht="15.9" customHeight="1" x14ac:dyDescent="0.3">
      <c r="A15" s="242"/>
      <c r="B15" s="242"/>
      <c r="C15" s="242"/>
      <c r="D15" s="8"/>
      <c r="E15" s="8"/>
      <c r="F15" s="8"/>
      <c r="G15" s="8"/>
      <c r="H15" s="8"/>
      <c r="I15" s="8"/>
      <c r="J15" s="8"/>
      <c r="K15" s="8"/>
      <c r="L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row>
    <row r="16" spans="1:56" ht="34.35" customHeight="1" thickBot="1" x14ac:dyDescent="0.35">
      <c r="A16" s="242" t="s">
        <v>945</v>
      </c>
      <c r="B16" s="242"/>
      <c r="C16" s="242"/>
      <c r="D16" s="8"/>
      <c r="E16" s="8"/>
      <c r="F16" s="8"/>
      <c r="G16" s="8"/>
      <c r="H16" s="8"/>
      <c r="I16" s="8"/>
      <c r="J16" s="8"/>
      <c r="K16" s="8"/>
      <c r="L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row>
    <row r="17" spans="1:56" ht="31.2" x14ac:dyDescent="0.3">
      <c r="A17" s="32" t="s">
        <v>15</v>
      </c>
      <c r="B17" s="33" t="s">
        <v>8</v>
      </c>
      <c r="C17" s="33" t="s">
        <v>16</v>
      </c>
      <c r="D17" s="8"/>
      <c r="E17" s="8"/>
      <c r="F17" s="8"/>
      <c r="G17" s="8"/>
      <c r="H17" s="8"/>
      <c r="I17" s="8"/>
      <c r="J17" s="8"/>
      <c r="K17" s="8"/>
      <c r="L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row>
    <row r="18" spans="1:56" ht="16.2" thickBot="1" x14ac:dyDescent="0.35">
      <c r="A18" s="83" t="s">
        <v>14</v>
      </c>
      <c r="B18" s="82">
        <v>279483</v>
      </c>
      <c r="C18" s="81">
        <v>361.97218077664832</v>
      </c>
      <c r="D18" s="8"/>
      <c r="E18" s="8"/>
      <c r="F18" s="8"/>
      <c r="G18" s="8"/>
      <c r="H18" s="8"/>
      <c r="I18" s="8"/>
      <c r="J18" s="8"/>
      <c r="K18" s="8"/>
      <c r="L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row>
    <row r="19" spans="1:56" ht="16.2" thickTop="1" x14ac:dyDescent="0.3">
      <c r="A19" s="80" t="s">
        <v>17</v>
      </c>
      <c r="B19" s="79">
        <v>4643</v>
      </c>
      <c r="C19" s="78">
        <v>520.74671548567733</v>
      </c>
      <c r="D19" s="8"/>
      <c r="E19" s="8"/>
      <c r="F19" s="8"/>
      <c r="G19" s="8"/>
      <c r="H19" s="8"/>
      <c r="I19" s="8"/>
      <c r="J19" s="8"/>
      <c r="K19" s="8"/>
      <c r="L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row>
    <row r="20" spans="1:56" x14ac:dyDescent="0.3">
      <c r="A20" s="34" t="s">
        <v>18</v>
      </c>
      <c r="B20" s="35">
        <v>475</v>
      </c>
      <c r="C20" s="77">
        <v>367.28631578947369</v>
      </c>
      <c r="D20" s="8"/>
      <c r="E20" s="8"/>
      <c r="F20" s="8"/>
      <c r="G20" s="8"/>
      <c r="H20" s="8"/>
      <c r="I20" s="8"/>
      <c r="J20" s="8"/>
      <c r="K20" s="8"/>
      <c r="L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row>
    <row r="21" spans="1:56" x14ac:dyDescent="0.3">
      <c r="A21" s="34" t="s">
        <v>19</v>
      </c>
      <c r="B21" s="35">
        <v>3611</v>
      </c>
      <c r="C21" s="77">
        <v>381.86513431182499</v>
      </c>
      <c r="D21" s="8"/>
      <c r="E21" s="8"/>
      <c r="F21" s="8"/>
      <c r="G21" s="8"/>
      <c r="H21" s="8"/>
      <c r="I21" s="8"/>
      <c r="J21" s="8"/>
      <c r="K21" s="8"/>
      <c r="L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row>
    <row r="22" spans="1:56" x14ac:dyDescent="0.3">
      <c r="A22" s="34" t="s">
        <v>20</v>
      </c>
      <c r="B22" s="35">
        <v>557</v>
      </c>
      <c r="C22" s="77">
        <v>1551.9766606822261</v>
      </c>
      <c r="D22" s="8"/>
      <c r="E22" s="8"/>
      <c r="F22" s="8"/>
      <c r="G22" s="8"/>
      <c r="H22" s="8"/>
      <c r="I22" s="8"/>
      <c r="J22" s="8"/>
      <c r="K22" s="8"/>
      <c r="L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row>
    <row r="23" spans="1:56" x14ac:dyDescent="0.3">
      <c r="A23" s="80" t="s">
        <v>21</v>
      </c>
      <c r="B23" s="79">
        <v>3003</v>
      </c>
      <c r="C23" s="78">
        <v>617.32733932733936</v>
      </c>
      <c r="D23" s="8"/>
      <c r="E23" s="8"/>
      <c r="F23" s="8"/>
      <c r="G23" s="8"/>
      <c r="H23" s="8"/>
      <c r="I23" s="8"/>
      <c r="J23" s="8"/>
      <c r="K23" s="8"/>
      <c r="L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row>
    <row r="24" spans="1:56" x14ac:dyDescent="0.3">
      <c r="A24" s="34" t="s">
        <v>18</v>
      </c>
      <c r="B24" s="35">
        <v>119</v>
      </c>
      <c r="C24" s="77">
        <v>336.07563025210084</v>
      </c>
      <c r="D24" s="8"/>
      <c r="E24" s="8"/>
      <c r="F24" s="8"/>
      <c r="G24" s="8"/>
      <c r="H24" s="8"/>
      <c r="I24" s="8"/>
      <c r="J24" s="8"/>
      <c r="K24" s="8"/>
      <c r="L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row>
    <row r="25" spans="1:56" x14ac:dyDescent="0.3">
      <c r="A25" s="34" t="s">
        <v>19</v>
      </c>
      <c r="B25" s="35">
        <v>2592</v>
      </c>
      <c r="C25" s="77">
        <v>549.54552469135797</v>
      </c>
      <c r="D25" s="8"/>
      <c r="E25" s="8"/>
      <c r="F25" s="8"/>
      <c r="G25" s="8"/>
      <c r="H25" s="8"/>
      <c r="I25" s="8"/>
      <c r="J25" s="8"/>
      <c r="K25" s="8"/>
      <c r="L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row>
    <row r="26" spans="1:56" x14ac:dyDescent="0.3">
      <c r="A26" s="34" t="s">
        <v>20</v>
      </c>
      <c r="B26" s="35">
        <v>292</v>
      </c>
      <c r="C26" s="77">
        <v>1333.6267123287671</v>
      </c>
      <c r="D26" s="8"/>
      <c r="E26" s="8"/>
      <c r="F26" s="8"/>
      <c r="G26" s="8"/>
      <c r="H26" s="8"/>
      <c r="I26" s="8"/>
      <c r="J26" s="8"/>
      <c r="K26" s="8"/>
      <c r="L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row>
    <row r="27" spans="1:56" x14ac:dyDescent="0.3">
      <c r="A27" s="80" t="s">
        <v>22</v>
      </c>
      <c r="B27" s="79">
        <v>7581</v>
      </c>
      <c r="C27" s="78">
        <v>216.17860440575123</v>
      </c>
      <c r="D27" s="8"/>
      <c r="E27" s="8"/>
      <c r="F27" s="8"/>
      <c r="G27" s="8"/>
      <c r="H27" s="8"/>
      <c r="I27" s="8"/>
      <c r="J27" s="8"/>
      <c r="K27" s="8"/>
      <c r="L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row>
    <row r="28" spans="1:56" x14ac:dyDescent="0.3">
      <c r="A28" s="34" t="s">
        <v>18</v>
      </c>
      <c r="B28" s="35">
        <v>635</v>
      </c>
      <c r="C28" s="77">
        <v>195.78425196850392</v>
      </c>
      <c r="D28" s="8"/>
      <c r="E28" s="8"/>
      <c r="F28" s="8"/>
      <c r="G28" s="8"/>
      <c r="H28" s="8"/>
      <c r="I28" s="8"/>
      <c r="J28" s="8"/>
      <c r="K28" s="8"/>
      <c r="L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row>
    <row r="29" spans="1:56" x14ac:dyDescent="0.3">
      <c r="A29" s="34" t="s">
        <v>19</v>
      </c>
      <c r="B29" s="35">
        <v>6928</v>
      </c>
      <c r="C29" s="77">
        <v>216.45265588914549</v>
      </c>
      <c r="D29" s="8"/>
      <c r="E29" s="8"/>
      <c r="F29" s="8"/>
      <c r="G29" s="8"/>
      <c r="H29" s="8"/>
      <c r="I29" s="8"/>
      <c r="J29" s="8"/>
      <c r="K29" s="8"/>
      <c r="L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row>
    <row r="30" spans="1:56" x14ac:dyDescent="0.3">
      <c r="A30" s="34" t="s">
        <v>20</v>
      </c>
      <c r="B30" s="35">
        <v>18</v>
      </c>
      <c r="C30" s="77">
        <v>830.16666666666663</v>
      </c>
      <c r="D30" s="8"/>
      <c r="E30" s="8"/>
      <c r="F30" s="8"/>
      <c r="G30" s="8"/>
      <c r="H30" s="8"/>
      <c r="I30" s="8"/>
      <c r="J30" s="8"/>
      <c r="K30" s="8"/>
      <c r="L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row>
    <row r="31" spans="1:56" x14ac:dyDescent="0.3">
      <c r="A31" s="80" t="s">
        <v>23</v>
      </c>
      <c r="B31" s="79">
        <v>706</v>
      </c>
      <c r="C31" s="78">
        <v>878.96458923512751</v>
      </c>
      <c r="D31" s="8"/>
      <c r="E31" s="8"/>
      <c r="F31" s="8"/>
      <c r="G31" s="8"/>
      <c r="H31" s="8"/>
      <c r="I31" s="8"/>
      <c r="J31" s="8"/>
      <c r="K31" s="8"/>
      <c r="L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row>
    <row r="32" spans="1:56" x14ac:dyDescent="0.3">
      <c r="A32" s="34" t="s">
        <v>18</v>
      </c>
      <c r="B32" s="35">
        <v>14</v>
      </c>
      <c r="C32" s="77">
        <v>297.85714285714283</v>
      </c>
      <c r="D32" s="8"/>
      <c r="E32" s="8"/>
      <c r="F32" s="8"/>
      <c r="G32" s="8"/>
      <c r="H32" s="8"/>
      <c r="I32" s="8"/>
      <c r="J32" s="8"/>
      <c r="K32" s="8"/>
      <c r="L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row>
    <row r="33" spans="1:56" x14ac:dyDescent="0.3">
      <c r="A33" s="34" t="s">
        <v>19</v>
      </c>
      <c r="B33" s="35">
        <v>198</v>
      </c>
      <c r="C33" s="77">
        <v>185.37878787878788</v>
      </c>
      <c r="D33" s="8"/>
      <c r="E33" s="8"/>
      <c r="F33" s="8"/>
      <c r="G33" s="8"/>
      <c r="H33" s="8"/>
      <c r="I33" s="8"/>
      <c r="J33" s="8"/>
      <c r="K33" s="8"/>
      <c r="L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row>
    <row r="34" spans="1:56" x14ac:dyDescent="0.3">
      <c r="A34" s="34" t="s">
        <v>20</v>
      </c>
      <c r="B34" s="35">
        <v>494</v>
      </c>
      <c r="C34" s="77">
        <v>1173.4291497975707</v>
      </c>
      <c r="D34" s="8"/>
      <c r="E34" s="8"/>
      <c r="F34" s="8"/>
      <c r="G34" s="8"/>
      <c r="H34" s="8"/>
      <c r="I34" s="8"/>
      <c r="J34" s="8"/>
      <c r="K34" s="8"/>
      <c r="L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row>
    <row r="35" spans="1:56" x14ac:dyDescent="0.3">
      <c r="A35" s="80" t="s">
        <v>24</v>
      </c>
      <c r="B35" s="79">
        <v>11812</v>
      </c>
      <c r="C35" s="78">
        <v>725.34812055536747</v>
      </c>
      <c r="D35" s="8"/>
      <c r="E35" s="8"/>
      <c r="F35" s="8"/>
      <c r="G35" s="8"/>
      <c r="H35" s="8"/>
      <c r="I35" s="8"/>
      <c r="J35" s="8"/>
      <c r="K35" s="8"/>
      <c r="L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row>
    <row r="36" spans="1:56" x14ac:dyDescent="0.3">
      <c r="A36" s="34" t="s">
        <v>18</v>
      </c>
      <c r="B36" s="35">
        <v>400</v>
      </c>
      <c r="C36" s="77">
        <v>473.76249999999999</v>
      </c>
      <c r="D36" s="8"/>
      <c r="E36" s="8"/>
      <c r="F36" s="8"/>
      <c r="G36" s="8"/>
      <c r="H36" s="8"/>
      <c r="I36" s="8"/>
      <c r="J36" s="8"/>
      <c r="K36" s="8"/>
      <c r="L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row>
    <row r="37" spans="1:56" x14ac:dyDescent="0.3">
      <c r="A37" s="34" t="s">
        <v>19</v>
      </c>
      <c r="B37" s="35">
        <v>9332</v>
      </c>
      <c r="C37" s="77">
        <v>506.10115730818688</v>
      </c>
      <c r="D37" s="8"/>
      <c r="E37" s="8"/>
      <c r="F37" s="8"/>
      <c r="G37" s="8"/>
      <c r="H37" s="8"/>
      <c r="I37" s="8"/>
      <c r="J37" s="8"/>
      <c r="K37" s="8"/>
      <c r="L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row>
    <row r="38" spans="1:56" x14ac:dyDescent="0.3">
      <c r="A38" s="34" t="s">
        <v>20</v>
      </c>
      <c r="B38" s="35">
        <v>2080</v>
      </c>
      <c r="C38" s="77">
        <v>1757.3899038461539</v>
      </c>
      <c r="D38" s="8"/>
      <c r="E38" s="8"/>
      <c r="F38" s="8"/>
      <c r="G38" s="8"/>
      <c r="H38" s="8"/>
      <c r="I38" s="8"/>
      <c r="J38" s="8"/>
      <c r="K38" s="8"/>
      <c r="L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row>
    <row r="39" spans="1:56" x14ac:dyDescent="0.3">
      <c r="A39" s="80" t="s">
        <v>25</v>
      </c>
      <c r="B39" s="79">
        <v>2942</v>
      </c>
      <c r="C39" s="78">
        <v>362.98504418762747</v>
      </c>
      <c r="D39" s="8"/>
      <c r="E39" s="8"/>
      <c r="F39" s="8"/>
      <c r="G39" s="8"/>
      <c r="H39" s="8"/>
      <c r="I39" s="8"/>
      <c r="J39" s="8"/>
      <c r="K39" s="8"/>
      <c r="L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row>
    <row r="40" spans="1:56" x14ac:dyDescent="0.3">
      <c r="A40" s="34" t="s">
        <v>18</v>
      </c>
      <c r="B40" s="35">
        <v>199</v>
      </c>
      <c r="C40" s="77">
        <v>264.5075376884422</v>
      </c>
      <c r="D40" s="8"/>
      <c r="E40" s="8"/>
      <c r="F40" s="8"/>
      <c r="G40" s="8"/>
      <c r="H40" s="8"/>
      <c r="I40" s="8"/>
      <c r="J40" s="8"/>
      <c r="K40" s="8"/>
      <c r="L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row>
    <row r="41" spans="1:56" x14ac:dyDescent="0.3">
      <c r="A41" s="34" t="s">
        <v>19</v>
      </c>
      <c r="B41" s="35">
        <v>2684</v>
      </c>
      <c r="C41" s="77">
        <v>355.10394932935918</v>
      </c>
      <c r="D41" s="8"/>
      <c r="E41" s="8"/>
      <c r="F41" s="8"/>
      <c r="G41" s="8"/>
      <c r="H41" s="8"/>
      <c r="I41" s="8"/>
      <c r="J41" s="8"/>
      <c r="K41" s="8"/>
      <c r="L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row>
    <row r="42" spans="1:56" x14ac:dyDescent="0.3">
      <c r="A42" s="34" t="s">
        <v>20</v>
      </c>
      <c r="B42" s="35">
        <v>59</v>
      </c>
      <c r="C42" s="77">
        <v>1053.6610169491526</v>
      </c>
      <c r="D42" s="8"/>
      <c r="E42" s="8"/>
      <c r="F42" s="8"/>
      <c r="G42" s="8"/>
      <c r="H42" s="8"/>
      <c r="I42" s="8"/>
      <c r="J42" s="8"/>
      <c r="K42" s="8"/>
      <c r="L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row>
    <row r="43" spans="1:56" x14ac:dyDescent="0.3">
      <c r="A43" s="80" t="s">
        <v>26</v>
      </c>
      <c r="B43" s="79">
        <v>3304</v>
      </c>
      <c r="C43" s="78">
        <v>607.19733656174333</v>
      </c>
      <c r="D43" s="8"/>
      <c r="E43" s="8"/>
      <c r="F43" s="8"/>
      <c r="G43" s="8"/>
      <c r="H43" s="8"/>
      <c r="I43" s="8"/>
      <c r="J43" s="8"/>
      <c r="K43" s="8"/>
      <c r="L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row>
    <row r="44" spans="1:56" x14ac:dyDescent="0.3">
      <c r="A44" s="34" t="s">
        <v>18</v>
      </c>
      <c r="B44" s="35">
        <v>25</v>
      </c>
      <c r="C44" s="77">
        <v>316.48</v>
      </c>
      <c r="D44" s="8"/>
      <c r="E44" s="8"/>
      <c r="F44" s="8"/>
      <c r="G44" s="8"/>
      <c r="H44" s="8"/>
      <c r="I44" s="8"/>
      <c r="J44" s="8"/>
      <c r="K44" s="8"/>
      <c r="L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row>
    <row r="45" spans="1:56" x14ac:dyDescent="0.3">
      <c r="A45" s="34" t="s">
        <v>19</v>
      </c>
      <c r="B45" s="35">
        <v>2907</v>
      </c>
      <c r="C45" s="77">
        <v>439.16890264877878</v>
      </c>
      <c r="D45" s="8"/>
      <c r="E45" s="8"/>
      <c r="F45" s="8"/>
      <c r="G45" s="8"/>
      <c r="H45" s="8"/>
      <c r="I45" s="8"/>
      <c r="J45" s="8"/>
      <c r="K45" s="8"/>
      <c r="L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row>
    <row r="46" spans="1:56" x14ac:dyDescent="0.3">
      <c r="A46" s="34" t="s">
        <v>20</v>
      </c>
      <c r="B46" s="35">
        <v>372</v>
      </c>
      <c r="C46" s="77">
        <v>1939.7956989247311</v>
      </c>
      <c r="D46" s="8"/>
      <c r="E46" s="8"/>
      <c r="F46" s="8"/>
      <c r="G46" s="8"/>
      <c r="H46" s="8"/>
      <c r="I46" s="8"/>
      <c r="J46" s="8"/>
      <c r="K46" s="8"/>
      <c r="L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row>
    <row r="47" spans="1:56" x14ac:dyDescent="0.3">
      <c r="A47" s="80" t="s">
        <v>27</v>
      </c>
      <c r="B47" s="79">
        <v>8710</v>
      </c>
      <c r="C47" s="78">
        <v>956.29678530424803</v>
      </c>
      <c r="D47" s="8"/>
      <c r="E47" s="8"/>
      <c r="F47" s="8"/>
      <c r="G47" s="8"/>
      <c r="H47" s="8"/>
      <c r="I47" s="8"/>
      <c r="J47" s="8"/>
      <c r="K47" s="8"/>
      <c r="L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row>
    <row r="48" spans="1:56" x14ac:dyDescent="0.3">
      <c r="A48" s="34" t="s">
        <v>18</v>
      </c>
      <c r="B48" s="35">
        <v>111</v>
      </c>
      <c r="C48" s="77">
        <v>367.59459459459458</v>
      </c>
      <c r="D48" s="8"/>
      <c r="E48" s="8"/>
      <c r="F48" s="8"/>
      <c r="G48" s="8"/>
      <c r="H48" s="8"/>
      <c r="I48" s="8"/>
      <c r="J48" s="8"/>
      <c r="K48" s="8"/>
      <c r="L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row>
    <row r="49" spans="1:56" x14ac:dyDescent="0.3">
      <c r="A49" s="34" t="s">
        <v>19</v>
      </c>
      <c r="B49" s="35">
        <v>7362</v>
      </c>
      <c r="C49" s="77">
        <v>792.42828035859816</v>
      </c>
      <c r="D49" s="8"/>
      <c r="E49" s="8"/>
      <c r="F49" s="8"/>
      <c r="G49" s="8"/>
      <c r="H49" s="8"/>
      <c r="I49" s="8"/>
      <c r="J49" s="8"/>
      <c r="K49" s="8"/>
      <c r="L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row>
    <row r="50" spans="1:56" x14ac:dyDescent="0.3">
      <c r="A50" s="34" t="s">
        <v>20</v>
      </c>
      <c r="B50" s="35">
        <v>1237</v>
      </c>
      <c r="C50" s="77">
        <v>1984.3856103476153</v>
      </c>
      <c r="D50" s="8"/>
      <c r="E50" s="8"/>
      <c r="F50" s="8"/>
      <c r="G50" s="8"/>
      <c r="H50" s="8"/>
      <c r="I50" s="8"/>
      <c r="J50" s="8"/>
      <c r="K50" s="8"/>
      <c r="L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row>
    <row r="51" spans="1:56" x14ac:dyDescent="0.3">
      <c r="A51" s="80" t="s">
        <v>28</v>
      </c>
      <c r="B51" s="79">
        <v>17744</v>
      </c>
      <c r="C51" s="78">
        <v>126.46122633002705</v>
      </c>
      <c r="D51" s="8"/>
      <c r="E51" s="8"/>
      <c r="F51" s="8"/>
      <c r="G51" s="8"/>
      <c r="H51" s="8"/>
      <c r="I51" s="8"/>
      <c r="J51" s="8"/>
      <c r="K51" s="8"/>
      <c r="L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row>
    <row r="52" spans="1:56" x14ac:dyDescent="0.3">
      <c r="A52" s="34" t="s">
        <v>18</v>
      </c>
      <c r="B52" s="35">
        <v>839</v>
      </c>
      <c r="C52" s="77">
        <v>241.07032181168057</v>
      </c>
      <c r="D52" s="8"/>
      <c r="E52" s="8"/>
      <c r="F52" s="8"/>
      <c r="G52" s="8"/>
      <c r="H52" s="8"/>
      <c r="I52" s="8"/>
      <c r="J52" s="8"/>
      <c r="K52" s="8"/>
      <c r="L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row>
    <row r="53" spans="1:56" x14ac:dyDescent="0.3">
      <c r="A53" s="34" t="s">
        <v>19</v>
      </c>
      <c r="B53" s="35">
        <v>16149</v>
      </c>
      <c r="C53" s="77">
        <v>79.534955724812676</v>
      </c>
      <c r="D53" s="8"/>
      <c r="E53" s="8"/>
      <c r="F53" s="8"/>
      <c r="G53" s="8"/>
      <c r="H53" s="8"/>
      <c r="I53" s="8"/>
      <c r="J53" s="8"/>
      <c r="K53" s="8"/>
      <c r="L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row>
    <row r="54" spans="1:56" x14ac:dyDescent="0.3">
      <c r="A54" s="34" t="s">
        <v>20</v>
      </c>
      <c r="B54" s="35">
        <v>756</v>
      </c>
      <c r="C54" s="77">
        <v>1001.6666666666666</v>
      </c>
      <c r="D54" s="8"/>
      <c r="E54" s="8"/>
      <c r="F54" s="8"/>
      <c r="G54" s="8"/>
      <c r="H54" s="8"/>
      <c r="I54" s="8"/>
      <c r="J54" s="8"/>
      <c r="K54" s="8"/>
      <c r="L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row>
    <row r="55" spans="1:56" x14ac:dyDescent="0.3">
      <c r="A55" s="80" t="s">
        <v>944</v>
      </c>
      <c r="B55" s="79">
        <v>42492</v>
      </c>
      <c r="C55" s="78">
        <v>64.355149204556156</v>
      </c>
      <c r="D55" s="8"/>
      <c r="E55" s="8"/>
      <c r="F55" s="8"/>
      <c r="G55" s="8"/>
      <c r="H55" s="8"/>
      <c r="I55" s="8"/>
      <c r="J55" s="8"/>
      <c r="K55" s="8"/>
      <c r="L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row>
    <row r="56" spans="1:56" x14ac:dyDescent="0.3">
      <c r="A56" s="34" t="s">
        <v>18</v>
      </c>
      <c r="B56" s="35">
        <v>2225</v>
      </c>
      <c r="C56" s="77">
        <v>149.23191011235954</v>
      </c>
      <c r="D56" s="8"/>
      <c r="E56" s="8"/>
      <c r="F56" s="8"/>
      <c r="G56" s="8"/>
      <c r="H56" s="8"/>
      <c r="I56" s="8"/>
      <c r="J56" s="8"/>
      <c r="K56" s="8"/>
      <c r="L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row>
    <row r="57" spans="1:56" x14ac:dyDescent="0.3">
      <c r="A57" s="34" t="s">
        <v>19</v>
      </c>
      <c r="B57" s="35">
        <v>39615</v>
      </c>
      <c r="C57" s="77">
        <v>58.346207244730529</v>
      </c>
      <c r="D57" s="8"/>
      <c r="E57" s="8"/>
      <c r="F57" s="8"/>
      <c r="G57" s="8"/>
      <c r="H57" s="8"/>
      <c r="I57" s="8"/>
      <c r="J57" s="8"/>
      <c r="K57" s="8"/>
      <c r="L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row>
    <row r="58" spans="1:56" x14ac:dyDescent="0.3">
      <c r="A58" s="34" t="s">
        <v>20</v>
      </c>
      <c r="B58" s="35">
        <v>652</v>
      </c>
      <c r="C58" s="77">
        <v>139.80521472392638</v>
      </c>
      <c r="D58" s="8"/>
      <c r="E58" s="8"/>
      <c r="F58" s="8"/>
      <c r="G58" s="8"/>
      <c r="H58" s="8"/>
      <c r="I58" s="8"/>
      <c r="J58" s="8"/>
      <c r="K58" s="8"/>
      <c r="L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row>
    <row r="59" spans="1:56" x14ac:dyDescent="0.3">
      <c r="A59" s="80" t="s">
        <v>29</v>
      </c>
      <c r="B59" s="79">
        <v>3433</v>
      </c>
      <c r="C59" s="78">
        <v>242.321584619866</v>
      </c>
      <c r="D59" s="8"/>
      <c r="E59" s="8"/>
      <c r="F59" s="8"/>
      <c r="G59" s="8"/>
      <c r="H59" s="8"/>
      <c r="I59" s="8"/>
      <c r="J59" s="8"/>
      <c r="K59" s="8"/>
      <c r="L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row>
    <row r="60" spans="1:56" x14ac:dyDescent="0.3">
      <c r="A60" s="34" t="s">
        <v>18</v>
      </c>
      <c r="B60" s="35">
        <v>914</v>
      </c>
      <c r="C60" s="77">
        <v>274.14223194748359</v>
      </c>
      <c r="D60" s="8"/>
      <c r="E60" s="8"/>
      <c r="F60" s="8"/>
      <c r="G60" s="8"/>
      <c r="H60" s="8"/>
      <c r="I60" s="8"/>
      <c r="J60" s="8"/>
      <c r="K60" s="8"/>
      <c r="L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row>
    <row r="61" spans="1:56" x14ac:dyDescent="0.3">
      <c r="A61" s="34" t="s">
        <v>19</v>
      </c>
      <c r="B61" s="35">
        <v>2498</v>
      </c>
      <c r="C61" s="77">
        <v>223.69175340272218</v>
      </c>
      <c r="D61" s="8"/>
      <c r="E61" s="8"/>
      <c r="F61" s="8"/>
      <c r="G61" s="8"/>
      <c r="H61" s="8"/>
      <c r="I61" s="8"/>
      <c r="J61" s="8"/>
      <c r="K61" s="8"/>
      <c r="L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row>
    <row r="62" spans="1:56" x14ac:dyDescent="0.3">
      <c r="A62" s="34" t="s">
        <v>20</v>
      </c>
      <c r="B62" s="35">
        <v>21</v>
      </c>
      <c r="C62" s="77">
        <v>1073.4285714285713</v>
      </c>
      <c r="D62" s="8"/>
      <c r="E62" s="8"/>
      <c r="F62" s="8"/>
      <c r="G62" s="8"/>
      <c r="H62" s="8"/>
      <c r="I62" s="8"/>
      <c r="J62" s="8"/>
      <c r="K62" s="8"/>
      <c r="L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row>
    <row r="63" spans="1:56" x14ac:dyDescent="0.3">
      <c r="A63" s="80" t="s">
        <v>30</v>
      </c>
      <c r="B63" s="79">
        <v>15333</v>
      </c>
      <c r="C63" s="78">
        <v>621.14641622643967</v>
      </c>
      <c r="D63" s="8"/>
      <c r="E63" s="8"/>
      <c r="F63" s="8"/>
      <c r="G63" s="8"/>
      <c r="H63" s="8"/>
      <c r="I63" s="8"/>
      <c r="J63" s="8"/>
      <c r="K63" s="8"/>
      <c r="L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row>
    <row r="64" spans="1:56" x14ac:dyDescent="0.3">
      <c r="A64" s="34" t="s">
        <v>18</v>
      </c>
      <c r="B64" s="35">
        <v>1079</v>
      </c>
      <c r="C64" s="77">
        <v>321.69694161260429</v>
      </c>
      <c r="D64" s="8"/>
      <c r="E64" s="8"/>
      <c r="F64" s="8"/>
      <c r="G64" s="8"/>
      <c r="H64" s="8"/>
      <c r="I64" s="8"/>
      <c r="J64" s="8"/>
      <c r="K64" s="8"/>
      <c r="L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row>
    <row r="65" spans="1:56" x14ac:dyDescent="0.3">
      <c r="A65" s="34" t="s">
        <v>19</v>
      </c>
      <c r="B65" s="35">
        <v>9434</v>
      </c>
      <c r="C65" s="77">
        <v>338.45007419970318</v>
      </c>
      <c r="D65" s="8"/>
      <c r="E65" s="8"/>
      <c r="F65" s="8"/>
      <c r="G65" s="8"/>
      <c r="H65" s="8"/>
      <c r="I65" s="8"/>
      <c r="J65" s="8"/>
      <c r="K65" s="8"/>
      <c r="L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row>
    <row r="66" spans="1:56" x14ac:dyDescent="0.3">
      <c r="A66" s="34" t="s">
        <v>20</v>
      </c>
      <c r="B66" s="35">
        <v>4820</v>
      </c>
      <c r="C66" s="77">
        <v>1241.4914937759336</v>
      </c>
      <c r="D66" s="8"/>
      <c r="E66" s="8"/>
      <c r="F66" s="8"/>
      <c r="G66" s="8"/>
      <c r="H66" s="8"/>
      <c r="I66" s="8"/>
      <c r="J66" s="8"/>
      <c r="K66" s="8"/>
      <c r="L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row>
    <row r="67" spans="1:56" x14ac:dyDescent="0.3">
      <c r="A67" s="80" t="s">
        <v>31</v>
      </c>
      <c r="B67" s="79">
        <v>14509</v>
      </c>
      <c r="C67" s="78">
        <v>302.09159831828521</v>
      </c>
      <c r="D67" s="8"/>
      <c r="E67" s="8"/>
      <c r="F67" s="8"/>
      <c r="G67" s="8"/>
      <c r="H67" s="8"/>
      <c r="I67" s="8"/>
      <c r="J67" s="8"/>
      <c r="K67" s="8"/>
      <c r="L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row>
    <row r="68" spans="1:56" x14ac:dyDescent="0.3">
      <c r="A68" s="34" t="s">
        <v>18</v>
      </c>
      <c r="B68" s="35">
        <v>1662</v>
      </c>
      <c r="C68" s="77">
        <v>248.94885679903732</v>
      </c>
      <c r="D68" s="8"/>
      <c r="E68" s="8"/>
      <c r="F68" s="8"/>
      <c r="G68" s="8"/>
      <c r="H68" s="8"/>
      <c r="I68" s="8"/>
      <c r="J68" s="8"/>
      <c r="K68" s="8"/>
      <c r="L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row>
    <row r="69" spans="1:56" x14ac:dyDescent="0.3">
      <c r="A69" s="34" t="s">
        <v>19</v>
      </c>
      <c r="B69" s="35">
        <v>12671</v>
      </c>
      <c r="C69" s="77">
        <v>306.67974114118852</v>
      </c>
      <c r="D69" s="8"/>
      <c r="E69" s="8"/>
      <c r="F69" s="8"/>
      <c r="G69" s="8"/>
      <c r="H69" s="8"/>
      <c r="I69" s="8"/>
      <c r="J69" s="8"/>
      <c r="K69" s="8"/>
      <c r="L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row>
    <row r="70" spans="1:56" x14ac:dyDescent="0.3">
      <c r="A70" s="34" t="s">
        <v>20</v>
      </c>
      <c r="B70" s="35">
        <v>176</v>
      </c>
      <c r="C70" s="77">
        <v>473.60795454545456</v>
      </c>
      <c r="D70" s="8"/>
      <c r="E70" s="8"/>
      <c r="F70" s="8"/>
      <c r="G70" s="8"/>
      <c r="H70" s="8"/>
      <c r="I70" s="8"/>
      <c r="J70" s="8"/>
      <c r="K70" s="8"/>
      <c r="L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row>
    <row r="71" spans="1:56" x14ac:dyDescent="0.3">
      <c r="A71" s="80" t="s">
        <v>32</v>
      </c>
      <c r="B71" s="79">
        <v>3721</v>
      </c>
      <c r="C71" s="78">
        <v>553.56033324375164</v>
      </c>
      <c r="D71" s="8"/>
      <c r="E71" s="8"/>
      <c r="F71" s="8"/>
      <c r="G71" s="8"/>
      <c r="H71" s="8"/>
      <c r="I71" s="8"/>
      <c r="J71" s="8"/>
      <c r="K71" s="8"/>
      <c r="L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row>
    <row r="72" spans="1:56" x14ac:dyDescent="0.3">
      <c r="A72" s="34" t="s">
        <v>18</v>
      </c>
      <c r="B72" s="35">
        <v>145</v>
      </c>
      <c r="C72" s="77">
        <v>252.68275862068967</v>
      </c>
      <c r="D72" s="8"/>
      <c r="E72" s="8"/>
      <c r="F72" s="8"/>
      <c r="G72" s="8"/>
      <c r="H72" s="8"/>
      <c r="I72" s="8"/>
      <c r="J72" s="8"/>
      <c r="K72" s="8"/>
      <c r="L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row>
    <row r="73" spans="1:56" x14ac:dyDescent="0.3">
      <c r="A73" s="34" t="s">
        <v>19</v>
      </c>
      <c r="B73" s="35">
        <v>3405</v>
      </c>
      <c r="C73" s="77">
        <v>531.48281938325988</v>
      </c>
      <c r="D73" s="8"/>
      <c r="E73" s="8"/>
      <c r="F73" s="8"/>
      <c r="G73" s="8"/>
      <c r="H73" s="8"/>
      <c r="I73" s="8"/>
      <c r="J73" s="8"/>
      <c r="K73" s="8"/>
      <c r="L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row>
    <row r="74" spans="1:56" x14ac:dyDescent="0.3">
      <c r="A74" s="34" t="s">
        <v>20</v>
      </c>
      <c r="B74" s="35">
        <v>171</v>
      </c>
      <c r="C74" s="77">
        <v>1248.3040935672514</v>
      </c>
      <c r="D74" s="8"/>
      <c r="E74" s="8"/>
      <c r="F74" s="8"/>
      <c r="G74" s="8"/>
      <c r="H74" s="8"/>
      <c r="I74" s="8"/>
      <c r="J74" s="8"/>
      <c r="K74" s="8"/>
      <c r="L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row>
    <row r="75" spans="1:56" x14ac:dyDescent="0.3">
      <c r="A75" s="80" t="s">
        <v>33</v>
      </c>
      <c r="B75" s="79">
        <v>9997</v>
      </c>
      <c r="C75" s="78">
        <v>300.80554166249874</v>
      </c>
      <c r="D75" s="8"/>
      <c r="E75" s="8"/>
      <c r="F75" s="8"/>
      <c r="G75" s="8"/>
      <c r="H75" s="8"/>
      <c r="I75" s="8"/>
      <c r="J75" s="8"/>
      <c r="K75" s="8"/>
      <c r="L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row>
    <row r="76" spans="1:56" x14ac:dyDescent="0.3">
      <c r="A76" s="34" t="s">
        <v>18</v>
      </c>
      <c r="B76" s="35">
        <v>387</v>
      </c>
      <c r="C76" s="77">
        <v>367.68217054263567</v>
      </c>
      <c r="D76" s="8"/>
      <c r="E76" s="8"/>
      <c r="F76" s="8"/>
      <c r="G76" s="8"/>
      <c r="H76" s="8"/>
      <c r="I76" s="8"/>
      <c r="J76" s="8"/>
      <c r="K76" s="8"/>
      <c r="L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row>
    <row r="77" spans="1:56" x14ac:dyDescent="0.3">
      <c r="A77" s="34" t="s">
        <v>19</v>
      </c>
      <c r="B77" s="35">
        <v>9260</v>
      </c>
      <c r="C77" s="77">
        <v>248.70853131749459</v>
      </c>
      <c r="D77" s="8"/>
      <c r="E77" s="8"/>
      <c r="F77" s="8"/>
      <c r="G77" s="8"/>
      <c r="H77" s="8"/>
      <c r="I77" s="8"/>
      <c r="J77" s="8"/>
      <c r="K77" s="8"/>
      <c r="L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row>
    <row r="78" spans="1:56" x14ac:dyDescent="0.3">
      <c r="A78" s="34" t="s">
        <v>20</v>
      </c>
      <c r="B78" s="35">
        <v>350</v>
      </c>
      <c r="C78" s="77">
        <v>1605.1971428571428</v>
      </c>
      <c r="D78" s="8"/>
      <c r="E78" s="8"/>
      <c r="F78" s="8"/>
      <c r="G78" s="8"/>
      <c r="H78" s="8"/>
      <c r="I78" s="8"/>
      <c r="J78" s="8"/>
      <c r="K78" s="8"/>
      <c r="L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row>
    <row r="79" spans="1:56" x14ac:dyDescent="0.3">
      <c r="A79" s="80" t="s">
        <v>34</v>
      </c>
      <c r="B79" s="79">
        <v>14472</v>
      </c>
      <c r="C79" s="78">
        <v>752.08222775013814</v>
      </c>
      <c r="D79" s="8"/>
      <c r="E79" s="8"/>
      <c r="F79" s="8"/>
      <c r="G79" s="8"/>
      <c r="H79" s="8"/>
      <c r="I79" s="8"/>
      <c r="J79" s="8"/>
      <c r="K79" s="8"/>
      <c r="L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row>
    <row r="80" spans="1:56" x14ac:dyDescent="0.3">
      <c r="A80" s="34" t="s">
        <v>18</v>
      </c>
      <c r="B80" s="35">
        <v>308</v>
      </c>
      <c r="C80" s="77">
        <v>418.22727272727275</v>
      </c>
      <c r="D80" s="8"/>
      <c r="E80" s="8"/>
      <c r="F80" s="8"/>
      <c r="G80" s="8"/>
      <c r="H80" s="8"/>
      <c r="I80" s="8"/>
      <c r="J80" s="8"/>
      <c r="K80" s="8"/>
      <c r="L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row>
    <row r="81" spans="1:56" x14ac:dyDescent="0.3">
      <c r="A81" s="34" t="s">
        <v>19</v>
      </c>
      <c r="B81" s="35">
        <v>12319</v>
      </c>
      <c r="C81" s="77">
        <v>575.65078334280383</v>
      </c>
      <c r="D81" s="8"/>
      <c r="E81" s="8"/>
      <c r="F81" s="8"/>
      <c r="G81" s="8"/>
      <c r="H81" s="8"/>
      <c r="I81" s="8"/>
      <c r="J81" s="8"/>
      <c r="K81" s="8"/>
      <c r="L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row>
    <row r="82" spans="1:56" x14ac:dyDescent="0.3">
      <c r="A82" s="34" t="s">
        <v>20</v>
      </c>
      <c r="B82" s="35">
        <v>1845</v>
      </c>
      <c r="C82" s="77">
        <v>1985.8417344173442</v>
      </c>
      <c r="D82" s="8"/>
      <c r="E82" s="8"/>
      <c r="F82" s="8"/>
      <c r="G82" s="8"/>
      <c r="H82" s="8"/>
      <c r="I82" s="8"/>
      <c r="J82" s="8"/>
      <c r="K82" s="8"/>
      <c r="L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row>
    <row r="83" spans="1:56" x14ac:dyDescent="0.3">
      <c r="A83" s="80" t="s">
        <v>35</v>
      </c>
      <c r="B83" s="79">
        <v>5859</v>
      </c>
      <c r="C83" s="78">
        <v>379.34493940945555</v>
      </c>
      <c r="D83" s="8"/>
      <c r="E83" s="8"/>
      <c r="F83" s="8"/>
      <c r="G83" s="8"/>
      <c r="H83" s="8"/>
      <c r="I83" s="8"/>
      <c r="J83" s="8"/>
      <c r="K83" s="8"/>
      <c r="L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row>
    <row r="84" spans="1:56" x14ac:dyDescent="0.3">
      <c r="A84" s="34" t="s">
        <v>18</v>
      </c>
      <c r="B84" s="35">
        <v>31</v>
      </c>
      <c r="C84" s="77">
        <v>321.80645161290323</v>
      </c>
      <c r="D84" s="8"/>
      <c r="E84" s="8"/>
      <c r="F84" s="8"/>
      <c r="G84" s="8"/>
      <c r="H84" s="8"/>
      <c r="I84" s="8"/>
      <c r="J84" s="8"/>
      <c r="K84" s="8"/>
      <c r="L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row>
    <row r="85" spans="1:56" x14ac:dyDescent="0.3">
      <c r="A85" s="34" t="s">
        <v>19</v>
      </c>
      <c r="B85" s="35">
        <v>5681</v>
      </c>
      <c r="C85" s="77">
        <v>357.45590565041368</v>
      </c>
      <c r="D85" s="8"/>
      <c r="E85" s="8"/>
      <c r="F85" s="8"/>
      <c r="G85" s="8"/>
      <c r="H85" s="8"/>
      <c r="I85" s="8"/>
      <c r="J85" s="8"/>
      <c r="K85" s="8"/>
      <c r="L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row>
    <row r="86" spans="1:56" x14ac:dyDescent="0.3">
      <c r="A86" s="34" t="s">
        <v>20</v>
      </c>
      <c r="B86" s="35">
        <v>147</v>
      </c>
      <c r="C86" s="77">
        <v>1237.408163265306</v>
      </c>
      <c r="D86" s="8"/>
      <c r="E86" s="8"/>
      <c r="F86" s="8"/>
      <c r="G86" s="8"/>
      <c r="H86" s="8"/>
      <c r="I86" s="8"/>
      <c r="J86" s="8"/>
      <c r="K86" s="8"/>
      <c r="L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row>
    <row r="87" spans="1:56" x14ac:dyDescent="0.3">
      <c r="A87" s="80" t="s">
        <v>36</v>
      </c>
      <c r="B87" s="79">
        <v>22722</v>
      </c>
      <c r="C87" s="78">
        <v>71.263841211160994</v>
      </c>
      <c r="D87" s="8"/>
      <c r="E87" s="8"/>
      <c r="F87" s="8"/>
      <c r="G87" s="8"/>
      <c r="H87" s="8"/>
      <c r="I87" s="8"/>
      <c r="J87" s="8"/>
      <c r="K87" s="8"/>
      <c r="L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row>
    <row r="88" spans="1:56" x14ac:dyDescent="0.3">
      <c r="A88" s="34" t="s">
        <v>18</v>
      </c>
      <c r="B88" s="35">
        <v>4853</v>
      </c>
      <c r="C88" s="77">
        <v>100.10570780960231</v>
      </c>
      <c r="D88" s="8"/>
      <c r="E88" s="8"/>
      <c r="F88" s="8"/>
      <c r="G88" s="8"/>
      <c r="H88" s="8"/>
      <c r="I88" s="8"/>
      <c r="J88" s="8"/>
      <c r="K88" s="8"/>
      <c r="L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row>
    <row r="89" spans="1:56" x14ac:dyDescent="0.3">
      <c r="A89" s="34" t="s">
        <v>19</v>
      </c>
      <c r="B89" s="35">
        <v>17039</v>
      </c>
      <c r="C89" s="77">
        <v>60.979928399553962</v>
      </c>
      <c r="D89" s="8"/>
      <c r="E89" s="8"/>
      <c r="F89" s="8"/>
      <c r="G89" s="8"/>
      <c r="H89" s="8"/>
      <c r="I89" s="8"/>
      <c r="J89" s="8"/>
      <c r="K89" s="8"/>
      <c r="L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row>
    <row r="90" spans="1:56" x14ac:dyDescent="0.3">
      <c r="A90" s="34" t="s">
        <v>20</v>
      </c>
      <c r="B90" s="35">
        <v>830</v>
      </c>
      <c r="C90" s="77">
        <v>113.74337349397591</v>
      </c>
      <c r="D90" s="8"/>
      <c r="E90" s="8"/>
      <c r="F90" s="8"/>
      <c r="G90" s="8"/>
      <c r="H90" s="8"/>
      <c r="I90" s="8"/>
      <c r="J90" s="8"/>
      <c r="K90" s="8"/>
      <c r="L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row>
    <row r="91" spans="1:56" x14ac:dyDescent="0.3">
      <c r="A91" s="80" t="s">
        <v>37</v>
      </c>
      <c r="B91" s="79">
        <v>5606</v>
      </c>
      <c r="C91" s="78">
        <v>686.32768462361753</v>
      </c>
      <c r="D91" s="8"/>
      <c r="E91" s="8"/>
      <c r="F91" s="8"/>
      <c r="G91" s="8"/>
      <c r="H91" s="8"/>
      <c r="I91" s="8"/>
      <c r="J91" s="8"/>
      <c r="K91" s="8"/>
      <c r="L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row>
    <row r="92" spans="1:56" x14ac:dyDescent="0.3">
      <c r="A92" s="34" t="s">
        <v>18</v>
      </c>
      <c r="B92" s="35">
        <v>61</v>
      </c>
      <c r="C92" s="77">
        <v>347.86885245901641</v>
      </c>
      <c r="D92" s="8"/>
      <c r="E92" s="8"/>
      <c r="F92" s="8"/>
      <c r="G92" s="8"/>
      <c r="H92" s="8"/>
      <c r="I92" s="8"/>
      <c r="J92" s="8"/>
      <c r="K92" s="8"/>
      <c r="L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row>
    <row r="93" spans="1:56" x14ac:dyDescent="0.3">
      <c r="A93" s="34" t="s">
        <v>19</v>
      </c>
      <c r="B93" s="35">
        <v>5192</v>
      </c>
      <c r="C93" s="77">
        <v>641.50211864406776</v>
      </c>
      <c r="D93" s="8"/>
      <c r="E93" s="8"/>
      <c r="F93" s="8"/>
      <c r="G93" s="8"/>
      <c r="H93" s="8"/>
      <c r="I93" s="8"/>
      <c r="J93" s="8"/>
      <c r="K93" s="8"/>
      <c r="L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row>
    <row r="94" spans="1:56" x14ac:dyDescent="0.3">
      <c r="A94" s="34" t="s">
        <v>20</v>
      </c>
      <c r="B94" s="35">
        <v>353</v>
      </c>
      <c r="C94" s="77">
        <v>1404.1189801699716</v>
      </c>
      <c r="D94" s="8"/>
      <c r="E94" s="8"/>
      <c r="F94" s="8"/>
      <c r="G94" s="8"/>
      <c r="H94" s="8"/>
      <c r="I94" s="8"/>
      <c r="J94" s="8"/>
      <c r="K94" s="8"/>
      <c r="L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row>
    <row r="95" spans="1:56" x14ac:dyDescent="0.3">
      <c r="A95" s="80" t="s">
        <v>38</v>
      </c>
      <c r="B95" s="79">
        <v>43264</v>
      </c>
      <c r="C95" s="78">
        <v>82.410664755917153</v>
      </c>
      <c r="D95" s="8"/>
      <c r="E95" s="8"/>
      <c r="F95" s="8"/>
      <c r="G95" s="8"/>
      <c r="H95" s="8"/>
      <c r="I95" s="8"/>
      <c r="J95" s="8"/>
      <c r="K95" s="8"/>
      <c r="L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row>
    <row r="96" spans="1:56" x14ac:dyDescent="0.3">
      <c r="A96" s="34" t="s">
        <v>18</v>
      </c>
      <c r="B96" s="35">
        <v>956</v>
      </c>
      <c r="C96" s="77">
        <v>196.28242677824267</v>
      </c>
      <c r="D96" s="8"/>
      <c r="E96" s="8"/>
      <c r="F96" s="8"/>
      <c r="G96" s="8"/>
      <c r="H96" s="8"/>
      <c r="I96" s="8"/>
      <c r="J96" s="8"/>
      <c r="K96" s="8"/>
      <c r="L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row>
    <row r="97" spans="1:56" x14ac:dyDescent="0.3">
      <c r="A97" s="34" t="s">
        <v>19</v>
      </c>
      <c r="B97" s="35">
        <v>34115</v>
      </c>
      <c r="C97" s="77">
        <v>67.706580682984026</v>
      </c>
      <c r="D97" s="8"/>
      <c r="E97" s="8"/>
      <c r="F97" s="8"/>
      <c r="G97" s="8"/>
      <c r="H97" s="8"/>
      <c r="I97" s="8"/>
      <c r="J97" s="8"/>
      <c r="K97" s="8"/>
      <c r="L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row>
    <row r="98" spans="1:56" x14ac:dyDescent="0.3">
      <c r="A98" s="34" t="s">
        <v>20</v>
      </c>
      <c r="B98" s="35">
        <v>8193</v>
      </c>
      <c r="C98" s="77">
        <v>130.35017698034909</v>
      </c>
      <c r="D98" s="8"/>
      <c r="E98" s="8"/>
      <c r="F98" s="8"/>
      <c r="G98" s="8"/>
      <c r="H98" s="8"/>
      <c r="I98" s="8"/>
      <c r="J98" s="8"/>
      <c r="K98" s="8"/>
      <c r="L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row>
    <row r="99" spans="1:56" x14ac:dyDescent="0.3">
      <c r="A99" s="80" t="s">
        <v>39</v>
      </c>
      <c r="B99" s="79">
        <v>8281</v>
      </c>
      <c r="C99" s="78">
        <v>310.16918246588574</v>
      </c>
      <c r="D99" s="8"/>
      <c r="E99" s="8"/>
      <c r="F99" s="8"/>
      <c r="G99" s="8"/>
      <c r="H99" s="8"/>
      <c r="I99" s="8"/>
      <c r="J99" s="8"/>
      <c r="K99" s="8"/>
      <c r="L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row>
    <row r="100" spans="1:56" x14ac:dyDescent="0.3">
      <c r="A100" s="34" t="s">
        <v>18</v>
      </c>
      <c r="B100" s="35">
        <v>367</v>
      </c>
      <c r="C100" s="77">
        <v>655.7683923705722</v>
      </c>
      <c r="D100" s="8"/>
      <c r="E100" s="8"/>
      <c r="F100" s="8"/>
      <c r="G100" s="8"/>
      <c r="H100" s="8"/>
      <c r="I100" s="8"/>
      <c r="J100" s="8"/>
      <c r="K100" s="8"/>
      <c r="L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row>
    <row r="101" spans="1:56" x14ac:dyDescent="0.3">
      <c r="A101" s="34" t="s">
        <v>19</v>
      </c>
      <c r="B101" s="35">
        <v>7479</v>
      </c>
      <c r="C101" s="77">
        <v>223.34737264340151</v>
      </c>
      <c r="D101" s="8"/>
      <c r="E101" s="8"/>
      <c r="F101" s="8"/>
      <c r="G101" s="8"/>
      <c r="H101" s="8"/>
      <c r="I101" s="8"/>
      <c r="J101" s="8"/>
      <c r="K101" s="8"/>
      <c r="L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row>
    <row r="102" spans="1:56" x14ac:dyDescent="0.3">
      <c r="A102" s="34" t="s">
        <v>20</v>
      </c>
      <c r="B102" s="35">
        <v>435</v>
      </c>
      <c r="C102" s="77">
        <v>1511.3310344827587</v>
      </c>
      <c r="D102" s="8"/>
      <c r="E102" s="8"/>
      <c r="F102" s="8"/>
      <c r="G102" s="8"/>
      <c r="H102" s="8"/>
      <c r="I102" s="8"/>
      <c r="J102" s="8"/>
      <c r="K102" s="8"/>
      <c r="L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row>
    <row r="103" spans="1:56" x14ac:dyDescent="0.3">
      <c r="A103" s="80" t="s">
        <v>40</v>
      </c>
      <c r="B103" s="79">
        <v>15433</v>
      </c>
      <c r="C103" s="78">
        <v>986.44404846756947</v>
      </c>
      <c r="D103" s="8"/>
      <c r="E103" s="8"/>
      <c r="F103" s="8"/>
      <c r="G103" s="8"/>
      <c r="H103" s="8"/>
      <c r="I103" s="8"/>
      <c r="J103" s="8"/>
      <c r="K103" s="8"/>
      <c r="L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row>
    <row r="104" spans="1:56" x14ac:dyDescent="0.3">
      <c r="A104" s="34" t="s">
        <v>18</v>
      </c>
      <c r="B104" s="35">
        <v>995</v>
      </c>
      <c r="C104" s="77">
        <v>515.17185929648247</v>
      </c>
      <c r="D104" s="8"/>
      <c r="E104" s="8"/>
      <c r="F104" s="8"/>
      <c r="G104" s="8"/>
      <c r="H104" s="8"/>
      <c r="I104" s="8"/>
      <c r="J104" s="8"/>
      <c r="K104" s="8"/>
      <c r="L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row>
    <row r="105" spans="1:56" x14ac:dyDescent="0.3">
      <c r="A105" s="34" t="s">
        <v>19</v>
      </c>
      <c r="B105" s="35">
        <v>9310</v>
      </c>
      <c r="C105" s="77">
        <v>614.39570354457578</v>
      </c>
      <c r="D105" s="8"/>
      <c r="E105" s="8"/>
      <c r="F105" s="8"/>
      <c r="G105" s="8"/>
      <c r="H105" s="8"/>
      <c r="I105" s="8"/>
      <c r="J105" s="8"/>
      <c r="K105" s="8"/>
      <c r="L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row>
    <row r="106" spans="1:56" x14ac:dyDescent="0.3">
      <c r="A106" s="34" t="s">
        <v>20</v>
      </c>
      <c r="B106" s="35">
        <v>5128</v>
      </c>
      <c r="C106" s="77">
        <v>1753.3484789391575</v>
      </c>
      <c r="D106" s="8"/>
      <c r="E106" s="8"/>
      <c r="F106" s="8"/>
      <c r="G106" s="8"/>
      <c r="H106" s="8"/>
      <c r="I106" s="8"/>
      <c r="J106" s="8"/>
      <c r="K106" s="8"/>
      <c r="L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row>
    <row r="107" spans="1:56" x14ac:dyDescent="0.3">
      <c r="A107" s="80" t="s">
        <v>41</v>
      </c>
      <c r="B107" s="79">
        <v>6025</v>
      </c>
      <c r="C107" s="78">
        <v>737.77593360995854</v>
      </c>
      <c r="D107" s="8"/>
      <c r="E107" s="8"/>
      <c r="F107" s="8"/>
      <c r="G107" s="8"/>
      <c r="H107" s="8"/>
      <c r="I107" s="8"/>
      <c r="J107" s="8"/>
      <c r="K107" s="8"/>
      <c r="L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row>
    <row r="108" spans="1:56" x14ac:dyDescent="0.3">
      <c r="A108" s="34" t="s">
        <v>18</v>
      </c>
      <c r="B108" s="35">
        <v>206</v>
      </c>
      <c r="C108" s="77">
        <v>197.08737864077671</v>
      </c>
      <c r="D108" s="8"/>
      <c r="E108" s="8"/>
      <c r="F108" s="8"/>
      <c r="G108" s="8"/>
      <c r="H108" s="8"/>
      <c r="I108" s="8"/>
      <c r="J108" s="8"/>
      <c r="K108" s="8"/>
      <c r="L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row>
    <row r="109" spans="1:56" x14ac:dyDescent="0.3">
      <c r="A109" s="34" t="s">
        <v>19</v>
      </c>
      <c r="B109" s="35">
        <v>4943</v>
      </c>
      <c r="C109" s="77">
        <v>584.68015375278173</v>
      </c>
      <c r="D109" s="8"/>
      <c r="E109" s="8"/>
      <c r="F109" s="8"/>
      <c r="G109" s="8"/>
      <c r="H109" s="8"/>
      <c r="I109" s="8"/>
      <c r="J109" s="8"/>
      <c r="K109" s="8"/>
      <c r="L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row>
    <row r="110" spans="1:56" x14ac:dyDescent="0.3">
      <c r="A110" s="34" t="s">
        <v>20</v>
      </c>
      <c r="B110" s="35">
        <v>876</v>
      </c>
      <c r="C110" s="77">
        <v>1728.796803652968</v>
      </c>
      <c r="D110" s="8"/>
      <c r="E110" s="8"/>
      <c r="F110" s="8"/>
      <c r="G110" s="8"/>
      <c r="H110" s="8"/>
      <c r="I110" s="8"/>
      <c r="J110" s="8"/>
      <c r="K110" s="8"/>
      <c r="L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row>
    <row r="111" spans="1:56" x14ac:dyDescent="0.3">
      <c r="A111" s="80" t="s">
        <v>42</v>
      </c>
      <c r="B111" s="79">
        <v>2849</v>
      </c>
      <c r="C111" s="78">
        <v>1092.8946998946999</v>
      </c>
      <c r="D111" s="8"/>
      <c r="E111" s="8"/>
      <c r="F111" s="8"/>
      <c r="G111" s="8"/>
      <c r="H111" s="8"/>
      <c r="I111" s="8"/>
      <c r="J111" s="8"/>
      <c r="K111" s="8"/>
      <c r="L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row>
    <row r="112" spans="1:56" x14ac:dyDescent="0.3">
      <c r="A112" s="34" t="s">
        <v>18</v>
      </c>
      <c r="B112" s="35">
        <v>185</v>
      </c>
      <c r="C112" s="77">
        <v>481.14594594594593</v>
      </c>
      <c r="D112" s="8"/>
      <c r="E112" s="8"/>
      <c r="F112" s="8"/>
      <c r="G112" s="8"/>
      <c r="H112" s="8"/>
      <c r="I112" s="8"/>
      <c r="J112" s="8"/>
      <c r="K112" s="8"/>
      <c r="L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row>
    <row r="113" spans="1:56" x14ac:dyDescent="0.3">
      <c r="A113" s="34" t="s">
        <v>19</v>
      </c>
      <c r="B113" s="35">
        <v>1934</v>
      </c>
      <c r="C113" s="77">
        <v>808.8345398138573</v>
      </c>
      <c r="D113" s="8"/>
      <c r="E113" s="8"/>
      <c r="F113" s="8"/>
      <c r="G113" s="8"/>
      <c r="H113" s="8"/>
      <c r="I113" s="8"/>
      <c r="J113" s="8"/>
      <c r="K113" s="8"/>
      <c r="L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row>
    <row r="114" spans="1:56" x14ac:dyDescent="0.3">
      <c r="A114" s="34" t="s">
        <v>20</v>
      </c>
      <c r="B114" s="35">
        <v>730</v>
      </c>
      <c r="C114" s="77">
        <v>2000.4917808219177</v>
      </c>
      <c r="D114" s="8"/>
      <c r="E114" s="8"/>
      <c r="F114" s="8"/>
      <c r="G114" s="8"/>
      <c r="H114" s="8"/>
      <c r="I114" s="8"/>
      <c r="J114" s="8"/>
      <c r="K114" s="8"/>
      <c r="L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row>
    <row r="115" spans="1:56" x14ac:dyDescent="0.3">
      <c r="A115" s="80" t="s">
        <v>43</v>
      </c>
      <c r="B115" s="79">
        <v>5042</v>
      </c>
      <c r="C115" s="78">
        <v>473.6888139627132</v>
      </c>
      <c r="D115" s="8"/>
      <c r="E115" s="8"/>
      <c r="F115" s="8"/>
      <c r="G115" s="8"/>
      <c r="H115" s="8"/>
      <c r="I115" s="8"/>
      <c r="J115" s="8"/>
      <c r="K115" s="8"/>
      <c r="L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row>
    <row r="116" spans="1:56" x14ac:dyDescent="0.3">
      <c r="A116" s="34" t="s">
        <v>18</v>
      </c>
      <c r="B116" s="35">
        <v>387</v>
      </c>
      <c r="C116" s="77">
        <v>508.83204134366923</v>
      </c>
      <c r="D116" s="8"/>
      <c r="E116" s="8"/>
      <c r="F116" s="8"/>
      <c r="G116" s="8"/>
      <c r="H116" s="8"/>
      <c r="I116" s="8"/>
      <c r="J116" s="8"/>
      <c r="K116" s="8"/>
      <c r="L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row>
    <row r="117" spans="1:56" x14ac:dyDescent="0.3">
      <c r="A117" s="34" t="s">
        <v>19</v>
      </c>
      <c r="B117" s="35">
        <v>4594</v>
      </c>
      <c r="C117" s="77">
        <v>461.27187636047017</v>
      </c>
      <c r="D117" s="8"/>
      <c r="E117" s="8"/>
      <c r="F117" s="8"/>
      <c r="G117" s="8"/>
      <c r="H117" s="8"/>
      <c r="I117" s="8"/>
      <c r="J117" s="8"/>
      <c r="K117" s="8"/>
      <c r="L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row>
    <row r="118" spans="1:56" x14ac:dyDescent="0.3">
      <c r="A118" s="34" t="s">
        <v>20</v>
      </c>
      <c r="B118" s="35">
        <v>61</v>
      </c>
      <c r="C118" s="77">
        <v>1185.8688524590164</v>
      </c>
      <c r="M118"/>
    </row>
    <row r="119" spans="1:56" x14ac:dyDescent="0.3"/>
    <row r="120" spans="1:56" x14ac:dyDescent="0.3"/>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F43ED-A10D-4C94-8579-46621DAC29B6}">
  <dimension ref="A1:AX137"/>
  <sheetViews>
    <sheetView showGridLines="0" zoomScale="80" zoomScaleNormal="80" zoomScaleSheetLayoutView="70" zoomScalePageLayoutView="90" workbookViewId="0">
      <selection activeCell="A2" sqref="A2:D2"/>
    </sheetView>
  </sheetViews>
  <sheetFormatPr defaultRowHeight="14.4" x14ac:dyDescent="0.3"/>
  <cols>
    <col min="1" max="1" width="36.44140625" customWidth="1"/>
    <col min="2" max="2" width="23.77734375" bestFit="1" customWidth="1"/>
    <col min="3" max="3" width="11.44140625" customWidth="1"/>
    <col min="4" max="4" width="14.44140625" customWidth="1"/>
    <col min="5" max="5" width="13.21875" customWidth="1"/>
    <col min="6" max="6" width="12.77734375" customWidth="1"/>
    <col min="7" max="8" width="10.44140625" customWidth="1"/>
    <col min="9" max="9" width="13.44140625" customWidth="1"/>
    <col min="10" max="10" width="11.5546875" customWidth="1"/>
    <col min="12" max="12" width="8.77734375" bestFit="1" customWidth="1"/>
    <col min="13" max="13" width="9" bestFit="1" customWidth="1"/>
    <col min="14" max="14" width="13.5546875" customWidth="1"/>
    <col min="15" max="15" width="17.21875" customWidth="1"/>
    <col min="16" max="16" width="10.44140625" customWidth="1"/>
    <col min="25" max="25" width="8.77734375" customWidth="1"/>
    <col min="27" max="27" width="10.5546875" bestFit="1" customWidth="1"/>
  </cols>
  <sheetData>
    <row r="1" spans="1:50" s="118" customFormat="1" ht="27.75" customHeight="1" x14ac:dyDescent="0.25">
      <c r="A1" s="244" t="s">
        <v>5</v>
      </c>
      <c r="B1" s="244"/>
      <c r="C1" s="244"/>
      <c r="D1" s="244"/>
    </row>
    <row r="2" spans="1:50" s="1" customFormat="1" ht="45.75" customHeight="1" x14ac:dyDescent="0.25">
      <c r="A2" s="245" t="s">
        <v>6</v>
      </c>
      <c r="B2" s="245"/>
      <c r="C2" s="245"/>
      <c r="D2" s="245"/>
      <c r="E2" s="245"/>
      <c r="F2" s="245"/>
      <c r="G2" s="245"/>
      <c r="H2" s="245"/>
      <c r="I2" s="245"/>
      <c r="J2" s="245"/>
      <c r="K2" s="245"/>
      <c r="L2" s="245"/>
      <c r="M2" s="245"/>
      <c r="N2" s="245"/>
      <c r="O2" s="245"/>
      <c r="P2" s="245"/>
      <c r="Q2" s="31"/>
      <c r="R2" s="31"/>
      <c r="S2" s="31"/>
      <c r="T2" s="31"/>
      <c r="U2" s="31"/>
      <c r="V2" s="31"/>
    </row>
    <row r="3" spans="1:50" ht="31.5" customHeight="1" x14ac:dyDescent="0.3">
      <c r="A3" s="243" t="s">
        <v>619</v>
      </c>
      <c r="B3" s="243"/>
      <c r="C3" s="243"/>
      <c r="D3" s="243"/>
      <c r="E3" s="29"/>
      <c r="F3" s="29"/>
      <c r="G3" s="29"/>
      <c r="H3" s="29"/>
      <c r="I3" s="29"/>
      <c r="J3" s="29"/>
      <c r="K3" s="29"/>
      <c r="L3" s="29"/>
      <c r="M3" s="29"/>
      <c r="N3" s="29"/>
      <c r="O3" s="29"/>
      <c r="P3" s="29"/>
      <c r="Q3" s="29"/>
      <c r="R3" s="29"/>
      <c r="S3" s="29"/>
      <c r="T3" s="29"/>
      <c r="U3" s="29"/>
      <c r="V3" s="29"/>
      <c r="W3" s="8"/>
      <c r="X3" s="8"/>
      <c r="Y3" s="8"/>
      <c r="Z3" s="8"/>
      <c r="AA3" s="8"/>
      <c r="AB3" s="8"/>
      <c r="AC3" s="8"/>
      <c r="AD3" s="8"/>
      <c r="AE3" s="8"/>
      <c r="AF3" s="8"/>
      <c r="AG3" s="8"/>
      <c r="AH3" s="8"/>
      <c r="AI3" s="8"/>
      <c r="AJ3" s="8"/>
      <c r="AK3" s="8"/>
      <c r="AL3" s="8"/>
      <c r="AM3" s="8"/>
      <c r="AN3" s="8"/>
      <c r="AO3" s="8"/>
      <c r="AP3" s="8"/>
      <c r="AQ3" s="8"/>
      <c r="AR3" s="8"/>
      <c r="AS3" s="8"/>
      <c r="AT3" s="8"/>
      <c r="AU3" s="8"/>
      <c r="AV3" s="8"/>
      <c r="AW3" s="8"/>
      <c r="AX3" s="8"/>
    </row>
    <row r="4" spans="1:50" s="118" customFormat="1" ht="30.75" customHeight="1" x14ac:dyDescent="0.25">
      <c r="A4" s="295"/>
      <c r="B4" s="295"/>
      <c r="C4" s="295"/>
      <c r="D4" s="295"/>
      <c r="E4" s="295"/>
      <c r="F4" s="295"/>
      <c r="G4" s="295"/>
      <c r="H4" s="295"/>
      <c r="I4" s="295"/>
      <c r="J4" s="295"/>
      <c r="K4" s="295"/>
      <c r="L4" s="295"/>
      <c r="M4" s="295"/>
      <c r="N4" s="295"/>
      <c r="O4" s="295"/>
      <c r="P4" s="295"/>
      <c r="Q4" s="295"/>
      <c r="R4" s="295"/>
      <c r="S4" s="295"/>
      <c r="T4" s="295"/>
      <c r="U4" s="295"/>
      <c r="V4" s="295"/>
      <c r="W4" s="122"/>
      <c r="X4" s="122"/>
      <c r="Y4" s="122"/>
      <c r="Z4" s="122"/>
    </row>
    <row r="5" spans="1:50" s="1" customFormat="1" ht="7.5" customHeight="1" thickBot="1" x14ac:dyDescent="0.3">
      <c r="A5" s="121"/>
      <c r="B5" s="121"/>
      <c r="C5" s="121"/>
      <c r="D5" s="121"/>
      <c r="E5" s="121"/>
      <c r="F5" s="121"/>
      <c r="G5" s="121"/>
      <c r="H5" s="121"/>
      <c r="I5" s="121"/>
      <c r="J5" s="121"/>
      <c r="K5" s="121"/>
      <c r="L5" s="121"/>
      <c r="M5" s="121"/>
      <c r="N5" s="121"/>
      <c r="O5" s="121"/>
      <c r="P5" s="121"/>
      <c r="Q5" s="121"/>
      <c r="R5" s="121"/>
      <c r="S5" s="121"/>
      <c r="T5" s="121"/>
      <c r="U5" s="121"/>
      <c r="V5" s="121"/>
      <c r="W5" s="2"/>
      <c r="X5" s="2"/>
      <c r="Y5" s="2"/>
      <c r="Z5" s="2"/>
    </row>
    <row r="6" spans="1:50" s="1" customFormat="1" ht="16.5" customHeight="1" x14ac:dyDescent="0.25">
      <c r="A6" s="296"/>
      <c r="B6" s="297"/>
      <c r="C6" s="297"/>
      <c r="D6" s="297"/>
      <c r="E6" s="297"/>
      <c r="F6" s="297"/>
      <c r="G6" s="297"/>
      <c r="H6" s="297"/>
      <c r="I6" s="297"/>
      <c r="J6" s="297"/>
      <c r="K6" s="297"/>
      <c r="L6" s="297"/>
      <c r="M6" s="297"/>
      <c r="N6" s="297"/>
      <c r="O6" s="297"/>
      <c r="P6" s="297"/>
      <c r="Q6" s="297"/>
      <c r="R6" s="297"/>
      <c r="S6" s="297"/>
      <c r="T6" s="297"/>
      <c r="U6" s="297"/>
      <c r="V6" s="298"/>
      <c r="W6" s="2"/>
      <c r="X6" s="2"/>
      <c r="Y6" s="2"/>
      <c r="Z6" s="2"/>
    </row>
    <row r="7" spans="1:50" s="118" customFormat="1" ht="16.5" customHeight="1" x14ac:dyDescent="0.25">
      <c r="A7" s="41"/>
      <c r="B7" s="116"/>
      <c r="C7" s="116"/>
      <c r="D7" s="116"/>
      <c r="E7" s="116"/>
      <c r="F7" s="116"/>
      <c r="G7" s="116"/>
      <c r="H7" s="116"/>
      <c r="J7" s="120"/>
      <c r="K7" s="120"/>
      <c r="L7" s="120"/>
      <c r="N7" s="116"/>
      <c r="O7" s="116"/>
      <c r="P7" s="116"/>
      <c r="Q7" s="116"/>
      <c r="R7" s="116"/>
      <c r="S7" s="116"/>
      <c r="T7" s="116"/>
      <c r="U7" s="116"/>
      <c r="V7" s="12"/>
      <c r="W7" s="13"/>
      <c r="X7" s="13"/>
      <c r="Y7" s="13"/>
      <c r="Z7" s="13"/>
    </row>
    <row r="8" spans="1:50" s="37" customFormat="1" ht="30.6" customHeight="1" x14ac:dyDescent="0.25">
      <c r="A8" s="264" t="s">
        <v>44</v>
      </c>
      <c r="B8" s="265"/>
      <c r="C8" s="265"/>
      <c r="D8" s="265"/>
      <c r="E8" s="138"/>
      <c r="F8" s="138"/>
      <c r="G8" s="265" t="s">
        <v>45</v>
      </c>
      <c r="H8" s="265"/>
      <c r="I8" s="265"/>
      <c r="J8" s="265"/>
      <c r="K8" s="265"/>
      <c r="M8" s="265" t="s">
        <v>620</v>
      </c>
      <c r="N8" s="265"/>
      <c r="O8" s="265"/>
      <c r="P8" s="265"/>
      <c r="Q8" s="265"/>
      <c r="T8" s="135"/>
      <c r="U8" s="135"/>
      <c r="V8" s="136"/>
      <c r="W8" s="38"/>
      <c r="X8" s="38"/>
      <c r="Y8" s="38"/>
      <c r="Z8" s="38"/>
      <c r="AB8" s="119"/>
      <c r="AC8" s="119"/>
    </row>
    <row r="9" spans="1:50" s="118" customFormat="1" ht="28.35" customHeight="1" x14ac:dyDescent="0.25">
      <c r="A9" s="11" t="s">
        <v>46</v>
      </c>
      <c r="B9" s="133" t="s">
        <v>621</v>
      </c>
      <c r="C9" s="133" t="s">
        <v>47</v>
      </c>
      <c r="D9" s="133" t="s">
        <v>14</v>
      </c>
      <c r="E9" s="116"/>
      <c r="F9" s="116"/>
      <c r="G9" s="299" t="s">
        <v>48</v>
      </c>
      <c r="H9" s="300"/>
      <c r="I9" s="40" t="s">
        <v>621</v>
      </c>
      <c r="J9" s="40" t="s">
        <v>47</v>
      </c>
      <c r="K9" s="40" t="s">
        <v>14</v>
      </c>
      <c r="M9" s="285" t="s">
        <v>49</v>
      </c>
      <c r="N9" s="285"/>
      <c r="O9" s="285" t="s">
        <v>50</v>
      </c>
      <c r="P9" s="285"/>
      <c r="Q9" s="285"/>
      <c r="R9" s="116"/>
      <c r="S9" s="116"/>
      <c r="T9" s="116"/>
      <c r="U9" s="13"/>
      <c r="V9" s="17"/>
      <c r="W9" s="13"/>
      <c r="X9" s="13"/>
      <c r="Y9" s="13"/>
      <c r="Z9" s="13"/>
      <c r="AA9" s="13"/>
      <c r="AB9" s="103"/>
      <c r="AC9" s="103"/>
    </row>
    <row r="10" spans="1:50" s="118" customFormat="1" ht="16.5" customHeight="1" thickBot="1" x14ac:dyDescent="0.3">
      <c r="A10" s="42" t="s">
        <v>14</v>
      </c>
      <c r="B10" s="58">
        <v>0</v>
      </c>
      <c r="C10" s="58">
        <f>SUM(C11:C14)</f>
        <v>23390</v>
      </c>
      <c r="D10" s="58">
        <f>SUM(D11:D14)</f>
        <v>23390</v>
      </c>
      <c r="E10" s="116"/>
      <c r="F10" s="116"/>
      <c r="G10" s="290" t="s">
        <v>622</v>
      </c>
      <c r="H10" s="290"/>
      <c r="I10" s="14">
        <v>50</v>
      </c>
      <c r="J10" s="14">
        <v>37.404138656251199</v>
      </c>
      <c r="K10" s="145">
        <v>37.405084682113497</v>
      </c>
      <c r="M10" s="268" t="s">
        <v>14</v>
      </c>
      <c r="N10" s="268"/>
      <c r="O10" s="291">
        <f>SUM(O11:O12)</f>
        <v>2940</v>
      </c>
      <c r="P10" s="292"/>
      <c r="Q10" s="293"/>
      <c r="R10" s="116"/>
      <c r="S10" s="116"/>
      <c r="T10" s="116"/>
      <c r="U10" s="97"/>
      <c r="V10" s="117"/>
      <c r="W10" s="97"/>
      <c r="X10" s="13"/>
      <c r="Y10" s="13"/>
      <c r="Z10" s="13"/>
      <c r="AA10" s="13"/>
      <c r="AB10" s="103"/>
      <c r="AC10" s="103"/>
    </row>
    <row r="11" spans="1:50" s="118" customFormat="1" ht="13.35" customHeight="1" thickTop="1" x14ac:dyDescent="0.25">
      <c r="A11" s="43" t="s">
        <v>52</v>
      </c>
      <c r="B11" s="146">
        <v>0</v>
      </c>
      <c r="C11" s="146">
        <v>10258</v>
      </c>
      <c r="D11" s="146">
        <f>SUM(B11:C11)</f>
        <v>10258</v>
      </c>
      <c r="E11" s="116"/>
      <c r="F11" s="116"/>
      <c r="G11" s="294"/>
      <c r="H11" s="294"/>
      <c r="I11" s="39"/>
      <c r="J11" s="39"/>
      <c r="K11" s="39"/>
      <c r="M11" s="277" t="s">
        <v>621</v>
      </c>
      <c r="N11" s="277"/>
      <c r="O11" s="278">
        <v>0</v>
      </c>
      <c r="P11" s="279"/>
      <c r="Q11" s="280"/>
      <c r="R11" s="116"/>
      <c r="S11" s="116"/>
      <c r="T11" s="116"/>
      <c r="U11" s="97"/>
      <c r="V11" s="117"/>
      <c r="W11" s="97"/>
      <c r="X11" s="13"/>
      <c r="Y11" s="13"/>
      <c r="Z11" s="13"/>
      <c r="AA11" s="13"/>
      <c r="AB11" s="103"/>
      <c r="AC11" s="103"/>
    </row>
    <row r="12" spans="1:50" s="118" customFormat="1" ht="13.35" customHeight="1" x14ac:dyDescent="0.25">
      <c r="A12" s="44" t="s">
        <v>53</v>
      </c>
      <c r="B12" s="146">
        <v>0</v>
      </c>
      <c r="C12" s="146">
        <v>10038</v>
      </c>
      <c r="D12" s="146">
        <f t="shared" ref="D12:D14" si="0">SUM(B12:C12)</f>
        <v>10038</v>
      </c>
      <c r="E12" s="116"/>
      <c r="F12" s="116"/>
      <c r="M12" s="257" t="s">
        <v>47</v>
      </c>
      <c r="N12" s="257"/>
      <c r="O12" s="258">
        <v>2940</v>
      </c>
      <c r="P12" s="259"/>
      <c r="Q12" s="260"/>
      <c r="R12" s="116"/>
      <c r="S12" s="116"/>
      <c r="T12" s="116"/>
      <c r="U12" s="97"/>
      <c r="V12" s="117"/>
      <c r="W12" s="97"/>
      <c r="X12" s="13"/>
      <c r="Y12" s="13"/>
      <c r="Z12" s="13"/>
      <c r="AA12" s="13"/>
      <c r="AB12" s="103"/>
      <c r="AC12" s="103"/>
    </row>
    <row r="13" spans="1:50" s="118" customFormat="1" ht="13.35" customHeight="1" x14ac:dyDescent="0.25">
      <c r="A13" s="44" t="s">
        <v>54</v>
      </c>
      <c r="B13" s="146">
        <v>0</v>
      </c>
      <c r="C13" s="146">
        <v>2282</v>
      </c>
      <c r="D13" s="146">
        <f t="shared" si="0"/>
        <v>2282</v>
      </c>
      <c r="E13" s="116"/>
      <c r="F13" s="116"/>
      <c r="G13" s="116"/>
      <c r="H13" s="116"/>
      <c r="I13" s="116"/>
      <c r="J13" s="116"/>
      <c r="K13" s="116"/>
      <c r="R13" s="116"/>
      <c r="S13" s="116"/>
      <c r="T13" s="116"/>
      <c r="U13" s="97"/>
      <c r="V13" s="117"/>
      <c r="W13" s="97"/>
      <c r="X13" s="13"/>
      <c r="Y13" s="13"/>
      <c r="Z13" s="13"/>
      <c r="AA13" s="13"/>
      <c r="AB13" s="103"/>
      <c r="AC13" s="103"/>
    </row>
    <row r="14" spans="1:50" s="118" customFormat="1" ht="13.35" customHeight="1" x14ac:dyDescent="0.25">
      <c r="A14" s="44" t="s">
        <v>55</v>
      </c>
      <c r="B14" s="146">
        <v>0</v>
      </c>
      <c r="C14" s="146">
        <v>812</v>
      </c>
      <c r="D14" s="146">
        <f t="shared" si="0"/>
        <v>812</v>
      </c>
      <c r="E14" s="116"/>
      <c r="F14" s="116"/>
      <c r="G14" s="116"/>
      <c r="H14" s="116"/>
      <c r="I14" s="116"/>
      <c r="J14" s="116"/>
      <c r="K14" s="116"/>
      <c r="L14" s="116"/>
      <c r="M14" s="116"/>
      <c r="N14" s="116"/>
      <c r="O14" s="116"/>
      <c r="P14" s="116"/>
      <c r="Q14" s="116"/>
      <c r="R14" s="116"/>
      <c r="S14" s="116"/>
      <c r="T14" s="116"/>
      <c r="U14" s="97"/>
      <c r="V14" s="117"/>
      <c r="W14" s="97"/>
      <c r="X14" s="13"/>
      <c r="Y14" s="13"/>
      <c r="Z14" s="13"/>
      <c r="AA14" s="13"/>
      <c r="AB14" s="103"/>
      <c r="AC14" s="103"/>
    </row>
    <row r="15" spans="1:50" s="118" customFormat="1" ht="16.5" customHeight="1" x14ac:dyDescent="0.25">
      <c r="A15" s="45"/>
      <c r="B15" s="15"/>
      <c r="C15" s="15"/>
      <c r="D15" s="15"/>
      <c r="E15" s="15"/>
      <c r="F15" s="15"/>
      <c r="G15" s="116"/>
      <c r="H15" s="116"/>
      <c r="I15" s="116"/>
      <c r="J15" s="116"/>
      <c r="K15" s="116"/>
      <c r="L15" s="116"/>
      <c r="M15" s="116"/>
      <c r="N15" s="116"/>
      <c r="O15" s="116"/>
      <c r="P15" s="116"/>
      <c r="Q15" s="116"/>
      <c r="R15" s="116"/>
      <c r="S15" s="116"/>
      <c r="T15" s="116"/>
      <c r="U15" s="116"/>
      <c r="V15" s="12"/>
      <c r="W15" s="13"/>
      <c r="X15" s="13"/>
      <c r="Y15" s="13"/>
      <c r="Z15" s="13"/>
      <c r="AA15" s="13"/>
      <c r="AB15" s="103"/>
      <c r="AC15" s="103"/>
      <c r="AK15" s="103"/>
      <c r="AL15" s="103"/>
    </row>
    <row r="16" spans="1:50" s="118" customFormat="1" ht="16.5" customHeight="1" x14ac:dyDescent="0.25">
      <c r="A16" s="261"/>
      <c r="B16" s="262"/>
      <c r="C16" s="262"/>
      <c r="D16" s="262"/>
      <c r="E16" s="262"/>
      <c r="F16" s="262"/>
      <c r="G16" s="262"/>
      <c r="H16" s="262"/>
      <c r="I16" s="262"/>
      <c r="J16" s="262"/>
      <c r="K16" s="262"/>
      <c r="L16" s="262"/>
      <c r="M16" s="262"/>
      <c r="N16" s="262"/>
      <c r="O16" s="262"/>
      <c r="P16" s="262"/>
      <c r="Q16" s="262"/>
      <c r="R16" s="262"/>
      <c r="S16" s="262"/>
      <c r="T16" s="262"/>
      <c r="U16" s="262"/>
      <c r="V16" s="263"/>
      <c r="W16" s="13"/>
      <c r="X16" s="103"/>
      <c r="Y16" s="13"/>
      <c r="Z16" s="13"/>
      <c r="AK16" s="103"/>
    </row>
    <row r="17" spans="1:38" s="118" customFormat="1" ht="16.5" customHeight="1" x14ac:dyDescent="0.25">
      <c r="A17" s="41"/>
      <c r="B17" s="116"/>
      <c r="C17" s="116"/>
      <c r="D17" s="116"/>
      <c r="E17" s="116"/>
      <c r="F17" s="116"/>
      <c r="G17" s="116"/>
      <c r="H17" s="116"/>
      <c r="I17" s="116"/>
      <c r="J17" s="116"/>
      <c r="K17" s="116"/>
      <c r="L17" s="116"/>
      <c r="M17" s="116"/>
      <c r="N17" s="116"/>
      <c r="O17" s="116"/>
      <c r="P17" s="116"/>
      <c r="Q17" s="116"/>
      <c r="R17" s="116"/>
      <c r="S17" s="116"/>
      <c r="T17" s="116"/>
      <c r="U17" s="116"/>
      <c r="V17" s="12"/>
      <c r="W17" s="13"/>
      <c r="X17" s="13"/>
      <c r="Y17" s="13"/>
      <c r="Z17" s="13"/>
      <c r="AF17" s="103"/>
      <c r="AK17" s="103"/>
    </row>
    <row r="18" spans="1:38" s="5" customFormat="1" ht="27.6" customHeight="1" x14ac:dyDescent="0.25">
      <c r="A18" s="264" t="s">
        <v>56</v>
      </c>
      <c r="B18" s="265"/>
      <c r="C18" s="265"/>
      <c r="D18" s="265"/>
      <c r="E18" s="265"/>
      <c r="F18" s="265"/>
      <c r="I18" s="256" t="s">
        <v>623</v>
      </c>
      <c r="J18" s="256"/>
      <c r="K18" s="256"/>
      <c r="L18" s="256"/>
      <c r="M18" s="256"/>
      <c r="N18" s="256"/>
      <c r="O18" s="256"/>
      <c r="P18" s="256"/>
      <c r="Q18" s="256"/>
      <c r="R18" s="256"/>
      <c r="S18" s="256"/>
      <c r="T18" s="256"/>
      <c r="U18" s="256"/>
      <c r="V18" s="289"/>
      <c r="W18" s="16"/>
      <c r="X18" s="16"/>
      <c r="Y18" s="16"/>
      <c r="AE18" s="118"/>
      <c r="AF18" s="103"/>
      <c r="AG18" s="118"/>
      <c r="AH18" s="118"/>
      <c r="AI18" s="118"/>
      <c r="AJ18" s="118"/>
      <c r="AK18" s="118"/>
      <c r="AL18" s="103"/>
    </row>
    <row r="19" spans="1:38" s="1" customFormat="1" ht="28.8" customHeight="1" x14ac:dyDescent="0.25">
      <c r="A19" s="133" t="s">
        <v>57</v>
      </c>
      <c r="B19" s="133" t="s">
        <v>58</v>
      </c>
      <c r="C19" s="133" t="s">
        <v>59</v>
      </c>
      <c r="D19" s="133" t="s">
        <v>60</v>
      </c>
      <c r="E19" s="133" t="s">
        <v>61</v>
      </c>
      <c r="F19" s="133" t="s">
        <v>14</v>
      </c>
      <c r="I19" s="133" t="s">
        <v>62</v>
      </c>
      <c r="J19" s="133" t="s">
        <v>63</v>
      </c>
      <c r="K19" s="133" t="s">
        <v>64</v>
      </c>
      <c r="L19" s="133" t="s">
        <v>65</v>
      </c>
      <c r="M19" s="133" t="s">
        <v>66</v>
      </c>
      <c r="N19" s="133" t="s">
        <v>67</v>
      </c>
      <c r="O19" s="133" t="s">
        <v>68</v>
      </c>
      <c r="P19" s="133" t="s">
        <v>69</v>
      </c>
      <c r="Q19" s="133" t="s">
        <v>70</v>
      </c>
      <c r="R19" s="133" t="s">
        <v>71</v>
      </c>
      <c r="S19" s="133" t="s">
        <v>72</v>
      </c>
      <c r="T19" s="133" t="s">
        <v>73</v>
      </c>
      <c r="U19" s="133" t="s">
        <v>74</v>
      </c>
      <c r="V19" s="133" t="s">
        <v>14</v>
      </c>
      <c r="W19" s="18"/>
      <c r="X19" s="100"/>
      <c r="Y19" s="100"/>
      <c r="Z19" s="147"/>
      <c r="AA19" s="148"/>
      <c r="AB19" s="90"/>
      <c r="AC19" s="90"/>
      <c r="AD19" s="90"/>
      <c r="AE19" s="98"/>
      <c r="AF19" s="90"/>
      <c r="AG19" s="90"/>
      <c r="AH19" s="90"/>
      <c r="AI19" s="90"/>
      <c r="AJ19" s="90"/>
      <c r="AK19" s="90"/>
    </row>
    <row r="20" spans="1:38" s="1" customFormat="1" ht="18" customHeight="1" thickBot="1" x14ac:dyDescent="0.3">
      <c r="A20" s="42" t="s">
        <v>14</v>
      </c>
      <c r="B20" s="58">
        <f>SUM(B21:B23)</f>
        <v>5979</v>
      </c>
      <c r="C20" s="54">
        <f>B20/F20</f>
        <v>0.255622060709705</v>
      </c>
      <c r="D20" s="58">
        <f>SUM(D21:D23)</f>
        <v>17411</v>
      </c>
      <c r="E20" s="54">
        <f>D20/F20</f>
        <v>0.74437793929029494</v>
      </c>
      <c r="F20" s="58">
        <f>B20+D20</f>
        <v>23390</v>
      </c>
      <c r="I20" s="57" t="s">
        <v>14</v>
      </c>
      <c r="J20" s="63">
        <f>SUM(J21:J22)</f>
        <v>28670</v>
      </c>
      <c r="K20" s="64">
        <f t="shared" ref="K20:R20" si="1">SUM(K21:K22)</f>
        <v>30328</v>
      </c>
      <c r="L20" s="63">
        <f t="shared" si="1"/>
        <v>30423</v>
      </c>
      <c r="M20" s="63">
        <f t="shared" si="1"/>
        <v>25598</v>
      </c>
      <c r="N20" s="63">
        <f t="shared" si="1"/>
        <v>25635</v>
      </c>
      <c r="O20" s="63">
        <f t="shared" si="1"/>
        <v>31041</v>
      </c>
      <c r="P20" s="63">
        <f t="shared" si="1"/>
        <v>25404</v>
      </c>
      <c r="Q20" s="63">
        <f t="shared" si="1"/>
        <v>26133</v>
      </c>
      <c r="R20" s="63">
        <f t="shared" si="1"/>
        <v>13012</v>
      </c>
      <c r="S20" s="63">
        <v>0</v>
      </c>
      <c r="T20" s="63">
        <v>0</v>
      </c>
      <c r="U20" s="63">
        <v>0</v>
      </c>
      <c r="V20" s="56">
        <f>SUM(J20:U20)</f>
        <v>236244</v>
      </c>
      <c r="W20" s="18"/>
      <c r="X20" s="18"/>
      <c r="Y20" s="100"/>
      <c r="Z20" s="100"/>
      <c r="AA20" s="90"/>
      <c r="AB20" s="90"/>
      <c r="AC20" s="90"/>
      <c r="AD20" s="90"/>
      <c r="AE20" s="98"/>
      <c r="AF20" s="90"/>
      <c r="AG20" s="90"/>
    </row>
    <row r="21" spans="1:38" s="1" customFormat="1" ht="15" customHeight="1" thickTop="1" x14ac:dyDescent="0.25">
      <c r="A21" s="43" t="s">
        <v>75</v>
      </c>
      <c r="B21" s="134">
        <v>4600</v>
      </c>
      <c r="C21" s="52">
        <f>B21/F21</f>
        <v>0.83560399636693916</v>
      </c>
      <c r="D21" s="134">
        <v>905</v>
      </c>
      <c r="E21" s="52">
        <f>D21/F21</f>
        <v>0.16439600363306087</v>
      </c>
      <c r="F21" s="134">
        <f t="shared" ref="F21:F23" si="2">B21+D21</f>
        <v>5505</v>
      </c>
      <c r="I21" s="134" t="s">
        <v>60</v>
      </c>
      <c r="J21" s="65">
        <v>24342</v>
      </c>
      <c r="K21" s="65">
        <v>26120</v>
      </c>
      <c r="L21" s="65">
        <v>26748</v>
      </c>
      <c r="M21" s="65">
        <v>22123</v>
      </c>
      <c r="N21" s="65">
        <v>21909</v>
      </c>
      <c r="O21" s="65">
        <v>25815</v>
      </c>
      <c r="P21" s="65">
        <v>20312</v>
      </c>
      <c r="Q21" s="65">
        <v>20969</v>
      </c>
      <c r="R21" s="65">
        <v>9942</v>
      </c>
      <c r="S21" s="65">
        <v>0</v>
      </c>
      <c r="T21" s="65">
        <v>0</v>
      </c>
      <c r="U21" s="65">
        <v>0</v>
      </c>
      <c r="V21" s="55">
        <f t="shared" ref="V21:V22" si="3">SUM(J21:U21)</f>
        <v>198280</v>
      </c>
      <c r="W21" s="18"/>
      <c r="X21" s="105"/>
      <c r="Y21" s="105"/>
      <c r="Z21" s="100"/>
      <c r="AA21" s="90"/>
      <c r="AB21" s="98"/>
      <c r="AC21" s="98"/>
      <c r="AD21" s="98"/>
      <c r="AE21" s="98"/>
      <c r="AF21" s="98"/>
      <c r="AG21" s="98"/>
      <c r="AH21" s="98"/>
      <c r="AI21" s="98"/>
      <c r="AJ21" s="98"/>
      <c r="AK21" s="98"/>
      <c r="AL21" s="98"/>
    </row>
    <row r="22" spans="1:38" s="1" customFormat="1" ht="15" customHeight="1" x14ac:dyDescent="0.25">
      <c r="A22" s="44" t="s">
        <v>76</v>
      </c>
      <c r="B22" s="137">
        <v>1017</v>
      </c>
      <c r="C22" s="53">
        <f>B22/F22</f>
        <v>0.75725986597170514</v>
      </c>
      <c r="D22" s="137">
        <v>326</v>
      </c>
      <c r="E22" s="53">
        <f>D22/F22</f>
        <v>0.24274013402829486</v>
      </c>
      <c r="F22" s="137">
        <f t="shared" si="2"/>
        <v>1343</v>
      </c>
      <c r="I22" s="137" t="s">
        <v>77</v>
      </c>
      <c r="J22" s="66">
        <v>4328</v>
      </c>
      <c r="K22" s="66">
        <v>4208</v>
      </c>
      <c r="L22" s="66">
        <v>3675</v>
      </c>
      <c r="M22" s="66">
        <v>3475</v>
      </c>
      <c r="N22" s="66">
        <v>3726</v>
      </c>
      <c r="O22" s="66">
        <v>5226</v>
      </c>
      <c r="P22" s="66">
        <v>5092</v>
      </c>
      <c r="Q22" s="66">
        <v>5164</v>
      </c>
      <c r="R22" s="66">
        <v>3070</v>
      </c>
      <c r="S22" s="66">
        <v>0</v>
      </c>
      <c r="T22" s="66">
        <v>0</v>
      </c>
      <c r="U22" s="66">
        <v>0</v>
      </c>
      <c r="V22" s="115">
        <f t="shared" si="3"/>
        <v>37964</v>
      </c>
      <c r="W22" s="18"/>
      <c r="X22" s="105"/>
      <c r="Y22" s="105"/>
      <c r="Z22" s="105"/>
      <c r="AA22" s="98"/>
      <c r="AB22" s="98"/>
      <c r="AC22" s="98"/>
      <c r="AD22" s="98"/>
      <c r="AE22" s="98"/>
      <c r="AF22" s="98"/>
      <c r="AG22" s="98"/>
      <c r="AH22" s="98"/>
      <c r="AI22" s="98"/>
      <c r="AJ22" s="98"/>
      <c r="AK22" s="98"/>
      <c r="AL22" s="98"/>
    </row>
    <row r="23" spans="1:38" s="1" customFormat="1" ht="15" customHeight="1" x14ac:dyDescent="0.25">
      <c r="A23" s="44" t="s">
        <v>78</v>
      </c>
      <c r="B23" s="137">
        <v>362</v>
      </c>
      <c r="C23" s="53">
        <f>B23/F23</f>
        <v>2.1883690001209044E-2</v>
      </c>
      <c r="D23" s="137">
        <v>16180</v>
      </c>
      <c r="E23" s="53">
        <f>D23/F23</f>
        <v>0.97811630999879096</v>
      </c>
      <c r="F23" s="137">
        <f t="shared" si="2"/>
        <v>16542</v>
      </c>
      <c r="T23" s="13"/>
      <c r="U23" s="13"/>
      <c r="V23" s="17"/>
      <c r="W23" s="18"/>
      <c r="X23" s="105"/>
      <c r="Y23" s="105"/>
      <c r="Z23" s="105"/>
      <c r="AA23" s="98"/>
      <c r="AB23" s="98"/>
      <c r="AC23" s="98"/>
      <c r="AD23" s="98"/>
      <c r="AE23" s="98"/>
      <c r="AF23" s="98"/>
      <c r="AG23" s="98"/>
      <c r="AH23" s="98"/>
      <c r="AI23" s="98"/>
      <c r="AJ23" s="98"/>
      <c r="AK23" s="98"/>
      <c r="AL23" s="98"/>
    </row>
    <row r="24" spans="1:38" s="1" customFormat="1" ht="12" x14ac:dyDescent="0.25">
      <c r="A24" s="46"/>
      <c r="T24" s="13"/>
      <c r="U24" s="13"/>
      <c r="V24" s="17"/>
      <c r="W24" s="18"/>
      <c r="X24" s="18"/>
      <c r="Y24" s="105"/>
      <c r="Z24" s="105"/>
      <c r="AA24" s="98"/>
      <c r="AB24" s="98"/>
      <c r="AC24" s="98"/>
      <c r="AD24" s="98"/>
      <c r="AE24" s="98"/>
      <c r="AF24" s="98"/>
      <c r="AG24" s="98"/>
      <c r="AH24" s="98"/>
      <c r="AK24" s="98"/>
      <c r="AL24" s="98"/>
    </row>
    <row r="25" spans="1:38" s="118" customFormat="1" ht="16.5" customHeight="1" x14ac:dyDescent="0.25">
      <c r="A25" s="261"/>
      <c r="B25" s="262"/>
      <c r="C25" s="262"/>
      <c r="D25" s="262"/>
      <c r="E25" s="262"/>
      <c r="F25" s="262"/>
      <c r="G25" s="262"/>
      <c r="H25" s="262"/>
      <c r="I25" s="262"/>
      <c r="J25" s="262"/>
      <c r="K25" s="262"/>
      <c r="L25" s="262"/>
      <c r="M25" s="262"/>
      <c r="N25" s="262"/>
      <c r="O25" s="262"/>
      <c r="P25" s="262"/>
      <c r="Q25" s="262"/>
      <c r="R25" s="262"/>
      <c r="S25" s="262"/>
      <c r="T25" s="262"/>
      <c r="U25" s="262"/>
      <c r="V25" s="263"/>
      <c r="W25" s="13"/>
      <c r="X25" s="13"/>
      <c r="Y25" s="13"/>
      <c r="Z25" s="97"/>
      <c r="AA25" s="103"/>
      <c r="AB25" s="103"/>
      <c r="AC25" s="103"/>
      <c r="AD25" s="103"/>
      <c r="AE25" s="103"/>
      <c r="AF25" s="103"/>
      <c r="AG25" s="103"/>
    </row>
    <row r="26" spans="1:38" s="1" customFormat="1" ht="12" x14ac:dyDescent="0.25">
      <c r="A26" s="46"/>
      <c r="T26" s="13"/>
      <c r="U26" s="13"/>
      <c r="V26" s="17"/>
      <c r="W26" s="18"/>
      <c r="X26" s="18"/>
      <c r="Y26" s="18"/>
      <c r="Z26" s="105"/>
      <c r="AA26" s="98"/>
      <c r="AB26" s="98"/>
      <c r="AC26" s="98"/>
      <c r="AG26" s="98"/>
    </row>
    <row r="27" spans="1:38" s="118" customFormat="1" ht="21.6" customHeight="1" x14ac:dyDescent="0.25">
      <c r="A27" s="283" t="s">
        <v>624</v>
      </c>
      <c r="B27" s="284"/>
      <c r="C27" s="284"/>
      <c r="D27" s="284"/>
      <c r="E27" s="284"/>
      <c r="F27" s="139"/>
      <c r="H27" s="284" t="s">
        <v>625</v>
      </c>
      <c r="I27" s="284"/>
      <c r="J27" s="284"/>
      <c r="K27" s="284"/>
      <c r="L27" s="284"/>
      <c r="M27" s="139"/>
      <c r="N27" s="284" t="s">
        <v>626</v>
      </c>
      <c r="O27" s="284"/>
      <c r="P27" s="284"/>
      <c r="Q27" s="284"/>
      <c r="R27" s="284"/>
      <c r="S27" s="139"/>
      <c r="V27" s="114"/>
      <c r="W27" s="113"/>
      <c r="X27" s="149"/>
      <c r="Y27" s="149"/>
      <c r="Z27" s="149"/>
      <c r="AA27" s="88"/>
      <c r="AB27" s="88"/>
      <c r="AC27" s="88"/>
      <c r="AD27" s="88"/>
      <c r="AE27" s="103"/>
      <c r="AF27" s="103"/>
      <c r="AG27" s="103"/>
      <c r="AH27" s="88"/>
      <c r="AI27" s="88"/>
    </row>
    <row r="28" spans="1:38" s="1" customFormat="1" ht="37.5" customHeight="1" x14ac:dyDescent="0.25">
      <c r="A28" s="133" t="s">
        <v>79</v>
      </c>
      <c r="B28" s="133" t="s">
        <v>75</v>
      </c>
      <c r="C28" s="133" t="s">
        <v>76</v>
      </c>
      <c r="D28" s="133" t="s">
        <v>78</v>
      </c>
      <c r="E28" s="133" t="s">
        <v>14</v>
      </c>
      <c r="H28" s="285" t="s">
        <v>79</v>
      </c>
      <c r="I28" s="285"/>
      <c r="J28" s="285" t="s">
        <v>14</v>
      </c>
      <c r="K28" s="285"/>
      <c r="L28" s="285"/>
      <c r="M28" s="13"/>
      <c r="N28" s="286"/>
      <c r="O28" s="287"/>
      <c r="P28" s="286" t="s">
        <v>80</v>
      </c>
      <c r="Q28" s="287"/>
      <c r="R28" s="288"/>
      <c r="U28" s="13"/>
      <c r="V28" s="47"/>
      <c r="W28" s="18"/>
      <c r="X28" s="18"/>
      <c r="Y28" s="18"/>
      <c r="Z28" s="98"/>
      <c r="AD28" s="98"/>
      <c r="AE28" s="98"/>
      <c r="AF28" s="98"/>
      <c r="AG28" s="98"/>
    </row>
    <row r="29" spans="1:38" s="1" customFormat="1" ht="15" customHeight="1" thickBot="1" x14ac:dyDescent="0.3">
      <c r="A29" s="42" t="s">
        <v>14</v>
      </c>
      <c r="B29" s="58">
        <f>SUM(B30:B31)</f>
        <v>28061</v>
      </c>
      <c r="C29" s="58">
        <f t="shared" ref="C29:D29" si="4">SUM(C30:C31)</f>
        <v>7240</v>
      </c>
      <c r="D29" s="58">
        <f t="shared" si="4"/>
        <v>200943</v>
      </c>
      <c r="E29" s="64">
        <f>SUM(B29:D29)</f>
        <v>236244</v>
      </c>
      <c r="H29" s="268" t="s">
        <v>14</v>
      </c>
      <c r="I29" s="268"/>
      <c r="J29" s="269">
        <f>SUM(J30:L31)</f>
        <v>198285</v>
      </c>
      <c r="K29" s="270"/>
      <c r="L29" s="271"/>
      <c r="M29" s="13"/>
      <c r="N29" s="272" t="s">
        <v>14</v>
      </c>
      <c r="O29" s="273"/>
      <c r="P29" s="274">
        <v>44338</v>
      </c>
      <c r="Q29" s="275"/>
      <c r="R29" s="276"/>
      <c r="U29" s="97"/>
      <c r="V29" s="112"/>
      <c r="W29" s="18"/>
      <c r="X29" s="105"/>
      <c r="Y29" s="105"/>
      <c r="Z29" s="98"/>
      <c r="AA29" s="98"/>
      <c r="AB29" s="98"/>
      <c r="AC29" s="98"/>
      <c r="AD29" s="98"/>
      <c r="AE29" s="98"/>
      <c r="AF29" s="98"/>
      <c r="AG29" s="98"/>
      <c r="AH29" s="98"/>
      <c r="AI29" s="98"/>
      <c r="AJ29" s="98"/>
    </row>
    <row r="30" spans="1:38" s="1" customFormat="1" ht="15" customHeight="1" thickTop="1" x14ac:dyDescent="0.25">
      <c r="A30" s="43" t="s">
        <v>621</v>
      </c>
      <c r="B30" s="134">
        <v>54</v>
      </c>
      <c r="C30" s="134">
        <v>23</v>
      </c>
      <c r="D30" s="134">
        <v>17037</v>
      </c>
      <c r="E30" s="134">
        <f>SUM(B30:D30)</f>
        <v>17114</v>
      </c>
      <c r="F30" s="118"/>
      <c r="G30" s="118"/>
      <c r="H30" s="277" t="s">
        <v>621</v>
      </c>
      <c r="I30" s="277"/>
      <c r="J30" s="278">
        <v>26704</v>
      </c>
      <c r="K30" s="279"/>
      <c r="L30" s="280"/>
      <c r="M30" s="13"/>
      <c r="N30" s="281" t="s">
        <v>627</v>
      </c>
      <c r="O30" s="282"/>
      <c r="P30" s="278">
        <v>124</v>
      </c>
      <c r="Q30" s="279"/>
      <c r="R30" s="280"/>
      <c r="U30" s="97"/>
      <c r="V30" s="112"/>
      <c r="W30" s="18"/>
      <c r="X30" s="105"/>
      <c r="Y30" s="105"/>
      <c r="Z30" s="98"/>
      <c r="AA30" s="98"/>
      <c r="AB30" s="98"/>
      <c r="AC30" s="98"/>
      <c r="AD30" s="98"/>
      <c r="AE30" s="98"/>
      <c r="AF30" s="98"/>
      <c r="AG30" s="98"/>
      <c r="AH30" s="98"/>
      <c r="AI30" s="98"/>
      <c r="AJ30" s="98"/>
    </row>
    <row r="31" spans="1:38" s="1" customFormat="1" ht="14.55" customHeight="1" x14ac:dyDescent="0.25">
      <c r="A31" s="44" t="s">
        <v>47</v>
      </c>
      <c r="B31" s="137">
        <v>28007</v>
      </c>
      <c r="C31" s="137">
        <v>7217</v>
      </c>
      <c r="D31" s="137">
        <v>183906</v>
      </c>
      <c r="E31" s="134">
        <f>SUM(B31:D31)</f>
        <v>219130</v>
      </c>
      <c r="F31" s="118"/>
      <c r="G31" s="118"/>
      <c r="H31" s="257" t="s">
        <v>47</v>
      </c>
      <c r="I31" s="257"/>
      <c r="J31" s="258">
        <v>171581</v>
      </c>
      <c r="K31" s="259"/>
      <c r="L31" s="260"/>
      <c r="M31" s="13"/>
      <c r="N31" s="13"/>
      <c r="O31" s="13"/>
      <c r="P31" s="13"/>
      <c r="Q31" s="13"/>
      <c r="R31" s="13"/>
      <c r="U31" s="97"/>
      <c r="V31" s="112"/>
      <c r="W31" s="18"/>
      <c r="X31" s="105"/>
      <c r="Y31" s="105"/>
      <c r="Z31" s="98"/>
      <c r="AA31" s="98"/>
      <c r="AB31" s="98"/>
      <c r="AC31" s="98"/>
      <c r="AD31" s="98"/>
      <c r="AE31" s="98"/>
      <c r="AF31" s="98"/>
      <c r="AG31" s="98"/>
      <c r="AH31" s="98"/>
      <c r="AI31" s="98"/>
      <c r="AJ31" s="98"/>
    </row>
    <row r="32" spans="1:38" s="1" customFormat="1" ht="12" x14ac:dyDescent="0.25">
      <c r="A32" s="46"/>
      <c r="F32" s="118"/>
      <c r="G32" s="118"/>
      <c r="H32" s="118"/>
      <c r="K32" s="118"/>
      <c r="L32" s="13"/>
      <c r="M32" s="13"/>
      <c r="N32" s="13"/>
      <c r="O32" s="13"/>
      <c r="P32" s="13"/>
      <c r="Q32" s="13"/>
      <c r="R32" s="13"/>
      <c r="S32" s="13"/>
      <c r="T32" s="13"/>
      <c r="U32" s="97"/>
      <c r="V32" s="17"/>
      <c r="W32" s="18"/>
      <c r="X32" s="105"/>
      <c r="Y32" s="105"/>
      <c r="Z32" s="105"/>
      <c r="AA32" s="98"/>
      <c r="AB32" s="98"/>
      <c r="AC32" s="98"/>
      <c r="AD32" s="98"/>
      <c r="AE32" s="98"/>
      <c r="AF32" s="98"/>
      <c r="AG32" s="98"/>
    </row>
    <row r="33" spans="1:45" s="118" customFormat="1" ht="16.5" customHeight="1" x14ac:dyDescent="0.25">
      <c r="A33" s="261"/>
      <c r="B33" s="262"/>
      <c r="C33" s="262"/>
      <c r="D33" s="262"/>
      <c r="E33" s="262"/>
      <c r="F33" s="262"/>
      <c r="G33" s="262"/>
      <c r="H33" s="262"/>
      <c r="I33" s="262"/>
      <c r="J33" s="262"/>
      <c r="K33" s="262"/>
      <c r="L33" s="262"/>
      <c r="M33" s="262"/>
      <c r="N33" s="262"/>
      <c r="O33" s="262"/>
      <c r="P33" s="262"/>
      <c r="Q33" s="262"/>
      <c r="R33" s="262"/>
      <c r="S33" s="262"/>
      <c r="T33" s="262"/>
      <c r="U33" s="262"/>
      <c r="V33" s="263"/>
      <c r="W33" s="13"/>
      <c r="X33" s="13"/>
      <c r="Y33" s="13"/>
      <c r="Z33" s="97"/>
      <c r="AA33" s="103"/>
      <c r="AB33" s="103"/>
      <c r="AC33" s="103"/>
      <c r="AD33" s="103"/>
      <c r="AE33" s="103"/>
      <c r="AF33" s="103"/>
      <c r="AG33" s="103"/>
    </row>
    <row r="34" spans="1:45" s="1" customFormat="1" ht="12" x14ac:dyDescent="0.25">
      <c r="A34" s="46"/>
      <c r="F34" s="118"/>
      <c r="G34" s="118"/>
      <c r="H34" s="118"/>
      <c r="I34" s="98"/>
      <c r="K34" s="118"/>
      <c r="L34" s="13"/>
      <c r="M34" s="13"/>
      <c r="N34" s="13"/>
      <c r="O34" s="13"/>
      <c r="P34" s="13"/>
      <c r="Q34" s="13"/>
      <c r="R34" s="13"/>
      <c r="S34" s="13"/>
      <c r="T34" s="13"/>
      <c r="U34" s="13"/>
      <c r="V34" s="111"/>
      <c r="W34" s="18"/>
      <c r="X34" s="18"/>
      <c r="Y34" s="18"/>
      <c r="Z34" s="105"/>
      <c r="AA34" s="98"/>
      <c r="AB34" s="98"/>
      <c r="AC34" s="98"/>
      <c r="AD34" s="98"/>
      <c r="AE34" s="98"/>
    </row>
    <row r="35" spans="1:45" s="1" customFormat="1" ht="12" x14ac:dyDescent="0.25">
      <c r="A35" s="46"/>
      <c r="F35" s="118"/>
      <c r="G35" s="118"/>
      <c r="H35" s="118"/>
      <c r="I35" s="90"/>
      <c r="J35" s="90"/>
      <c r="K35" s="88"/>
      <c r="L35" s="92"/>
      <c r="M35" s="92"/>
      <c r="N35" s="92"/>
      <c r="O35" s="92"/>
      <c r="P35" s="92"/>
      <c r="Q35" s="92"/>
      <c r="R35" s="92"/>
      <c r="S35" s="92"/>
      <c r="T35" s="13"/>
      <c r="U35" s="13"/>
      <c r="V35" s="17"/>
      <c r="W35" s="18"/>
      <c r="X35" s="18"/>
      <c r="Y35" s="18"/>
      <c r="Z35" s="105"/>
      <c r="AB35" s="98"/>
      <c r="AC35" s="98"/>
      <c r="AE35" s="98"/>
    </row>
    <row r="36" spans="1:45" s="1" customFormat="1" ht="22.5" customHeight="1" x14ac:dyDescent="0.25">
      <c r="A36" s="264" t="s">
        <v>628</v>
      </c>
      <c r="B36" s="265"/>
      <c r="C36" s="265"/>
      <c r="D36" s="265"/>
      <c r="E36" s="265"/>
      <c r="F36" s="139"/>
      <c r="G36" s="118"/>
      <c r="H36" s="118"/>
      <c r="I36" s="118"/>
      <c r="J36" s="118"/>
      <c r="K36" s="118"/>
      <c r="L36" s="118"/>
      <c r="M36" s="118"/>
      <c r="N36" s="118"/>
      <c r="O36" s="118"/>
      <c r="P36" s="118"/>
      <c r="Q36" s="118"/>
      <c r="R36" s="103"/>
      <c r="S36" s="118"/>
      <c r="T36" s="118"/>
      <c r="U36" s="118"/>
      <c r="V36" s="104"/>
      <c r="W36" s="18"/>
      <c r="X36" s="18"/>
      <c r="Y36" s="18"/>
      <c r="Z36" s="105"/>
      <c r="AB36" s="98"/>
      <c r="AC36" s="98"/>
      <c r="AE36" s="98"/>
    </row>
    <row r="37" spans="1:45" s="1" customFormat="1" ht="38.549999999999997" customHeight="1" x14ac:dyDescent="0.25">
      <c r="A37" s="48" t="s">
        <v>81</v>
      </c>
      <c r="B37" s="133" t="s">
        <v>57</v>
      </c>
      <c r="C37" s="133" t="s">
        <v>63</v>
      </c>
      <c r="D37" s="133" t="s">
        <v>64</v>
      </c>
      <c r="E37" s="133" t="s">
        <v>65</v>
      </c>
      <c r="F37" s="133" t="s">
        <v>66</v>
      </c>
      <c r="G37" s="133" t="s">
        <v>67</v>
      </c>
      <c r="H37" s="133" t="s">
        <v>68</v>
      </c>
      <c r="I37" s="133" t="s">
        <v>69</v>
      </c>
      <c r="J37" s="133" t="s">
        <v>70</v>
      </c>
      <c r="K37" s="133" t="s">
        <v>71</v>
      </c>
      <c r="L37" s="133" t="s">
        <v>72</v>
      </c>
      <c r="M37" s="133" t="s">
        <v>73</v>
      </c>
      <c r="N37" s="133" t="s">
        <v>74</v>
      </c>
      <c r="O37" s="133" t="s">
        <v>14</v>
      </c>
      <c r="P37" s="118"/>
      <c r="Q37" s="118"/>
      <c r="R37" s="103"/>
      <c r="S37" s="118"/>
      <c r="T37" s="118"/>
      <c r="U37" s="118"/>
      <c r="V37" s="104"/>
      <c r="W37" s="118"/>
      <c r="X37" s="118"/>
      <c r="Y37" s="118"/>
      <c r="Z37" s="118"/>
      <c r="AA37" s="118"/>
      <c r="AB37" s="118"/>
      <c r="AC37" s="118"/>
      <c r="AD37" s="18"/>
      <c r="AE37" s="18"/>
      <c r="AI37" s="98"/>
      <c r="AJ37" s="98"/>
      <c r="AL37" s="98"/>
    </row>
    <row r="38" spans="1:45" s="1" customFormat="1" ht="15.75" customHeight="1" thickBot="1" x14ac:dyDescent="0.3">
      <c r="A38" s="110" t="s">
        <v>14</v>
      </c>
      <c r="B38" s="58"/>
      <c r="C38" s="150">
        <f>SUM(C43,C47,C51,C55,C59)</f>
        <v>21780</v>
      </c>
      <c r="D38" s="150">
        <f t="shared" ref="D38:K38" si="5">SUM(D43,D47,D51,D55,D59)</f>
        <v>27526</v>
      </c>
      <c r="E38" s="150">
        <f t="shared" si="5"/>
        <v>28010</v>
      </c>
      <c r="F38" s="150">
        <f t="shared" si="5"/>
        <v>23969</v>
      </c>
      <c r="G38" s="150">
        <f t="shared" si="5"/>
        <v>24925</v>
      </c>
      <c r="H38" s="150">
        <f t="shared" si="5"/>
        <v>25090</v>
      </c>
      <c r="I38" s="150">
        <f t="shared" si="5"/>
        <v>18472</v>
      </c>
      <c r="J38" s="150">
        <f t="shared" si="5"/>
        <v>16698</v>
      </c>
      <c r="K38" s="150">
        <f t="shared" si="5"/>
        <v>11815</v>
      </c>
      <c r="L38" s="150">
        <v>0</v>
      </c>
      <c r="M38" s="150">
        <v>0</v>
      </c>
      <c r="N38" s="150">
        <v>0</v>
      </c>
      <c r="O38" s="151">
        <f>SUM(C38:N38)</f>
        <v>198285</v>
      </c>
      <c r="P38" s="118"/>
      <c r="Q38" s="118"/>
      <c r="R38" s="103"/>
      <c r="S38" s="118"/>
      <c r="T38" s="118"/>
      <c r="U38" s="103"/>
      <c r="V38" s="107"/>
      <c r="W38" s="103"/>
      <c r="X38" s="103"/>
      <c r="Y38" s="103"/>
      <c r="Z38" s="103"/>
      <c r="AA38" s="103"/>
      <c r="AB38" s="103"/>
      <c r="AC38" s="103"/>
      <c r="AD38" s="105"/>
      <c r="AE38" s="105"/>
      <c r="AF38" s="98"/>
      <c r="AG38" s="98"/>
      <c r="AH38" s="98"/>
      <c r="AI38" s="98"/>
      <c r="AJ38" s="98"/>
      <c r="AL38" s="98"/>
      <c r="AP38" s="98"/>
      <c r="AQ38" s="98"/>
      <c r="AR38" s="98"/>
      <c r="AS38" s="98"/>
    </row>
    <row r="39" spans="1:45" s="1" customFormat="1" ht="15" customHeight="1" thickTop="1" x14ac:dyDescent="0.25">
      <c r="A39" s="109" t="s">
        <v>82</v>
      </c>
      <c r="B39" s="109" t="s">
        <v>14</v>
      </c>
      <c r="C39" s="152">
        <f t="shared" ref="C39:K39" si="6">C43+C47</f>
        <v>1079</v>
      </c>
      <c r="D39" s="152">
        <f t="shared" si="6"/>
        <v>1190</v>
      </c>
      <c r="E39" s="152">
        <f t="shared" si="6"/>
        <v>1058</v>
      </c>
      <c r="F39" s="152">
        <f t="shared" si="6"/>
        <v>700</v>
      </c>
      <c r="G39" s="152">
        <f t="shared" si="6"/>
        <v>2157</v>
      </c>
      <c r="H39" s="152">
        <f t="shared" si="6"/>
        <v>3185</v>
      </c>
      <c r="I39" s="152">
        <f t="shared" si="6"/>
        <v>2396</v>
      </c>
      <c r="J39" s="152">
        <f t="shared" si="6"/>
        <v>2710</v>
      </c>
      <c r="K39" s="152">
        <f t="shared" si="6"/>
        <v>2339</v>
      </c>
      <c r="L39" s="152">
        <v>0</v>
      </c>
      <c r="M39" s="152">
        <v>0</v>
      </c>
      <c r="N39" s="152">
        <v>0</v>
      </c>
      <c r="O39" s="152">
        <f t="shared" ref="O39:O62" si="7">SUM(C39:N39)</f>
        <v>16814</v>
      </c>
      <c r="P39" s="153"/>
      <c r="Q39" s="153"/>
      <c r="R39" s="103"/>
      <c r="S39" s="103"/>
      <c r="T39" s="103"/>
      <c r="U39" s="103"/>
      <c r="V39" s="107"/>
      <c r="W39" s="103"/>
      <c r="X39" s="103"/>
      <c r="Y39" s="103"/>
      <c r="Z39" s="103"/>
      <c r="AA39" s="103"/>
      <c r="AB39" s="103"/>
      <c r="AC39" s="103"/>
      <c r="AD39" s="105"/>
      <c r="AE39" s="105"/>
      <c r="AF39" s="98"/>
      <c r="AG39" s="98"/>
      <c r="AH39" s="98"/>
      <c r="AI39" s="98"/>
      <c r="AS39" s="98"/>
    </row>
    <row r="40" spans="1:45" s="1" customFormat="1" ht="15" customHeight="1" x14ac:dyDescent="0.25">
      <c r="A40" s="137"/>
      <c r="B40" s="137" t="s">
        <v>75</v>
      </c>
      <c r="C40" s="154">
        <v>81</v>
      </c>
      <c r="D40" s="154">
        <v>72</v>
      </c>
      <c r="E40" s="154">
        <v>76</v>
      </c>
      <c r="F40" s="154">
        <v>49</v>
      </c>
      <c r="G40" s="154">
        <v>62</v>
      </c>
      <c r="H40" s="154">
        <v>70</v>
      </c>
      <c r="I40" s="154">
        <v>99</v>
      </c>
      <c r="J40" s="154">
        <v>105</v>
      </c>
      <c r="K40" s="154">
        <v>53</v>
      </c>
      <c r="L40" s="155">
        <v>0</v>
      </c>
      <c r="M40" s="155">
        <v>0</v>
      </c>
      <c r="N40" s="155">
        <v>0</v>
      </c>
      <c r="O40" s="154">
        <f t="shared" ref="O40:O42" si="8">O44+O48</f>
        <v>667</v>
      </c>
      <c r="P40" s="118"/>
      <c r="Q40" s="118"/>
      <c r="R40" s="103"/>
      <c r="S40" s="118"/>
      <c r="T40" s="118"/>
      <c r="U40" s="103"/>
      <c r="V40" s="107"/>
      <c r="W40" s="118"/>
      <c r="X40" s="118"/>
      <c r="Y40" s="118"/>
      <c r="Z40" s="118"/>
      <c r="AA40" s="103"/>
      <c r="AB40" s="103"/>
      <c r="AC40" s="103"/>
      <c r="AD40" s="105"/>
      <c r="AE40" s="105"/>
      <c r="AF40" s="98"/>
      <c r="AG40" s="98"/>
      <c r="AH40" s="98"/>
      <c r="AI40" s="98"/>
      <c r="AS40" s="98"/>
    </row>
    <row r="41" spans="1:45" s="1" customFormat="1" ht="15" customHeight="1" x14ac:dyDescent="0.25">
      <c r="A41" s="137"/>
      <c r="B41" s="137" t="s">
        <v>76</v>
      </c>
      <c r="C41" s="154">
        <v>121</v>
      </c>
      <c r="D41" s="154">
        <v>86</v>
      </c>
      <c r="E41" s="154">
        <v>82</v>
      </c>
      <c r="F41" s="154">
        <v>71</v>
      </c>
      <c r="G41" s="154">
        <v>72</v>
      </c>
      <c r="H41" s="154">
        <v>103</v>
      </c>
      <c r="I41" s="154">
        <v>90</v>
      </c>
      <c r="J41" s="154">
        <v>120</v>
      </c>
      <c r="K41" s="154">
        <v>76</v>
      </c>
      <c r="L41" s="155">
        <v>0</v>
      </c>
      <c r="M41" s="155">
        <v>0</v>
      </c>
      <c r="N41" s="155">
        <v>0</v>
      </c>
      <c r="O41" s="154">
        <f t="shared" si="8"/>
        <v>821</v>
      </c>
      <c r="P41" s="118"/>
      <c r="Q41" s="118"/>
      <c r="R41" s="118"/>
      <c r="S41" s="103"/>
      <c r="T41" s="103"/>
      <c r="U41" s="103"/>
      <c r="V41" s="107"/>
      <c r="W41" s="118"/>
      <c r="X41" s="118"/>
      <c r="Y41" s="118"/>
      <c r="Z41" s="118"/>
      <c r="AA41" s="118"/>
      <c r="AB41" s="103"/>
      <c r="AC41" s="118"/>
      <c r="AD41" s="105"/>
      <c r="AE41" s="18"/>
      <c r="AF41" s="98"/>
      <c r="AH41" s="98"/>
      <c r="AS41" s="98"/>
    </row>
    <row r="42" spans="1:45" s="1" customFormat="1" ht="15" customHeight="1" x14ac:dyDescent="0.25">
      <c r="A42" s="137"/>
      <c r="B42" s="137" t="s">
        <v>78</v>
      </c>
      <c r="C42" s="154">
        <v>877</v>
      </c>
      <c r="D42" s="154">
        <v>1032</v>
      </c>
      <c r="E42" s="154">
        <v>900</v>
      </c>
      <c r="F42" s="154">
        <v>580</v>
      </c>
      <c r="G42" s="154">
        <v>2023</v>
      </c>
      <c r="H42" s="154">
        <v>3012</v>
      </c>
      <c r="I42" s="154">
        <v>2207</v>
      </c>
      <c r="J42" s="154">
        <v>2485</v>
      </c>
      <c r="K42" s="154">
        <v>2210</v>
      </c>
      <c r="L42" s="155">
        <v>0</v>
      </c>
      <c r="M42" s="155">
        <v>0</v>
      </c>
      <c r="N42" s="155">
        <v>0</v>
      </c>
      <c r="O42" s="154">
        <f t="shared" si="8"/>
        <v>15326</v>
      </c>
      <c r="P42" s="118"/>
      <c r="Q42" s="118"/>
      <c r="R42" s="118"/>
      <c r="S42" s="118"/>
      <c r="T42" s="118"/>
      <c r="U42" s="103"/>
      <c r="V42" s="104"/>
      <c r="W42" s="118"/>
      <c r="X42" s="118"/>
      <c r="Y42" s="118"/>
      <c r="Z42" s="118"/>
      <c r="AA42" s="118"/>
      <c r="AB42" s="103"/>
      <c r="AC42" s="118"/>
      <c r="AD42" s="18"/>
      <c r="AE42" s="18"/>
      <c r="AS42" s="98"/>
    </row>
    <row r="43" spans="1:45" s="1" customFormat="1" ht="14.55" customHeight="1" x14ac:dyDescent="0.25">
      <c r="A43" s="108" t="s">
        <v>83</v>
      </c>
      <c r="B43" s="106" t="s">
        <v>14</v>
      </c>
      <c r="C43" s="156">
        <f>SUM(C44:C46)</f>
        <v>277</v>
      </c>
      <c r="D43" s="156">
        <f t="shared" ref="D43:K43" si="9">SUM(D44:D46)</f>
        <v>260</v>
      </c>
      <c r="E43" s="156">
        <f t="shared" si="9"/>
        <v>309</v>
      </c>
      <c r="F43" s="156">
        <f t="shared" si="9"/>
        <v>230</v>
      </c>
      <c r="G43" s="156">
        <f t="shared" si="9"/>
        <v>1349</v>
      </c>
      <c r="H43" s="156">
        <f t="shared" si="9"/>
        <v>2351</v>
      </c>
      <c r="I43" s="156">
        <f t="shared" si="9"/>
        <v>1420</v>
      </c>
      <c r="J43" s="156">
        <f t="shared" si="9"/>
        <v>1378</v>
      </c>
      <c r="K43" s="156">
        <f t="shared" si="9"/>
        <v>1558</v>
      </c>
      <c r="L43" s="156">
        <v>0</v>
      </c>
      <c r="M43" s="156">
        <v>0</v>
      </c>
      <c r="N43" s="156">
        <v>0</v>
      </c>
      <c r="O43" s="156">
        <f t="shared" si="7"/>
        <v>9132</v>
      </c>
      <c r="P43" s="153"/>
      <c r="Q43" s="118"/>
      <c r="R43" s="118"/>
      <c r="S43" s="118"/>
      <c r="T43" s="118"/>
      <c r="U43" s="118"/>
      <c r="V43" s="104"/>
      <c r="W43" s="118"/>
      <c r="X43" s="118"/>
      <c r="Y43" s="118"/>
      <c r="Z43" s="118"/>
      <c r="AA43" s="118"/>
      <c r="AB43" s="103"/>
      <c r="AC43" s="118"/>
      <c r="AD43" s="18"/>
      <c r="AE43" s="18"/>
      <c r="AF43" s="98"/>
      <c r="AG43" s="98"/>
      <c r="AH43" s="98"/>
      <c r="AQ43" s="98"/>
      <c r="AR43" s="98"/>
      <c r="AS43" s="98"/>
    </row>
    <row r="44" spans="1:45" s="1" customFormat="1" ht="14.55" customHeight="1" x14ac:dyDescent="0.25">
      <c r="A44" s="76"/>
      <c r="B44" s="137" t="s">
        <v>75</v>
      </c>
      <c r="C44" s="155">
        <v>10</v>
      </c>
      <c r="D44" s="155">
        <v>13</v>
      </c>
      <c r="E44" s="155">
        <v>11</v>
      </c>
      <c r="F44" s="155">
        <v>8</v>
      </c>
      <c r="G44" s="155">
        <v>14</v>
      </c>
      <c r="H44" s="155">
        <v>14</v>
      </c>
      <c r="I44" s="155">
        <v>20</v>
      </c>
      <c r="J44" s="155">
        <v>21</v>
      </c>
      <c r="K44" s="155">
        <v>27</v>
      </c>
      <c r="L44" s="155">
        <v>0</v>
      </c>
      <c r="M44" s="155">
        <v>0</v>
      </c>
      <c r="N44" s="155">
        <v>0</v>
      </c>
      <c r="O44" s="155">
        <f t="shared" si="7"/>
        <v>138</v>
      </c>
      <c r="P44" s="153"/>
      <c r="Q44" s="118"/>
      <c r="R44" s="118"/>
      <c r="S44" s="118"/>
      <c r="T44" s="118"/>
      <c r="U44" s="118"/>
      <c r="V44" s="104"/>
      <c r="W44" s="118"/>
      <c r="X44" s="118"/>
      <c r="Y44" s="118"/>
      <c r="Z44" s="118"/>
      <c r="AA44" s="118"/>
      <c r="AB44" s="103"/>
      <c r="AC44" s="103"/>
      <c r="AD44" s="18"/>
      <c r="AE44" s="105"/>
      <c r="AF44" s="98"/>
      <c r="AG44" s="98"/>
      <c r="AH44" s="98"/>
      <c r="AI44" s="98"/>
      <c r="AQ44" s="98"/>
      <c r="AR44" s="98"/>
      <c r="AS44" s="98"/>
    </row>
    <row r="45" spans="1:45" s="1" customFormat="1" ht="14.55" customHeight="1" x14ac:dyDescent="0.25">
      <c r="A45" s="76"/>
      <c r="B45" s="137" t="s">
        <v>76</v>
      </c>
      <c r="C45" s="155">
        <v>34</v>
      </c>
      <c r="D45" s="155">
        <v>8</v>
      </c>
      <c r="E45" s="155">
        <v>6</v>
      </c>
      <c r="F45" s="155">
        <v>14</v>
      </c>
      <c r="G45" s="155">
        <v>28</v>
      </c>
      <c r="H45" s="155">
        <v>33</v>
      </c>
      <c r="I45" s="155">
        <v>35</v>
      </c>
      <c r="J45" s="155">
        <v>29</v>
      </c>
      <c r="K45" s="155">
        <v>27</v>
      </c>
      <c r="L45" s="155">
        <v>0</v>
      </c>
      <c r="M45" s="155">
        <v>0</v>
      </c>
      <c r="N45" s="155">
        <v>0</v>
      </c>
      <c r="O45" s="155">
        <f t="shared" si="7"/>
        <v>214</v>
      </c>
      <c r="P45" s="118"/>
      <c r="Q45" s="118"/>
      <c r="R45" s="118"/>
      <c r="S45" s="118"/>
      <c r="T45" s="118"/>
      <c r="U45" s="118"/>
      <c r="V45" s="104"/>
      <c r="W45" s="118"/>
      <c r="X45" s="118"/>
      <c r="Y45" s="118"/>
      <c r="Z45" s="118"/>
      <c r="AA45" s="118"/>
      <c r="AB45" s="103"/>
      <c r="AC45" s="118"/>
      <c r="AD45" s="105"/>
      <c r="AE45" s="18"/>
      <c r="AF45" s="98"/>
      <c r="AG45" s="98"/>
      <c r="AH45" s="98"/>
      <c r="AI45" s="98"/>
      <c r="AQ45" s="98"/>
      <c r="AR45" s="98"/>
      <c r="AS45" s="98"/>
    </row>
    <row r="46" spans="1:45" s="1" customFormat="1" ht="14.55" customHeight="1" x14ac:dyDescent="0.25">
      <c r="A46" s="76"/>
      <c r="B46" s="137" t="s">
        <v>78</v>
      </c>
      <c r="C46" s="155">
        <v>233</v>
      </c>
      <c r="D46" s="155">
        <v>239</v>
      </c>
      <c r="E46" s="155">
        <v>292</v>
      </c>
      <c r="F46" s="155">
        <v>208</v>
      </c>
      <c r="G46" s="155">
        <v>1307</v>
      </c>
      <c r="H46" s="155">
        <v>2304</v>
      </c>
      <c r="I46" s="155">
        <v>1365</v>
      </c>
      <c r="J46" s="155">
        <v>1328</v>
      </c>
      <c r="K46" s="155">
        <v>1504</v>
      </c>
      <c r="L46" s="155">
        <v>0</v>
      </c>
      <c r="M46" s="155">
        <v>0</v>
      </c>
      <c r="N46" s="155">
        <v>0</v>
      </c>
      <c r="O46" s="155">
        <f t="shared" si="7"/>
        <v>8780</v>
      </c>
      <c r="P46" s="118"/>
      <c r="Q46" s="118"/>
      <c r="R46" s="118"/>
      <c r="S46" s="118"/>
      <c r="T46" s="118"/>
      <c r="U46" s="118"/>
      <c r="V46" s="104"/>
      <c r="W46" s="118"/>
      <c r="X46" s="118"/>
      <c r="Y46" s="118"/>
      <c r="Z46" s="118"/>
      <c r="AA46" s="118"/>
      <c r="AB46" s="103"/>
      <c r="AC46" s="118"/>
      <c r="AD46" s="105"/>
      <c r="AE46" s="18"/>
      <c r="AF46" s="98"/>
      <c r="AG46" s="98"/>
      <c r="AH46" s="98"/>
      <c r="AI46" s="98"/>
      <c r="AQ46" s="98"/>
      <c r="AR46" s="98"/>
      <c r="AS46" s="98"/>
    </row>
    <row r="47" spans="1:45" s="1" customFormat="1" ht="14.55" customHeight="1" x14ac:dyDescent="0.25">
      <c r="A47" s="108" t="s">
        <v>84</v>
      </c>
      <c r="B47" s="106" t="s">
        <v>14</v>
      </c>
      <c r="C47" s="156">
        <f>SUM(C48:C50)</f>
        <v>802</v>
      </c>
      <c r="D47" s="156">
        <f t="shared" ref="D47:K47" si="10">SUM(D48:D50)</f>
        <v>930</v>
      </c>
      <c r="E47" s="156">
        <f t="shared" si="10"/>
        <v>749</v>
      </c>
      <c r="F47" s="156">
        <f t="shared" si="10"/>
        <v>470</v>
      </c>
      <c r="G47" s="156">
        <f t="shared" si="10"/>
        <v>808</v>
      </c>
      <c r="H47" s="156">
        <f t="shared" si="10"/>
        <v>834</v>
      </c>
      <c r="I47" s="156">
        <f t="shared" si="10"/>
        <v>976</v>
      </c>
      <c r="J47" s="156">
        <f t="shared" si="10"/>
        <v>1332</v>
      </c>
      <c r="K47" s="156">
        <f t="shared" si="10"/>
        <v>781</v>
      </c>
      <c r="L47" s="156">
        <v>0</v>
      </c>
      <c r="M47" s="156">
        <v>0</v>
      </c>
      <c r="N47" s="156">
        <v>0</v>
      </c>
      <c r="O47" s="156">
        <f t="shared" si="7"/>
        <v>7682</v>
      </c>
      <c r="P47" s="118"/>
      <c r="Q47" s="118"/>
      <c r="R47" s="118"/>
      <c r="S47" s="118"/>
      <c r="T47" s="118"/>
      <c r="U47" s="118"/>
      <c r="V47" s="104"/>
      <c r="W47" s="118"/>
      <c r="X47" s="118"/>
      <c r="Y47" s="118"/>
      <c r="Z47" s="118"/>
      <c r="AA47" s="118"/>
      <c r="AB47" s="103"/>
      <c r="AC47" s="118"/>
      <c r="AD47" s="105"/>
      <c r="AE47" s="18"/>
      <c r="AF47" s="98"/>
      <c r="AG47" s="98"/>
      <c r="AH47" s="98"/>
      <c r="AI47" s="98"/>
      <c r="AP47" s="98"/>
      <c r="AQ47" s="98"/>
      <c r="AR47" s="98"/>
      <c r="AS47" s="98"/>
    </row>
    <row r="48" spans="1:45" s="1" customFormat="1" ht="14.55" customHeight="1" x14ac:dyDescent="0.25">
      <c r="A48" s="76"/>
      <c r="B48" s="137" t="s">
        <v>75</v>
      </c>
      <c r="C48" s="155">
        <v>71</v>
      </c>
      <c r="D48" s="155">
        <v>59</v>
      </c>
      <c r="E48" s="155">
        <v>65</v>
      </c>
      <c r="F48" s="155">
        <v>41</v>
      </c>
      <c r="G48" s="155">
        <v>48</v>
      </c>
      <c r="H48" s="155">
        <v>56</v>
      </c>
      <c r="I48" s="155">
        <v>79</v>
      </c>
      <c r="J48" s="155">
        <v>84</v>
      </c>
      <c r="K48" s="155">
        <v>26</v>
      </c>
      <c r="L48" s="155">
        <v>0</v>
      </c>
      <c r="M48" s="155">
        <v>0</v>
      </c>
      <c r="N48" s="155">
        <v>0</v>
      </c>
      <c r="O48" s="155">
        <f t="shared" si="7"/>
        <v>529</v>
      </c>
      <c r="P48" s="118"/>
      <c r="Q48" s="118"/>
      <c r="R48" s="118"/>
      <c r="S48" s="118"/>
      <c r="T48" s="118"/>
      <c r="U48" s="118"/>
      <c r="V48" s="107"/>
      <c r="W48" s="103"/>
      <c r="X48" s="103"/>
      <c r="Y48" s="103"/>
      <c r="Z48" s="103"/>
      <c r="AA48" s="103"/>
      <c r="AB48" s="103"/>
      <c r="AC48" s="103"/>
      <c r="AD48" s="105"/>
      <c r="AE48" s="105"/>
      <c r="AF48" s="98"/>
      <c r="AG48" s="98"/>
      <c r="AH48" s="98"/>
      <c r="AI48" s="98"/>
      <c r="AP48" s="98"/>
      <c r="AQ48" s="98"/>
      <c r="AR48" s="98"/>
      <c r="AS48" s="98"/>
    </row>
    <row r="49" spans="1:45" s="1" customFormat="1" ht="14.55" customHeight="1" x14ac:dyDescent="0.25">
      <c r="A49" s="76"/>
      <c r="B49" s="137" t="s">
        <v>76</v>
      </c>
      <c r="C49" s="155">
        <v>87</v>
      </c>
      <c r="D49" s="155">
        <v>78</v>
      </c>
      <c r="E49" s="155">
        <v>76</v>
      </c>
      <c r="F49" s="155">
        <v>57</v>
      </c>
      <c r="G49" s="155">
        <v>44</v>
      </c>
      <c r="H49" s="155">
        <v>70</v>
      </c>
      <c r="I49" s="155">
        <v>55</v>
      </c>
      <c r="J49" s="155">
        <v>91</v>
      </c>
      <c r="K49" s="155">
        <v>49</v>
      </c>
      <c r="L49" s="155">
        <v>0</v>
      </c>
      <c r="M49" s="155">
        <v>0</v>
      </c>
      <c r="N49" s="155">
        <v>0</v>
      </c>
      <c r="O49" s="155">
        <f t="shared" si="7"/>
        <v>607</v>
      </c>
      <c r="P49" s="118"/>
      <c r="Q49" s="118"/>
      <c r="R49" s="118"/>
      <c r="S49" s="118"/>
      <c r="T49" s="118"/>
      <c r="U49" s="103"/>
      <c r="V49" s="107"/>
      <c r="W49" s="103"/>
      <c r="X49" s="103"/>
      <c r="Y49" s="103"/>
      <c r="Z49" s="103"/>
      <c r="AA49" s="103"/>
      <c r="AB49" s="103"/>
      <c r="AC49" s="103"/>
      <c r="AD49" s="105"/>
      <c r="AE49" s="105"/>
      <c r="AF49" s="98"/>
      <c r="AG49" s="98"/>
      <c r="AH49" s="98"/>
      <c r="AI49" s="98"/>
      <c r="AL49" s="98"/>
      <c r="AM49" s="98"/>
      <c r="AN49" s="98"/>
      <c r="AO49" s="98"/>
      <c r="AP49" s="98"/>
      <c r="AQ49" s="98"/>
      <c r="AR49" s="98"/>
      <c r="AS49" s="98"/>
    </row>
    <row r="50" spans="1:45" s="1" customFormat="1" ht="14.55" customHeight="1" x14ac:dyDescent="0.25">
      <c r="A50" s="76"/>
      <c r="B50" s="137" t="s">
        <v>78</v>
      </c>
      <c r="C50" s="155">
        <v>644</v>
      </c>
      <c r="D50" s="155">
        <v>793</v>
      </c>
      <c r="E50" s="155">
        <v>608</v>
      </c>
      <c r="F50" s="155">
        <v>372</v>
      </c>
      <c r="G50" s="155">
        <v>716</v>
      </c>
      <c r="H50" s="155">
        <v>708</v>
      </c>
      <c r="I50" s="155">
        <v>842</v>
      </c>
      <c r="J50" s="155">
        <v>1157</v>
      </c>
      <c r="K50" s="155">
        <v>706</v>
      </c>
      <c r="L50" s="155">
        <v>0</v>
      </c>
      <c r="M50" s="155">
        <v>0</v>
      </c>
      <c r="N50" s="155">
        <v>0</v>
      </c>
      <c r="O50" s="155">
        <f t="shared" si="7"/>
        <v>6546</v>
      </c>
      <c r="P50" s="118"/>
      <c r="Q50" s="118"/>
      <c r="R50" s="118"/>
      <c r="S50" s="118"/>
      <c r="T50" s="118"/>
      <c r="U50" s="118"/>
      <c r="V50" s="104"/>
      <c r="W50" s="118"/>
      <c r="X50" s="118"/>
      <c r="Y50" s="118"/>
      <c r="Z50" s="118"/>
      <c r="AA50" s="118"/>
      <c r="AB50" s="118"/>
      <c r="AC50" s="118"/>
      <c r="AD50" s="105"/>
      <c r="AE50" s="18"/>
      <c r="AF50" s="98"/>
      <c r="AG50" s="98"/>
      <c r="AH50" s="98"/>
      <c r="AI50" s="98"/>
      <c r="AP50" s="98"/>
      <c r="AQ50" s="98"/>
      <c r="AR50" s="98"/>
      <c r="AS50" s="98"/>
    </row>
    <row r="51" spans="1:45" s="1" customFormat="1" ht="14.55" customHeight="1" x14ac:dyDescent="0.25">
      <c r="A51" s="106" t="s">
        <v>85</v>
      </c>
      <c r="B51" s="106" t="s">
        <v>14</v>
      </c>
      <c r="C51" s="156">
        <f>SUM(C52:C54)</f>
        <v>11626</v>
      </c>
      <c r="D51" s="156">
        <f t="shared" ref="D51:K51" si="11">SUM(D52:D54)</f>
        <v>14962</v>
      </c>
      <c r="E51" s="156">
        <f t="shared" si="11"/>
        <v>17312</v>
      </c>
      <c r="F51" s="156">
        <f t="shared" si="11"/>
        <v>16958</v>
      </c>
      <c r="G51" s="156">
        <f t="shared" si="11"/>
        <v>17800</v>
      </c>
      <c r="H51" s="156">
        <f t="shared" si="11"/>
        <v>16321</v>
      </c>
      <c r="I51" s="156">
        <f t="shared" si="11"/>
        <v>10923</v>
      </c>
      <c r="J51" s="156">
        <f t="shared" si="11"/>
        <v>7020</v>
      </c>
      <c r="K51" s="156">
        <f t="shared" si="11"/>
        <v>4907</v>
      </c>
      <c r="L51" s="156">
        <v>0</v>
      </c>
      <c r="M51" s="156">
        <v>0</v>
      </c>
      <c r="N51" s="156">
        <v>0</v>
      </c>
      <c r="O51" s="156">
        <f t="shared" si="7"/>
        <v>117829</v>
      </c>
      <c r="P51" s="118"/>
      <c r="Q51" s="118"/>
      <c r="R51" s="118"/>
      <c r="S51" s="118"/>
      <c r="T51" s="118"/>
      <c r="U51" s="103"/>
      <c r="V51" s="107"/>
      <c r="W51" s="103"/>
      <c r="X51" s="103"/>
      <c r="Y51" s="103"/>
      <c r="Z51" s="103"/>
      <c r="AA51" s="103"/>
      <c r="AB51" s="103"/>
      <c r="AC51" s="103"/>
      <c r="AD51" s="105"/>
      <c r="AE51" s="105"/>
      <c r="AF51" s="98"/>
      <c r="AG51" s="98"/>
      <c r="AH51" s="98"/>
      <c r="AI51" s="98"/>
      <c r="AP51" s="98"/>
      <c r="AQ51" s="98"/>
      <c r="AR51" s="98"/>
      <c r="AS51" s="98"/>
    </row>
    <row r="52" spans="1:45" s="1" customFormat="1" ht="14.55" customHeight="1" x14ac:dyDescent="0.25">
      <c r="A52" s="137"/>
      <c r="B52" s="137" t="s">
        <v>75</v>
      </c>
      <c r="C52" s="155">
        <v>145</v>
      </c>
      <c r="D52" s="155">
        <v>146</v>
      </c>
      <c r="E52" s="155">
        <v>166</v>
      </c>
      <c r="F52" s="155">
        <v>132</v>
      </c>
      <c r="G52" s="155">
        <v>117</v>
      </c>
      <c r="H52" s="155">
        <v>118</v>
      </c>
      <c r="I52" s="155">
        <v>104</v>
      </c>
      <c r="J52" s="155">
        <v>76</v>
      </c>
      <c r="K52" s="155">
        <v>61</v>
      </c>
      <c r="L52" s="155">
        <v>0</v>
      </c>
      <c r="M52" s="155">
        <v>0</v>
      </c>
      <c r="N52" s="155">
        <v>0</v>
      </c>
      <c r="O52" s="155">
        <f t="shared" si="7"/>
        <v>1065</v>
      </c>
      <c r="P52" s="118"/>
      <c r="Q52" s="118"/>
      <c r="R52" s="118"/>
      <c r="S52" s="118"/>
      <c r="T52" s="118"/>
      <c r="U52" s="118"/>
      <c r="V52" s="104"/>
      <c r="W52" s="118"/>
      <c r="X52" s="103"/>
      <c r="Y52" s="103"/>
      <c r="Z52" s="103"/>
      <c r="AA52" s="103"/>
      <c r="AB52" s="103"/>
      <c r="AC52" s="103"/>
      <c r="AD52" s="105"/>
      <c r="AE52" s="105"/>
      <c r="AF52" s="98"/>
      <c r="AG52" s="98"/>
      <c r="AH52" s="98"/>
      <c r="AI52" s="98"/>
      <c r="AO52" s="98"/>
      <c r="AP52" s="98"/>
      <c r="AQ52" s="98"/>
      <c r="AR52" s="98"/>
      <c r="AS52" s="98"/>
    </row>
    <row r="53" spans="1:45" s="1" customFormat="1" ht="14.55" customHeight="1" x14ac:dyDescent="0.25">
      <c r="A53" s="137"/>
      <c r="B53" s="137" t="s">
        <v>76</v>
      </c>
      <c r="C53" s="155">
        <v>206</v>
      </c>
      <c r="D53" s="155">
        <v>203</v>
      </c>
      <c r="E53" s="155">
        <v>234</v>
      </c>
      <c r="F53" s="155">
        <v>161</v>
      </c>
      <c r="G53" s="155">
        <v>207</v>
      </c>
      <c r="H53" s="155">
        <v>309</v>
      </c>
      <c r="I53" s="155">
        <v>206</v>
      </c>
      <c r="J53" s="155">
        <v>92</v>
      </c>
      <c r="K53" s="155">
        <v>60</v>
      </c>
      <c r="L53" s="155">
        <v>0</v>
      </c>
      <c r="M53" s="155">
        <v>0</v>
      </c>
      <c r="N53" s="155">
        <v>0</v>
      </c>
      <c r="O53" s="155">
        <f t="shared" si="7"/>
        <v>1678</v>
      </c>
      <c r="P53" s="118"/>
      <c r="Q53" s="118"/>
      <c r="R53" s="118"/>
      <c r="S53" s="118"/>
      <c r="T53" s="118"/>
      <c r="U53" s="118"/>
      <c r="V53" s="104"/>
      <c r="W53" s="118"/>
      <c r="X53" s="118"/>
      <c r="Y53" s="103"/>
      <c r="Z53" s="103"/>
      <c r="AA53" s="103"/>
      <c r="AB53" s="103"/>
      <c r="AC53" s="118"/>
      <c r="AD53" s="105"/>
      <c r="AE53" s="18"/>
      <c r="AF53" s="98"/>
      <c r="AG53" s="98"/>
      <c r="AH53" s="98"/>
      <c r="AI53" s="98"/>
      <c r="AP53" s="98"/>
      <c r="AQ53" s="98"/>
      <c r="AR53" s="98"/>
      <c r="AS53" s="98"/>
    </row>
    <row r="54" spans="1:45" s="1" customFormat="1" ht="14.55" customHeight="1" x14ac:dyDescent="0.25">
      <c r="A54" s="137"/>
      <c r="B54" s="137" t="s">
        <v>78</v>
      </c>
      <c r="C54" s="155">
        <v>11275</v>
      </c>
      <c r="D54" s="155">
        <v>14613</v>
      </c>
      <c r="E54" s="155">
        <v>16912</v>
      </c>
      <c r="F54" s="155">
        <v>16665</v>
      </c>
      <c r="G54" s="155">
        <v>17476</v>
      </c>
      <c r="H54" s="155">
        <v>15894</v>
      </c>
      <c r="I54" s="155">
        <v>10613</v>
      </c>
      <c r="J54" s="155">
        <v>6852</v>
      </c>
      <c r="K54" s="155">
        <v>4786</v>
      </c>
      <c r="L54" s="155">
        <v>0</v>
      </c>
      <c r="M54" s="155">
        <v>0</v>
      </c>
      <c r="N54" s="155">
        <v>0</v>
      </c>
      <c r="O54" s="155">
        <f t="shared" si="7"/>
        <v>115086</v>
      </c>
      <c r="P54" s="118"/>
      <c r="Q54" s="118"/>
      <c r="R54" s="118"/>
      <c r="S54" s="118"/>
      <c r="T54" s="118"/>
      <c r="U54" s="118"/>
      <c r="V54" s="104"/>
      <c r="W54" s="118"/>
      <c r="X54" s="103"/>
      <c r="Y54" s="103"/>
      <c r="Z54" s="103"/>
      <c r="AA54" s="103"/>
      <c r="AB54" s="103"/>
      <c r="AC54" s="103"/>
      <c r="AD54" s="105"/>
      <c r="AE54" s="105"/>
      <c r="AF54" s="98"/>
      <c r="AG54" s="98"/>
      <c r="AH54" s="98"/>
      <c r="AI54" s="98"/>
      <c r="AP54" s="98"/>
      <c r="AQ54" s="98"/>
      <c r="AR54" s="98"/>
      <c r="AS54" s="98"/>
    </row>
    <row r="55" spans="1:45" s="1" customFormat="1" ht="14.55" customHeight="1" x14ac:dyDescent="0.25">
      <c r="A55" s="106" t="s">
        <v>86</v>
      </c>
      <c r="B55" s="106" t="s">
        <v>14</v>
      </c>
      <c r="C55" s="156">
        <f>SUM(C56:C58)</f>
        <v>471</v>
      </c>
      <c r="D55" s="156">
        <f t="shared" ref="D55:K55" si="12">SUM(D56:D58)</f>
        <v>783</v>
      </c>
      <c r="E55" s="156">
        <f t="shared" si="12"/>
        <v>1147</v>
      </c>
      <c r="F55" s="156">
        <f t="shared" si="12"/>
        <v>1185</v>
      </c>
      <c r="G55" s="156">
        <f t="shared" si="12"/>
        <v>523</v>
      </c>
      <c r="H55" s="156">
        <f t="shared" si="12"/>
        <v>631</v>
      </c>
      <c r="I55" s="156">
        <f t="shared" si="12"/>
        <v>552</v>
      </c>
      <c r="J55" s="156">
        <f t="shared" si="12"/>
        <v>612</v>
      </c>
      <c r="K55" s="156">
        <f t="shared" si="12"/>
        <v>320</v>
      </c>
      <c r="L55" s="156">
        <v>0</v>
      </c>
      <c r="M55" s="156">
        <v>0</v>
      </c>
      <c r="N55" s="156">
        <v>0</v>
      </c>
      <c r="O55" s="156">
        <f t="shared" si="7"/>
        <v>6224</v>
      </c>
      <c r="P55" s="118"/>
      <c r="Q55" s="118"/>
      <c r="R55" s="118"/>
      <c r="S55" s="118"/>
      <c r="T55" s="118"/>
      <c r="U55" s="118"/>
      <c r="V55" s="104"/>
      <c r="W55" s="118"/>
      <c r="X55" s="118"/>
      <c r="Y55" s="103"/>
      <c r="Z55" s="103"/>
      <c r="AA55" s="118"/>
      <c r="AB55" s="103"/>
      <c r="AC55" s="118"/>
      <c r="AD55" s="18"/>
      <c r="AE55" s="18"/>
      <c r="AF55" s="98"/>
      <c r="AG55" s="98"/>
      <c r="AH55" s="98"/>
      <c r="AI55" s="98"/>
      <c r="AP55" s="98"/>
      <c r="AQ55" s="98"/>
      <c r="AR55" s="98"/>
      <c r="AS55" s="98"/>
    </row>
    <row r="56" spans="1:45" s="1" customFormat="1" ht="14.55" customHeight="1" x14ac:dyDescent="0.25">
      <c r="A56" s="137"/>
      <c r="B56" s="137" t="s">
        <v>75</v>
      </c>
      <c r="C56" s="155">
        <v>161</v>
      </c>
      <c r="D56" s="155">
        <v>182</v>
      </c>
      <c r="E56" s="155">
        <v>258</v>
      </c>
      <c r="F56" s="155">
        <v>236</v>
      </c>
      <c r="G56" s="155">
        <v>152</v>
      </c>
      <c r="H56" s="155">
        <v>244</v>
      </c>
      <c r="I56" s="155">
        <v>179</v>
      </c>
      <c r="J56" s="155">
        <v>179</v>
      </c>
      <c r="K56" s="155">
        <v>127</v>
      </c>
      <c r="L56" s="155">
        <v>0</v>
      </c>
      <c r="M56" s="155">
        <v>0</v>
      </c>
      <c r="N56" s="155">
        <v>0</v>
      </c>
      <c r="O56" s="155">
        <f t="shared" si="7"/>
        <v>1718</v>
      </c>
      <c r="P56" s="118"/>
      <c r="Q56" s="118"/>
      <c r="R56" s="118"/>
      <c r="S56" s="118"/>
      <c r="T56" s="118"/>
      <c r="U56" s="118"/>
      <c r="V56" s="104"/>
      <c r="W56" s="118"/>
      <c r="X56" s="118"/>
      <c r="Y56" s="118"/>
      <c r="Z56" s="103"/>
      <c r="AA56" s="103"/>
      <c r="AB56" s="103"/>
      <c r="AC56" s="103"/>
      <c r="AD56" s="105"/>
      <c r="AE56" s="105"/>
      <c r="AF56" s="98"/>
      <c r="AG56" s="98"/>
      <c r="AH56" s="98"/>
      <c r="AP56" s="98"/>
      <c r="AQ56" s="98"/>
      <c r="AR56" s="98"/>
      <c r="AS56" s="98"/>
    </row>
    <row r="57" spans="1:45" s="1" customFormat="1" ht="14.55" customHeight="1" x14ac:dyDescent="0.25">
      <c r="A57" s="137"/>
      <c r="B57" s="137" t="s">
        <v>76</v>
      </c>
      <c r="C57" s="155">
        <v>33</v>
      </c>
      <c r="D57" s="155">
        <v>25</v>
      </c>
      <c r="E57" s="155">
        <v>43</v>
      </c>
      <c r="F57" s="155">
        <v>59</v>
      </c>
      <c r="G57" s="155">
        <v>32</v>
      </c>
      <c r="H57" s="155">
        <v>37</v>
      </c>
      <c r="I57" s="155">
        <v>38</v>
      </c>
      <c r="J57" s="155">
        <v>25</v>
      </c>
      <c r="K57" s="155">
        <v>11</v>
      </c>
      <c r="L57" s="155">
        <v>0</v>
      </c>
      <c r="M57" s="155">
        <v>0</v>
      </c>
      <c r="N57" s="155">
        <v>0</v>
      </c>
      <c r="O57" s="155">
        <f t="shared" si="7"/>
        <v>303</v>
      </c>
      <c r="P57" s="118"/>
      <c r="Q57" s="118"/>
      <c r="R57" s="118"/>
      <c r="S57" s="118"/>
      <c r="T57" s="118"/>
      <c r="U57" s="118"/>
      <c r="V57" s="107"/>
      <c r="W57" s="103"/>
      <c r="X57" s="103"/>
      <c r="Y57" s="103"/>
      <c r="Z57" s="103"/>
      <c r="AA57" s="103"/>
      <c r="AB57" s="103"/>
      <c r="AC57" s="103"/>
      <c r="AD57" s="105"/>
      <c r="AE57" s="105"/>
      <c r="AF57" s="98"/>
      <c r="AG57" s="98"/>
      <c r="AH57" s="98"/>
      <c r="AI57" s="98"/>
      <c r="AP57" s="98"/>
      <c r="AQ57" s="98"/>
      <c r="AR57" s="98"/>
      <c r="AS57" s="98"/>
    </row>
    <row r="58" spans="1:45" s="1" customFormat="1" ht="14.55" customHeight="1" x14ac:dyDescent="0.25">
      <c r="A58" s="137"/>
      <c r="B58" s="137" t="s">
        <v>78</v>
      </c>
      <c r="C58" s="155">
        <v>277</v>
      </c>
      <c r="D58" s="155">
        <v>576</v>
      </c>
      <c r="E58" s="155">
        <v>846</v>
      </c>
      <c r="F58" s="155">
        <v>890</v>
      </c>
      <c r="G58" s="155">
        <v>339</v>
      </c>
      <c r="H58" s="155">
        <v>350</v>
      </c>
      <c r="I58" s="155">
        <v>335</v>
      </c>
      <c r="J58" s="155">
        <v>408</v>
      </c>
      <c r="K58" s="155">
        <v>182</v>
      </c>
      <c r="L58" s="155">
        <v>0</v>
      </c>
      <c r="M58" s="155">
        <v>0</v>
      </c>
      <c r="N58" s="155">
        <v>0</v>
      </c>
      <c r="O58" s="155">
        <f t="shared" si="7"/>
        <v>4203</v>
      </c>
      <c r="P58" s="118"/>
      <c r="Q58" s="118"/>
      <c r="R58" s="118"/>
      <c r="S58" s="118"/>
      <c r="T58" s="118"/>
      <c r="U58" s="118"/>
      <c r="V58" s="107"/>
      <c r="W58" s="103"/>
      <c r="X58" s="103"/>
      <c r="Y58" s="103"/>
      <c r="Z58" s="103"/>
      <c r="AA58" s="103"/>
      <c r="AB58" s="103"/>
      <c r="AC58" s="118"/>
      <c r="AD58" s="18"/>
      <c r="AE58" s="18"/>
      <c r="AF58" s="98"/>
      <c r="AG58" s="98"/>
      <c r="AI58" s="98"/>
      <c r="AP58" s="98"/>
      <c r="AQ58" s="98"/>
      <c r="AR58" s="98"/>
      <c r="AS58" s="98"/>
    </row>
    <row r="59" spans="1:45" s="1" customFormat="1" ht="14.55" customHeight="1" x14ac:dyDescent="0.25">
      <c r="A59" s="106" t="s">
        <v>87</v>
      </c>
      <c r="B59" s="106" t="s">
        <v>14</v>
      </c>
      <c r="C59" s="156">
        <f>SUM(C60:C62)</f>
        <v>8604</v>
      </c>
      <c r="D59" s="156">
        <f t="shared" ref="D59:K59" si="13">SUM(D60:D62)</f>
        <v>10591</v>
      </c>
      <c r="E59" s="156">
        <f t="shared" si="13"/>
        <v>8493</v>
      </c>
      <c r="F59" s="156">
        <f t="shared" si="13"/>
        <v>5126</v>
      </c>
      <c r="G59" s="156">
        <f t="shared" si="13"/>
        <v>4445</v>
      </c>
      <c r="H59" s="156">
        <f t="shared" si="13"/>
        <v>4953</v>
      </c>
      <c r="I59" s="156">
        <f t="shared" si="13"/>
        <v>4601</v>
      </c>
      <c r="J59" s="156">
        <f t="shared" si="13"/>
        <v>6356</v>
      </c>
      <c r="K59" s="156">
        <f t="shared" si="13"/>
        <v>4249</v>
      </c>
      <c r="L59" s="156">
        <v>0</v>
      </c>
      <c r="M59" s="156">
        <v>0</v>
      </c>
      <c r="N59" s="156">
        <v>0</v>
      </c>
      <c r="O59" s="156">
        <f t="shared" si="7"/>
        <v>57418</v>
      </c>
      <c r="P59" s="118"/>
      <c r="Q59" s="118"/>
      <c r="R59" s="118"/>
      <c r="S59" s="118"/>
      <c r="T59" s="118"/>
      <c r="U59" s="118"/>
      <c r="V59" s="104"/>
      <c r="W59" s="118"/>
      <c r="X59" s="118"/>
      <c r="Y59" s="103"/>
      <c r="Z59" s="103"/>
      <c r="AA59" s="103"/>
      <c r="AB59" s="103"/>
      <c r="AC59" s="103"/>
      <c r="AD59" s="105"/>
      <c r="AE59" s="105"/>
      <c r="AF59" s="98"/>
      <c r="AG59" s="98"/>
      <c r="AH59" s="98"/>
      <c r="AI59" s="98"/>
      <c r="AP59" s="98"/>
      <c r="AQ59" s="98"/>
      <c r="AR59" s="98"/>
      <c r="AS59" s="98"/>
    </row>
    <row r="60" spans="1:45" s="1" customFormat="1" ht="14.55" customHeight="1" x14ac:dyDescent="0.25">
      <c r="A60" s="137"/>
      <c r="B60" s="137" t="s">
        <v>75</v>
      </c>
      <c r="C60" s="155">
        <v>36</v>
      </c>
      <c r="D60" s="155">
        <v>35</v>
      </c>
      <c r="E60" s="155">
        <v>30</v>
      </c>
      <c r="F60" s="155">
        <v>23</v>
      </c>
      <c r="G60" s="155">
        <v>14</v>
      </c>
      <c r="H60" s="155">
        <v>31</v>
      </c>
      <c r="I60" s="155">
        <v>32</v>
      </c>
      <c r="J60" s="155">
        <v>62</v>
      </c>
      <c r="K60" s="155">
        <v>22</v>
      </c>
      <c r="L60" s="155">
        <v>0</v>
      </c>
      <c r="M60" s="155">
        <v>0</v>
      </c>
      <c r="N60" s="155">
        <v>0</v>
      </c>
      <c r="O60" s="155">
        <f t="shared" si="7"/>
        <v>285</v>
      </c>
      <c r="P60" s="118"/>
      <c r="Q60" s="118"/>
      <c r="R60" s="118"/>
      <c r="S60" s="118"/>
      <c r="T60" s="118"/>
      <c r="U60" s="118"/>
      <c r="V60" s="104"/>
      <c r="W60" s="118"/>
      <c r="X60" s="118"/>
      <c r="Y60" s="103"/>
      <c r="Z60" s="103"/>
      <c r="AA60" s="103"/>
      <c r="AB60" s="103"/>
      <c r="AC60" s="103"/>
      <c r="AD60" s="105"/>
      <c r="AE60" s="105"/>
      <c r="AF60" s="98"/>
      <c r="AG60" s="98"/>
      <c r="AH60" s="98"/>
      <c r="AP60" s="98"/>
      <c r="AQ60" s="98"/>
      <c r="AR60" s="98"/>
      <c r="AS60" s="98"/>
    </row>
    <row r="61" spans="1:45" s="1" customFormat="1" ht="14.55" customHeight="1" x14ac:dyDescent="0.25">
      <c r="A61" s="137"/>
      <c r="B61" s="137" t="s">
        <v>76</v>
      </c>
      <c r="C61" s="155">
        <v>80</v>
      </c>
      <c r="D61" s="155">
        <v>110</v>
      </c>
      <c r="E61" s="155">
        <v>114</v>
      </c>
      <c r="F61" s="155">
        <v>38</v>
      </c>
      <c r="G61" s="155">
        <v>48</v>
      </c>
      <c r="H61" s="155">
        <v>63</v>
      </c>
      <c r="I61" s="155">
        <v>51</v>
      </c>
      <c r="J61" s="155">
        <v>93</v>
      </c>
      <c r="K61" s="155">
        <v>66</v>
      </c>
      <c r="L61" s="155">
        <v>0</v>
      </c>
      <c r="M61" s="155">
        <v>0</v>
      </c>
      <c r="N61" s="155">
        <v>0</v>
      </c>
      <c r="O61" s="155">
        <f t="shared" si="7"/>
        <v>663</v>
      </c>
      <c r="P61" s="118"/>
      <c r="Q61" s="118"/>
      <c r="R61" s="118"/>
      <c r="S61" s="118"/>
      <c r="T61" s="118"/>
      <c r="U61" s="118"/>
      <c r="V61" s="104"/>
      <c r="W61" s="118"/>
      <c r="X61" s="118"/>
      <c r="Y61" s="103"/>
      <c r="Z61" s="103"/>
      <c r="AA61" s="103"/>
      <c r="AB61" s="103"/>
      <c r="AC61" s="103"/>
      <c r="AD61" s="105"/>
      <c r="AE61" s="105"/>
      <c r="AF61" s="98"/>
      <c r="AG61" s="98"/>
      <c r="AH61" s="98"/>
      <c r="AK61" s="98"/>
      <c r="AL61" s="98"/>
      <c r="AM61" s="98"/>
      <c r="AN61" s="98"/>
      <c r="AO61" s="98"/>
      <c r="AP61" s="98"/>
      <c r="AQ61" s="98"/>
      <c r="AR61" s="98"/>
      <c r="AS61" s="98"/>
    </row>
    <row r="62" spans="1:45" s="1" customFormat="1" ht="14.55" customHeight="1" x14ac:dyDescent="0.25">
      <c r="A62" s="137"/>
      <c r="B62" s="137" t="s">
        <v>78</v>
      </c>
      <c r="C62" s="155">
        <v>8488</v>
      </c>
      <c r="D62" s="155">
        <v>10446</v>
      </c>
      <c r="E62" s="155">
        <v>8349</v>
      </c>
      <c r="F62" s="155">
        <v>5065</v>
      </c>
      <c r="G62" s="155">
        <v>4383</v>
      </c>
      <c r="H62" s="155">
        <v>4859</v>
      </c>
      <c r="I62" s="155">
        <v>4518</v>
      </c>
      <c r="J62" s="155">
        <v>6201</v>
      </c>
      <c r="K62" s="155">
        <v>4161</v>
      </c>
      <c r="L62" s="155">
        <v>0</v>
      </c>
      <c r="M62" s="155">
        <v>0</v>
      </c>
      <c r="N62" s="155">
        <v>0</v>
      </c>
      <c r="O62" s="155">
        <f t="shared" si="7"/>
        <v>56470</v>
      </c>
      <c r="P62" s="118"/>
      <c r="Q62" s="118"/>
      <c r="R62" s="118"/>
      <c r="S62" s="118"/>
      <c r="T62" s="118"/>
      <c r="U62" s="118"/>
      <c r="V62" s="104"/>
      <c r="W62" s="118"/>
      <c r="X62" s="118"/>
      <c r="Y62" s="103"/>
      <c r="Z62" s="103"/>
      <c r="AA62" s="103"/>
      <c r="AB62" s="103"/>
      <c r="AC62" s="103"/>
      <c r="AD62" s="105"/>
      <c r="AE62" s="105"/>
      <c r="AF62" s="98"/>
      <c r="AG62" s="98"/>
      <c r="AI62" s="98"/>
      <c r="AP62" s="98"/>
      <c r="AQ62" s="98"/>
      <c r="AR62" s="98"/>
      <c r="AS62" s="98"/>
    </row>
    <row r="63" spans="1:45" s="1" customFormat="1" ht="12" x14ac:dyDescent="0.25">
      <c r="A63" s="46"/>
      <c r="E63" s="118"/>
      <c r="F63" s="118"/>
      <c r="G63" s="118"/>
      <c r="Q63" s="118"/>
      <c r="R63" s="13"/>
      <c r="S63" s="13"/>
      <c r="T63" s="97"/>
      <c r="U63" s="97"/>
      <c r="V63" s="102"/>
      <c r="W63" s="13"/>
      <c r="X63" s="97"/>
      <c r="Y63" s="97"/>
      <c r="Z63" s="13"/>
      <c r="AA63" s="13"/>
      <c r="AB63" s="13"/>
      <c r="AC63" s="18"/>
      <c r="AD63" s="18"/>
      <c r="AE63" s="18"/>
      <c r="AF63" s="18"/>
      <c r="AQ63" s="98"/>
      <c r="AS63" s="98"/>
    </row>
    <row r="64" spans="1:45" s="118" customFormat="1" ht="18" customHeight="1" x14ac:dyDescent="0.25">
      <c r="A64" s="266"/>
      <c r="B64" s="252"/>
      <c r="C64" s="252"/>
      <c r="D64" s="252"/>
      <c r="E64" s="252"/>
      <c r="F64" s="252"/>
      <c r="G64" s="252"/>
      <c r="H64" s="252"/>
      <c r="I64" s="252"/>
      <c r="J64" s="252"/>
      <c r="K64" s="252"/>
      <c r="L64" s="252"/>
      <c r="M64" s="252"/>
      <c r="N64" s="252"/>
      <c r="O64" s="252"/>
      <c r="P64" s="252"/>
      <c r="Q64" s="252"/>
      <c r="R64" s="252"/>
      <c r="S64" s="252"/>
      <c r="T64" s="252"/>
      <c r="U64" s="252"/>
      <c r="V64" s="267"/>
      <c r="W64" s="13"/>
      <c r="X64" s="13"/>
      <c r="Y64" s="13"/>
      <c r="Z64" s="13"/>
    </row>
    <row r="65" spans="1:33" s="1" customFormat="1" ht="12" x14ac:dyDescent="0.25">
      <c r="A65" s="46"/>
      <c r="F65" s="118"/>
      <c r="G65" s="118"/>
      <c r="H65" s="118"/>
      <c r="K65" s="118"/>
      <c r="L65" s="13"/>
      <c r="M65" s="13"/>
      <c r="N65" s="13"/>
      <c r="O65" s="13"/>
      <c r="P65" s="13"/>
      <c r="Q65" s="13"/>
      <c r="R65" s="13"/>
      <c r="S65" s="13"/>
      <c r="T65" s="13"/>
      <c r="U65" s="13"/>
      <c r="V65" s="17"/>
      <c r="W65" s="18"/>
      <c r="X65" s="18"/>
      <c r="Y65" s="18"/>
      <c r="Z65" s="18"/>
    </row>
    <row r="66" spans="1:33" s="1" customFormat="1" ht="23.25" customHeight="1" x14ac:dyDescent="0.25">
      <c r="A66" s="254" t="s">
        <v>629</v>
      </c>
      <c r="B66" s="250"/>
      <c r="C66" s="250"/>
      <c r="D66" s="250"/>
      <c r="E66" s="250"/>
      <c r="F66" s="250"/>
      <c r="G66" s="250"/>
      <c r="H66" s="250"/>
      <c r="I66" s="250"/>
      <c r="J66" s="250"/>
      <c r="K66" s="250"/>
      <c r="L66" s="250"/>
      <c r="M66" s="250"/>
      <c r="N66" s="250"/>
      <c r="O66" s="13"/>
      <c r="P66" s="13"/>
      <c r="Q66" s="92"/>
      <c r="R66" s="92"/>
      <c r="S66" s="92"/>
      <c r="T66" s="92"/>
      <c r="U66" s="92"/>
      <c r="V66" s="91"/>
      <c r="W66" s="100"/>
      <c r="X66" s="100"/>
      <c r="Y66" s="100"/>
      <c r="Z66" s="100"/>
      <c r="AA66" s="90"/>
      <c r="AB66" s="90"/>
    </row>
    <row r="67" spans="1:33" s="1" customFormat="1" ht="22.5" customHeight="1" x14ac:dyDescent="0.25">
      <c r="A67" s="133" t="s">
        <v>62</v>
      </c>
      <c r="B67" s="133" t="s">
        <v>63</v>
      </c>
      <c r="C67" s="133" t="s">
        <v>64</v>
      </c>
      <c r="D67" s="133" t="s">
        <v>65</v>
      </c>
      <c r="E67" s="133" t="s">
        <v>66</v>
      </c>
      <c r="F67" s="133" t="s">
        <v>67</v>
      </c>
      <c r="G67" s="133" t="s">
        <v>68</v>
      </c>
      <c r="H67" s="133" t="s">
        <v>69</v>
      </c>
      <c r="I67" s="133" t="s">
        <v>70</v>
      </c>
      <c r="J67" s="133" t="s">
        <v>71</v>
      </c>
      <c r="K67" s="133" t="s">
        <v>72</v>
      </c>
      <c r="L67" s="133" t="s">
        <v>73</v>
      </c>
      <c r="M67" s="133" t="s">
        <v>74</v>
      </c>
      <c r="N67" s="133" t="s">
        <v>88</v>
      </c>
      <c r="O67" s="13"/>
      <c r="P67" s="92"/>
      <c r="Q67" s="92"/>
      <c r="R67" s="92"/>
      <c r="S67" s="92"/>
      <c r="T67" s="92"/>
      <c r="U67" s="92"/>
      <c r="V67" s="91"/>
      <c r="W67" s="100"/>
      <c r="X67" s="100"/>
      <c r="Y67" s="100"/>
      <c r="Z67" s="100"/>
      <c r="AA67" s="90"/>
      <c r="AB67" s="90"/>
      <c r="AC67" s="90"/>
      <c r="AD67" s="90"/>
      <c r="AE67" s="90"/>
      <c r="AF67" s="90"/>
    </row>
    <row r="68" spans="1:33" s="1" customFormat="1" ht="12" x14ac:dyDescent="0.25">
      <c r="A68" s="49" t="s">
        <v>89</v>
      </c>
      <c r="B68" s="59">
        <v>17960.903225806502</v>
      </c>
      <c r="C68" s="60">
        <v>18499.066666666698</v>
      </c>
      <c r="D68" s="59">
        <v>16788.774193548401</v>
      </c>
      <c r="E68" s="60">
        <v>16593.516129032301</v>
      </c>
      <c r="F68" s="59">
        <v>14773.857142857099</v>
      </c>
      <c r="G68" s="60">
        <v>14761.4516129032</v>
      </c>
      <c r="H68" s="60">
        <v>14240.3666666667</v>
      </c>
      <c r="I68" s="59">
        <v>18040</v>
      </c>
      <c r="J68" s="60">
        <v>18565.833333333299</v>
      </c>
      <c r="K68" s="59">
        <v>0</v>
      </c>
      <c r="L68" s="59">
        <v>0</v>
      </c>
      <c r="M68" s="60">
        <v>0</v>
      </c>
      <c r="N68" s="59">
        <v>16622.681992337199</v>
      </c>
      <c r="O68" s="157"/>
      <c r="P68" s="95"/>
      <c r="Q68" s="95"/>
      <c r="R68" s="95"/>
      <c r="S68" s="95"/>
      <c r="T68" s="95"/>
      <c r="U68" s="95"/>
      <c r="V68" s="94"/>
      <c r="W68" s="101"/>
      <c r="X68" s="101"/>
      <c r="Y68" s="101"/>
      <c r="Z68" s="101"/>
      <c r="AA68" s="93"/>
      <c r="AB68" s="93"/>
    </row>
    <row r="69" spans="1:33" s="1" customFormat="1" ht="12" x14ac:dyDescent="0.25">
      <c r="A69" s="50" t="s">
        <v>75</v>
      </c>
      <c r="B69" s="66">
        <v>648</v>
      </c>
      <c r="C69" s="66">
        <v>659.46666666666704</v>
      </c>
      <c r="D69" s="66">
        <v>629.41935483870998</v>
      </c>
      <c r="E69" s="66">
        <v>617.64516129032302</v>
      </c>
      <c r="F69" s="66">
        <v>641.03571428571399</v>
      </c>
      <c r="G69" s="66">
        <v>598.58064516129002</v>
      </c>
      <c r="H69" s="66">
        <v>681.86666666666702</v>
      </c>
      <c r="I69" s="66">
        <v>852</v>
      </c>
      <c r="J69" s="66">
        <v>867.11111111111097</v>
      </c>
      <c r="K69" s="66">
        <v>0</v>
      </c>
      <c r="L69" s="66">
        <v>0</v>
      </c>
      <c r="M69" s="66">
        <v>0</v>
      </c>
      <c r="N69" s="66">
        <v>680.12260536398503</v>
      </c>
      <c r="O69" s="13"/>
      <c r="P69" s="95"/>
      <c r="Q69" s="95"/>
      <c r="R69" s="95"/>
      <c r="S69" s="95"/>
      <c r="T69" s="95"/>
      <c r="U69" s="97"/>
      <c r="V69" s="94"/>
      <c r="W69" s="101"/>
      <c r="X69" s="101"/>
      <c r="Y69" s="101"/>
      <c r="Z69" s="101"/>
      <c r="AA69" s="93"/>
      <c r="AB69" s="93"/>
      <c r="AC69" s="93"/>
      <c r="AD69" s="93"/>
      <c r="AE69" s="93"/>
      <c r="AF69" s="93"/>
      <c r="AG69" s="93"/>
    </row>
    <row r="70" spans="1:33" s="1" customFormat="1" ht="12" x14ac:dyDescent="0.25">
      <c r="A70" s="51" t="s">
        <v>76</v>
      </c>
      <c r="B70" s="66">
        <v>409.48387096774201</v>
      </c>
      <c r="C70" s="66">
        <v>310.83333333333297</v>
      </c>
      <c r="D70" s="66">
        <v>295.51612903225799</v>
      </c>
      <c r="E70" s="66">
        <v>312.83870967741899</v>
      </c>
      <c r="F70" s="66">
        <v>365.32142857142901</v>
      </c>
      <c r="G70" s="66">
        <v>353.74193548387098</v>
      </c>
      <c r="H70" s="66">
        <v>333.9</v>
      </c>
      <c r="I70" s="66">
        <v>351.41935483870998</v>
      </c>
      <c r="J70" s="66">
        <v>338.722222222222</v>
      </c>
      <c r="K70" s="66">
        <v>0</v>
      </c>
      <c r="L70" s="66">
        <v>0</v>
      </c>
      <c r="M70" s="66">
        <v>0</v>
      </c>
      <c r="N70" s="66">
        <v>341.30651340996201</v>
      </c>
      <c r="O70" s="13"/>
      <c r="P70" s="92"/>
      <c r="Q70" s="92"/>
      <c r="R70" s="92"/>
      <c r="S70" s="92"/>
      <c r="T70" s="92"/>
      <c r="U70" s="92"/>
      <c r="V70" s="91"/>
      <c r="W70" s="100"/>
      <c r="X70" s="100"/>
      <c r="Y70" s="100"/>
      <c r="Z70" s="100"/>
      <c r="AA70" s="93"/>
      <c r="AB70" s="93"/>
      <c r="AC70" s="93"/>
      <c r="AG70" s="93"/>
    </row>
    <row r="71" spans="1:33" s="19" customFormat="1" ht="12" x14ac:dyDescent="0.25">
      <c r="A71" s="51" t="s">
        <v>78</v>
      </c>
      <c r="B71" s="66">
        <v>16903.419354838701</v>
      </c>
      <c r="C71" s="66">
        <v>17528.766666666699</v>
      </c>
      <c r="D71" s="66">
        <v>15863.8387096774</v>
      </c>
      <c r="E71" s="66">
        <v>15663.032258064501</v>
      </c>
      <c r="F71" s="66">
        <v>13767.5</v>
      </c>
      <c r="G71" s="66">
        <v>13809.129032258101</v>
      </c>
      <c r="H71" s="66">
        <v>13224.6</v>
      </c>
      <c r="I71" s="66">
        <v>16836.580645161299</v>
      </c>
      <c r="J71" s="66">
        <v>17360</v>
      </c>
      <c r="K71" s="66">
        <v>0</v>
      </c>
      <c r="L71" s="66">
        <v>0</v>
      </c>
      <c r="M71" s="66">
        <v>0</v>
      </c>
      <c r="N71" s="66">
        <v>15601.2528735632</v>
      </c>
      <c r="O71" s="95"/>
      <c r="P71" s="95"/>
      <c r="Q71" s="95"/>
      <c r="R71" s="95"/>
      <c r="S71" s="95"/>
      <c r="T71" s="95"/>
      <c r="U71" s="95"/>
      <c r="V71" s="94"/>
      <c r="W71" s="99"/>
      <c r="X71" s="99"/>
      <c r="Y71" s="99"/>
      <c r="Z71" s="99"/>
      <c r="AA71" s="99"/>
      <c r="AB71" s="99"/>
      <c r="AC71" s="99"/>
      <c r="AD71" s="99"/>
      <c r="AE71" s="99"/>
      <c r="AF71" s="99"/>
      <c r="AG71" s="99"/>
    </row>
    <row r="72" spans="1:33" s="1" customFormat="1" ht="12" x14ac:dyDescent="0.25">
      <c r="A72" s="49" t="s">
        <v>90</v>
      </c>
      <c r="B72" s="59">
        <v>4834.6774193548399</v>
      </c>
      <c r="C72" s="60">
        <v>4835.0666666666702</v>
      </c>
      <c r="D72" s="59">
        <v>4776.5483870967701</v>
      </c>
      <c r="E72" s="60">
        <v>4858.2903225806504</v>
      </c>
      <c r="F72" s="59">
        <v>4993.7857142857101</v>
      </c>
      <c r="G72" s="60">
        <v>5180.6451612903202</v>
      </c>
      <c r="H72" s="60">
        <v>5457.9</v>
      </c>
      <c r="I72" s="59">
        <v>5755.0967741935501</v>
      </c>
      <c r="J72" s="60">
        <v>6006.5</v>
      </c>
      <c r="K72" s="59">
        <v>0</v>
      </c>
      <c r="L72" s="59">
        <v>0</v>
      </c>
      <c r="M72" s="60">
        <v>0</v>
      </c>
      <c r="N72" s="59">
        <v>5150.5555555555602</v>
      </c>
      <c r="O72" s="13"/>
      <c r="P72" s="95"/>
      <c r="Q72" s="95"/>
      <c r="R72" s="95"/>
      <c r="S72" s="95"/>
      <c r="T72" s="95"/>
      <c r="U72" s="95"/>
      <c r="V72" s="94"/>
      <c r="W72" s="93"/>
      <c r="X72" s="93"/>
      <c r="Y72" s="93"/>
      <c r="Z72" s="93"/>
      <c r="AA72" s="93"/>
      <c r="AB72" s="93"/>
      <c r="AC72" s="93"/>
      <c r="AD72" s="93"/>
      <c r="AE72" s="93"/>
      <c r="AF72" s="93"/>
      <c r="AG72" s="93"/>
    </row>
    <row r="73" spans="1:33" s="1" customFormat="1" ht="12" x14ac:dyDescent="0.25">
      <c r="A73" s="50" t="s">
        <v>75</v>
      </c>
      <c r="B73" s="66">
        <v>3991.6451612903202</v>
      </c>
      <c r="C73" s="66">
        <v>3972.8333333333298</v>
      </c>
      <c r="D73" s="66">
        <v>3941.5161290322599</v>
      </c>
      <c r="E73" s="66">
        <v>4052.9354838709701</v>
      </c>
      <c r="F73" s="66">
        <v>4146.8214285714303</v>
      </c>
      <c r="G73" s="66">
        <v>4204.9677419354803</v>
      </c>
      <c r="H73" s="66">
        <v>4250.7333333333299</v>
      </c>
      <c r="I73" s="66">
        <v>4453.0967741935501</v>
      </c>
      <c r="J73" s="66">
        <v>4619.4444444444398</v>
      </c>
      <c r="K73" s="66">
        <v>0</v>
      </c>
      <c r="L73" s="66">
        <v>0</v>
      </c>
      <c r="M73" s="66">
        <v>0</v>
      </c>
      <c r="N73" s="66">
        <v>4160.6781609195396</v>
      </c>
      <c r="O73" s="13"/>
      <c r="P73" s="95"/>
      <c r="Q73" s="95"/>
      <c r="R73" s="95"/>
      <c r="S73" s="95"/>
      <c r="T73" s="95"/>
      <c r="U73" s="95"/>
      <c r="V73" s="94"/>
      <c r="W73" s="93"/>
      <c r="X73" s="93"/>
      <c r="Y73" s="93"/>
      <c r="Z73" s="93"/>
      <c r="AA73" s="93"/>
      <c r="AB73" s="93"/>
      <c r="AC73" s="98"/>
      <c r="AD73" s="93"/>
      <c r="AE73" s="93"/>
      <c r="AF73" s="93"/>
      <c r="AG73" s="93"/>
    </row>
    <row r="74" spans="1:33" s="1" customFormat="1" ht="12" x14ac:dyDescent="0.25">
      <c r="A74" s="51" t="s">
        <v>76</v>
      </c>
      <c r="B74" s="66">
        <v>586.38709677419399</v>
      </c>
      <c r="C74" s="66">
        <v>581.26666666666699</v>
      </c>
      <c r="D74" s="66">
        <v>579.70967741935499</v>
      </c>
      <c r="E74" s="66">
        <v>582.41935483870998</v>
      </c>
      <c r="F74" s="66">
        <v>639.17857142857099</v>
      </c>
      <c r="G74" s="66">
        <v>710.74193548387098</v>
      </c>
      <c r="H74" s="66">
        <v>818.06666666666695</v>
      </c>
      <c r="I74" s="66">
        <v>942.45161290322596</v>
      </c>
      <c r="J74" s="66">
        <v>1016.8888888888901</v>
      </c>
      <c r="K74" s="66">
        <v>0</v>
      </c>
      <c r="L74" s="66">
        <v>0</v>
      </c>
      <c r="M74" s="66">
        <v>0</v>
      </c>
      <c r="N74" s="66">
        <v>703.57854406130298</v>
      </c>
      <c r="O74" s="13"/>
      <c r="P74" s="95"/>
      <c r="Q74" s="95"/>
      <c r="R74" s="95"/>
      <c r="S74" s="95"/>
      <c r="T74" s="97"/>
      <c r="U74" s="95"/>
      <c r="V74" s="94"/>
      <c r="W74" s="93"/>
      <c r="X74" s="93"/>
      <c r="Y74" s="93"/>
      <c r="Z74" s="93"/>
      <c r="AA74" s="93"/>
      <c r="AB74" s="93"/>
      <c r="AC74" s="93"/>
      <c r="AD74" s="93"/>
      <c r="AE74" s="93"/>
      <c r="AF74" s="93"/>
      <c r="AG74" s="93"/>
    </row>
    <row r="75" spans="1:33" s="1" customFormat="1" ht="12" x14ac:dyDescent="0.25">
      <c r="A75" s="51" t="s">
        <v>78</v>
      </c>
      <c r="B75" s="66">
        <v>256.64516129032302</v>
      </c>
      <c r="C75" s="66">
        <v>280.96666666666698</v>
      </c>
      <c r="D75" s="66">
        <v>255.322580645161</v>
      </c>
      <c r="E75" s="66">
        <v>222.935483870968</v>
      </c>
      <c r="F75" s="66">
        <v>207.78571428571399</v>
      </c>
      <c r="G75" s="66">
        <v>264.93548387096803</v>
      </c>
      <c r="H75" s="66">
        <v>389.1</v>
      </c>
      <c r="I75" s="66">
        <v>359.54838709677398</v>
      </c>
      <c r="J75" s="66">
        <v>370.16666666666703</v>
      </c>
      <c r="K75" s="66">
        <v>0</v>
      </c>
      <c r="L75" s="66">
        <v>0</v>
      </c>
      <c r="M75" s="66">
        <v>0</v>
      </c>
      <c r="N75" s="66">
        <v>286.29885057471301</v>
      </c>
      <c r="O75" s="13"/>
      <c r="P75" s="95"/>
      <c r="Q75" s="95"/>
      <c r="R75" s="95"/>
      <c r="S75" s="95"/>
      <c r="T75" s="95"/>
      <c r="U75" s="95"/>
      <c r="V75" s="94"/>
      <c r="W75" s="93"/>
      <c r="X75" s="93"/>
      <c r="Y75" s="93"/>
      <c r="Z75" s="98"/>
      <c r="AA75" s="93"/>
      <c r="AB75" s="93"/>
      <c r="AC75" s="93"/>
      <c r="AD75" s="93"/>
      <c r="AG75" s="93"/>
    </row>
    <row r="76" spans="1:33" s="1" customFormat="1" ht="12" x14ac:dyDescent="0.25">
      <c r="A76" s="49" t="s">
        <v>91</v>
      </c>
      <c r="B76" s="59">
        <v>22795.580645161299</v>
      </c>
      <c r="C76" s="60">
        <v>23334.133333333299</v>
      </c>
      <c r="D76" s="59">
        <v>21565.322580645199</v>
      </c>
      <c r="E76" s="60">
        <v>21451.806451612902</v>
      </c>
      <c r="F76" s="59">
        <v>19767.642857142899</v>
      </c>
      <c r="G76" s="60">
        <v>19942.096774193498</v>
      </c>
      <c r="H76" s="60">
        <v>19698.266666666699</v>
      </c>
      <c r="I76" s="59">
        <v>23795.096774193498</v>
      </c>
      <c r="J76" s="60">
        <v>24572.333333333299</v>
      </c>
      <c r="K76" s="59">
        <v>0</v>
      </c>
      <c r="L76" s="59">
        <v>0</v>
      </c>
      <c r="M76" s="60">
        <v>0</v>
      </c>
      <c r="N76" s="59">
        <v>21773.237547892699</v>
      </c>
      <c r="O76" s="13"/>
      <c r="P76" s="95"/>
      <c r="Q76" s="95"/>
      <c r="R76" s="95"/>
      <c r="S76" s="95"/>
      <c r="T76" s="95"/>
      <c r="U76" s="95"/>
      <c r="V76" s="94"/>
      <c r="W76" s="93"/>
      <c r="X76" s="93"/>
      <c r="Y76" s="93"/>
      <c r="Z76" s="93"/>
      <c r="AA76" s="93"/>
      <c r="AB76" s="93"/>
      <c r="AC76" s="93"/>
      <c r="AD76" s="93"/>
      <c r="AG76" s="93"/>
    </row>
    <row r="77" spans="1:33" s="1" customFormat="1" ht="12" x14ac:dyDescent="0.25">
      <c r="A77" s="50" t="s">
        <v>75</v>
      </c>
      <c r="B77" s="66">
        <v>4639.6451612903202</v>
      </c>
      <c r="C77" s="66">
        <v>4632.3</v>
      </c>
      <c r="D77" s="66">
        <v>4570.9354838709696</v>
      </c>
      <c r="E77" s="66">
        <v>4670.5806451612898</v>
      </c>
      <c r="F77" s="66">
        <v>4787.8571428571404</v>
      </c>
      <c r="G77" s="66">
        <v>4803.5483870967701</v>
      </c>
      <c r="H77" s="66">
        <v>4932.6000000000004</v>
      </c>
      <c r="I77" s="66">
        <v>5305.0967741935501</v>
      </c>
      <c r="J77" s="66">
        <v>5486.5555555555602</v>
      </c>
      <c r="K77" s="66">
        <v>0</v>
      </c>
      <c r="L77" s="66">
        <v>0</v>
      </c>
      <c r="M77" s="66">
        <v>0</v>
      </c>
      <c r="N77" s="66">
        <v>4840.8007662835198</v>
      </c>
      <c r="O77" s="13"/>
      <c r="P77" s="95"/>
      <c r="Q77" s="95"/>
      <c r="R77" s="93"/>
      <c r="S77" s="95"/>
      <c r="T77" s="95"/>
      <c r="U77" s="95"/>
      <c r="V77" s="94"/>
      <c r="W77" s="93"/>
      <c r="X77" s="93"/>
      <c r="Y77" s="93"/>
      <c r="Z77" s="93"/>
      <c r="AA77" s="93"/>
      <c r="AB77" s="93"/>
    </row>
    <row r="78" spans="1:33" s="1" customFormat="1" ht="12" x14ac:dyDescent="0.25">
      <c r="A78" s="51" t="s">
        <v>76</v>
      </c>
      <c r="B78" s="66">
        <v>995.87096774193503</v>
      </c>
      <c r="C78" s="66">
        <v>892.1</v>
      </c>
      <c r="D78" s="66">
        <v>875.22580645161304</v>
      </c>
      <c r="E78" s="66">
        <v>895.25806451612902</v>
      </c>
      <c r="F78" s="66">
        <v>1004.5</v>
      </c>
      <c r="G78" s="66">
        <v>1064.4838709677399</v>
      </c>
      <c r="H78" s="66">
        <v>1151.9666666666701</v>
      </c>
      <c r="I78" s="66">
        <v>1293.8709677419399</v>
      </c>
      <c r="J78" s="66">
        <v>1355.6111111111099</v>
      </c>
      <c r="K78" s="66">
        <v>0</v>
      </c>
      <c r="L78" s="66">
        <v>0</v>
      </c>
      <c r="M78" s="66">
        <v>0</v>
      </c>
      <c r="N78" s="66">
        <v>1044.8850574712601</v>
      </c>
      <c r="O78" s="13"/>
      <c r="P78" s="95"/>
      <c r="Q78" s="95"/>
      <c r="R78" s="97"/>
      <c r="S78" s="95"/>
      <c r="T78" s="95"/>
      <c r="U78" s="95"/>
      <c r="V78" s="94"/>
      <c r="W78" s="93"/>
      <c r="X78" s="93"/>
      <c r="Y78" s="93"/>
      <c r="Z78" s="93"/>
      <c r="AA78" s="93"/>
      <c r="AB78" s="93"/>
    </row>
    <row r="79" spans="1:33" s="1" customFormat="1" ht="12" x14ac:dyDescent="0.25">
      <c r="A79" s="51" t="s">
        <v>78</v>
      </c>
      <c r="B79" s="66">
        <v>17160.064516129001</v>
      </c>
      <c r="C79" s="66">
        <v>17809.733333333301</v>
      </c>
      <c r="D79" s="66">
        <v>16119.1612903226</v>
      </c>
      <c r="E79" s="66">
        <v>15885.967741935499</v>
      </c>
      <c r="F79" s="66">
        <v>13975.285714285699</v>
      </c>
      <c r="G79" s="66">
        <v>14074.064516128999</v>
      </c>
      <c r="H79" s="66">
        <v>13613.7</v>
      </c>
      <c r="I79" s="66">
        <v>17196.129032258101</v>
      </c>
      <c r="J79" s="66">
        <v>17730.166666666701</v>
      </c>
      <c r="K79" s="66">
        <v>0</v>
      </c>
      <c r="L79" s="66">
        <v>0</v>
      </c>
      <c r="M79" s="66">
        <v>0</v>
      </c>
      <c r="N79" s="66">
        <v>15887.5517241379</v>
      </c>
      <c r="O79" s="13"/>
      <c r="P79" s="95"/>
      <c r="Q79" s="95"/>
      <c r="R79" s="97"/>
      <c r="S79" s="97"/>
      <c r="T79" s="95"/>
      <c r="U79" s="95"/>
      <c r="V79" s="94"/>
      <c r="W79" s="93"/>
      <c r="X79" s="93"/>
      <c r="Y79" s="93"/>
      <c r="Z79" s="93"/>
      <c r="AA79" s="93"/>
      <c r="AB79" s="93"/>
    </row>
    <row r="80" spans="1:33" s="1" customFormat="1" ht="12" x14ac:dyDescent="0.25">
      <c r="A80" s="46"/>
      <c r="F80" s="118"/>
      <c r="G80" s="118"/>
      <c r="H80" s="118"/>
      <c r="I80" s="118"/>
      <c r="J80" s="118"/>
      <c r="K80" s="118"/>
      <c r="L80" s="13"/>
      <c r="M80" s="13"/>
      <c r="N80" s="13"/>
      <c r="O80" s="13"/>
      <c r="P80" s="95"/>
      <c r="Q80" s="95"/>
      <c r="R80" s="95"/>
      <c r="S80" s="97"/>
      <c r="T80" s="95"/>
      <c r="U80" s="95"/>
      <c r="V80" s="94"/>
      <c r="W80" s="93"/>
      <c r="X80" s="93"/>
      <c r="Y80" s="93"/>
      <c r="Z80" s="93"/>
      <c r="AA80" s="93"/>
      <c r="AB80" s="93"/>
    </row>
    <row r="81" spans="1:34" s="1" customFormat="1" ht="12" customHeight="1" x14ac:dyDescent="0.25">
      <c r="A81" s="251"/>
      <c r="B81" s="252"/>
      <c r="C81" s="252"/>
      <c r="D81" s="252"/>
      <c r="E81" s="252"/>
      <c r="F81" s="252"/>
      <c r="G81" s="252"/>
      <c r="H81" s="252"/>
      <c r="I81" s="252"/>
      <c r="J81" s="252"/>
      <c r="K81" s="252"/>
      <c r="L81" s="252"/>
      <c r="M81" s="252"/>
      <c r="N81" s="252"/>
      <c r="O81" s="252"/>
      <c r="P81" s="252"/>
      <c r="Q81" s="252"/>
      <c r="R81" s="252"/>
      <c r="S81" s="252"/>
      <c r="T81" s="252"/>
      <c r="U81" s="252"/>
      <c r="V81" s="253"/>
    </row>
    <row r="82" spans="1:34" s="1" customFormat="1" ht="12" x14ac:dyDescent="0.25">
      <c r="A82" s="46"/>
      <c r="F82" s="118"/>
      <c r="G82" s="118"/>
      <c r="H82" s="118"/>
      <c r="I82" s="118"/>
      <c r="J82" s="118"/>
      <c r="K82" s="118"/>
      <c r="L82" s="13"/>
      <c r="M82" s="13"/>
      <c r="N82" s="13"/>
      <c r="O82" s="13"/>
      <c r="P82" s="13"/>
      <c r="Q82" s="13"/>
      <c r="R82" s="13"/>
      <c r="S82" s="13"/>
      <c r="T82" s="13"/>
      <c r="U82" s="13"/>
      <c r="V82" s="17"/>
      <c r="AA82" s="90"/>
      <c r="AB82" s="90"/>
      <c r="AC82" s="90"/>
      <c r="AD82" s="90"/>
      <c r="AE82" s="90"/>
      <c r="AF82" s="90"/>
      <c r="AG82" s="90"/>
    </row>
    <row r="83" spans="1:34" s="1" customFormat="1" ht="24.75" customHeight="1" x14ac:dyDescent="0.25">
      <c r="A83" s="254" t="s">
        <v>630</v>
      </c>
      <c r="B83" s="250"/>
      <c r="C83" s="250"/>
      <c r="D83" s="250"/>
      <c r="E83" s="250"/>
      <c r="F83" s="250"/>
      <c r="G83" s="250"/>
      <c r="H83" s="250"/>
      <c r="I83" s="250"/>
      <c r="J83" s="250"/>
      <c r="K83" s="250"/>
      <c r="L83" s="250"/>
      <c r="M83" s="250"/>
      <c r="N83" s="250"/>
      <c r="O83" s="13"/>
      <c r="P83" s="13"/>
      <c r="Q83" s="92"/>
      <c r="R83" s="92"/>
      <c r="S83" s="92"/>
      <c r="T83" s="92"/>
      <c r="U83" s="92"/>
      <c r="V83" s="91"/>
      <c r="W83" s="90"/>
      <c r="X83" s="90"/>
      <c r="Y83" s="90"/>
      <c r="Z83" s="90"/>
      <c r="AA83" s="90"/>
      <c r="AB83" s="90"/>
    </row>
    <row r="84" spans="1:34" s="1" customFormat="1" ht="12" x14ac:dyDescent="0.25">
      <c r="A84" s="133" t="s">
        <v>62</v>
      </c>
      <c r="B84" s="133" t="s">
        <v>63</v>
      </c>
      <c r="C84" s="133" t="s">
        <v>64</v>
      </c>
      <c r="D84" s="133" t="s">
        <v>65</v>
      </c>
      <c r="E84" s="133" t="s">
        <v>66</v>
      </c>
      <c r="F84" s="133" t="s">
        <v>67</v>
      </c>
      <c r="G84" s="133" t="s">
        <v>68</v>
      </c>
      <c r="H84" s="133" t="s">
        <v>69</v>
      </c>
      <c r="I84" s="133" t="s">
        <v>70</v>
      </c>
      <c r="J84" s="133" t="s">
        <v>71</v>
      </c>
      <c r="K84" s="133" t="s">
        <v>72</v>
      </c>
      <c r="L84" s="133" t="s">
        <v>73</v>
      </c>
      <c r="M84" s="133" t="s">
        <v>74</v>
      </c>
      <c r="N84" s="133" t="s">
        <v>88</v>
      </c>
      <c r="O84" s="13"/>
      <c r="P84" s="92"/>
      <c r="Q84" s="92"/>
      <c r="R84" s="92"/>
      <c r="S84" s="92"/>
      <c r="T84" s="92"/>
      <c r="U84" s="92"/>
      <c r="V84" s="91"/>
      <c r="W84" s="90"/>
      <c r="X84" s="90"/>
      <c r="Y84" s="90"/>
      <c r="Z84" s="90"/>
      <c r="AA84" s="90"/>
      <c r="AB84" s="90"/>
      <c r="AC84" s="93"/>
      <c r="AD84" s="93"/>
      <c r="AE84" s="93"/>
      <c r="AF84" s="93"/>
      <c r="AG84" s="93"/>
      <c r="AH84" s="93"/>
    </row>
    <row r="85" spans="1:34" s="1" customFormat="1" ht="12.75" customHeight="1" x14ac:dyDescent="0.25">
      <c r="A85" s="49" t="s">
        <v>89</v>
      </c>
      <c r="B85" s="61">
        <v>21.6344253538681</v>
      </c>
      <c r="C85" s="62">
        <v>21.745671468063399</v>
      </c>
      <c r="D85" s="61">
        <v>21.850174339998599</v>
      </c>
      <c r="E85" s="62">
        <v>22.993303571428601</v>
      </c>
      <c r="F85" s="61">
        <v>19.194556409723699</v>
      </c>
      <c r="G85" s="62">
        <v>20.299624863861901</v>
      </c>
      <c r="H85" s="62">
        <v>20.894946518227499</v>
      </c>
      <c r="I85" s="61">
        <v>21.861685123872601</v>
      </c>
      <c r="J85" s="62">
        <v>24.5453656947385</v>
      </c>
      <c r="K85" s="61">
        <v>0</v>
      </c>
      <c r="L85" s="61">
        <v>0</v>
      </c>
      <c r="M85" s="62">
        <v>0</v>
      </c>
      <c r="N85" s="61">
        <v>21.505740620957301</v>
      </c>
      <c r="O85" s="13"/>
      <c r="P85" s="13"/>
      <c r="Q85" s="92"/>
      <c r="R85" s="92"/>
      <c r="S85" s="92"/>
      <c r="T85" s="92"/>
      <c r="U85" s="92"/>
      <c r="V85" s="91"/>
      <c r="W85" s="90"/>
      <c r="X85" s="90"/>
      <c r="Y85" s="90"/>
      <c r="Z85" s="90"/>
      <c r="AA85" s="90"/>
      <c r="AB85" s="90"/>
      <c r="AC85" s="93"/>
      <c r="AD85" s="93"/>
      <c r="AE85" s="93"/>
      <c r="AF85" s="93"/>
      <c r="AG85" s="93"/>
      <c r="AH85" s="93"/>
    </row>
    <row r="86" spans="1:34" s="1" customFormat="1" ht="12" x14ac:dyDescent="0.25">
      <c r="A86" s="50" t="s">
        <v>75</v>
      </c>
      <c r="B86" s="67">
        <v>32.358415841584197</v>
      </c>
      <c r="C86" s="67">
        <v>31.299823633157001</v>
      </c>
      <c r="D86" s="67">
        <v>35.723101265822798</v>
      </c>
      <c r="E86" s="67">
        <v>28.286231884058001</v>
      </c>
      <c r="F86" s="67">
        <v>37.646601941747598</v>
      </c>
      <c r="G86" s="67">
        <v>35.380555555555603</v>
      </c>
      <c r="H86" s="67">
        <v>24.2893553223388</v>
      </c>
      <c r="I86" s="67">
        <v>25.0753701211306</v>
      </c>
      <c r="J86" s="67">
        <v>30.364779874213799</v>
      </c>
      <c r="K86" s="67">
        <v>0</v>
      </c>
      <c r="L86" s="67">
        <v>0</v>
      </c>
      <c r="M86" s="67">
        <v>0</v>
      </c>
      <c r="N86" s="67">
        <v>30.951468947564098</v>
      </c>
      <c r="O86" s="13"/>
      <c r="P86" s="13"/>
      <c r="Q86" s="13"/>
      <c r="R86" s="92"/>
      <c r="S86" s="92"/>
      <c r="T86" s="92"/>
      <c r="U86" s="92"/>
      <c r="V86" s="91"/>
      <c r="W86" s="90"/>
      <c r="X86" s="90"/>
      <c r="Y86" s="90"/>
      <c r="Z86" s="90"/>
      <c r="AA86" s="93"/>
      <c r="AB86" s="93"/>
      <c r="AC86" s="98"/>
      <c r="AD86" s="93"/>
      <c r="AE86" s="93"/>
      <c r="AF86" s="93"/>
      <c r="AH86" s="93"/>
    </row>
    <row r="87" spans="1:34" s="1" customFormat="1" ht="12" x14ac:dyDescent="0.25">
      <c r="A87" s="51" t="s">
        <v>76</v>
      </c>
      <c r="B87" s="67">
        <v>34.655303030303003</v>
      </c>
      <c r="C87" s="67">
        <v>47.8367952522255</v>
      </c>
      <c r="D87" s="67">
        <v>30.9920844327177</v>
      </c>
      <c r="E87" s="67">
        <v>34.8010752688172</v>
      </c>
      <c r="F87" s="67">
        <v>24.849840255591101</v>
      </c>
      <c r="G87" s="67">
        <v>28.59375</v>
      </c>
      <c r="H87" s="67">
        <v>32.016233766233803</v>
      </c>
      <c r="I87" s="67">
        <v>33.654761904761898</v>
      </c>
      <c r="J87" s="67">
        <v>34.066666666666698</v>
      </c>
      <c r="K87" s="67">
        <v>0</v>
      </c>
      <c r="L87" s="67">
        <v>0</v>
      </c>
      <c r="M87" s="67">
        <v>0</v>
      </c>
      <c r="N87" s="67">
        <v>33.249136276391603</v>
      </c>
      <c r="O87" s="13"/>
      <c r="P87" s="13"/>
      <c r="Q87" s="92"/>
      <c r="R87" s="92"/>
      <c r="S87" s="92"/>
      <c r="T87" s="92"/>
      <c r="U87" s="92"/>
      <c r="V87" s="91"/>
      <c r="W87" s="90"/>
      <c r="X87" s="90"/>
      <c r="AA87" s="93"/>
      <c r="AB87" s="93"/>
      <c r="AC87" s="93"/>
      <c r="AD87" s="93"/>
      <c r="AE87" s="93"/>
      <c r="AF87" s="93"/>
      <c r="AG87" s="93"/>
      <c r="AH87" s="93"/>
    </row>
    <row r="88" spans="1:34" s="1" customFormat="1" ht="12" x14ac:dyDescent="0.25">
      <c r="A88" s="51" t="s">
        <v>78</v>
      </c>
      <c r="B88" s="67">
        <v>21.2263907452643</v>
      </c>
      <c r="C88" s="67">
        <v>21.211223108169101</v>
      </c>
      <c r="D88" s="67">
        <v>21.398708248754399</v>
      </c>
      <c r="E88" s="67">
        <v>22.761827227498902</v>
      </c>
      <c r="F88" s="67">
        <v>18.709428928002701</v>
      </c>
      <c r="G88" s="67">
        <v>19.6947368421053</v>
      </c>
      <c r="H88" s="67">
        <v>20.5670067439045</v>
      </c>
      <c r="I88" s="67">
        <v>21.537311626217999</v>
      </c>
      <c r="J88" s="67">
        <v>24.1845335164363</v>
      </c>
      <c r="K88" s="67">
        <v>0</v>
      </c>
      <c r="L88" s="67">
        <v>0</v>
      </c>
      <c r="M88" s="67">
        <v>0</v>
      </c>
      <c r="N88" s="67">
        <v>21.077154366656998</v>
      </c>
      <c r="O88" s="13"/>
      <c r="P88" s="92"/>
      <c r="Q88" s="92"/>
      <c r="R88" s="92"/>
      <c r="S88" s="92"/>
      <c r="T88" s="92"/>
      <c r="U88" s="92"/>
      <c r="V88" s="91"/>
      <c r="W88" s="90"/>
      <c r="X88" s="90"/>
      <c r="Y88" s="90"/>
      <c r="Z88" s="90"/>
    </row>
    <row r="89" spans="1:34" s="1" customFormat="1" ht="12" x14ac:dyDescent="0.25">
      <c r="A89" s="49" t="s">
        <v>90</v>
      </c>
      <c r="B89" s="61">
        <v>33.340504279435599</v>
      </c>
      <c r="C89" s="62">
        <v>36.182800643826198</v>
      </c>
      <c r="D89" s="61">
        <v>48.226815338591202</v>
      </c>
      <c r="E89" s="62">
        <v>41.723770005927697</v>
      </c>
      <c r="F89" s="61">
        <v>45.6865796054459</v>
      </c>
      <c r="G89" s="62">
        <v>38.586122945830802</v>
      </c>
      <c r="H89" s="62">
        <v>34.416411512553601</v>
      </c>
      <c r="I89" s="61">
        <v>33.974304523253302</v>
      </c>
      <c r="J89" s="62">
        <v>36.144116649711798</v>
      </c>
      <c r="K89" s="61">
        <v>0</v>
      </c>
      <c r="L89" s="61">
        <v>0</v>
      </c>
      <c r="M89" s="62">
        <v>0</v>
      </c>
      <c r="N89" s="61">
        <v>38.290398826342098</v>
      </c>
      <c r="O89" s="13"/>
      <c r="P89" s="92"/>
      <c r="Q89" s="92"/>
      <c r="R89" s="95"/>
      <c r="S89" s="95"/>
      <c r="T89" s="95"/>
      <c r="U89" s="95"/>
      <c r="V89" s="17"/>
      <c r="Z89" s="90"/>
      <c r="AA89" s="90"/>
      <c r="AB89" s="90"/>
      <c r="AC89" s="90"/>
      <c r="AD89" s="90"/>
      <c r="AE89" s="90"/>
      <c r="AF89" s="90"/>
    </row>
    <row r="90" spans="1:34" s="1" customFormat="1" ht="12" x14ac:dyDescent="0.25">
      <c r="A90" s="50" t="s">
        <v>75</v>
      </c>
      <c r="B90" s="67">
        <v>53.772826561817404</v>
      </c>
      <c r="C90" s="67">
        <v>56.501692047377297</v>
      </c>
      <c r="D90" s="67">
        <v>65.704896338773693</v>
      </c>
      <c r="E90" s="67">
        <v>56.521229868228403</v>
      </c>
      <c r="F90" s="67">
        <v>59.706375838926199</v>
      </c>
      <c r="G90" s="67">
        <v>55.046566961250797</v>
      </c>
      <c r="H90" s="67">
        <v>47.837994542974101</v>
      </c>
      <c r="I90" s="67">
        <v>46.288808664259903</v>
      </c>
      <c r="J90" s="67">
        <v>45.627556512378902</v>
      </c>
      <c r="K90" s="67">
        <v>0</v>
      </c>
      <c r="L90" s="67">
        <v>0</v>
      </c>
      <c r="M90" s="67">
        <v>0</v>
      </c>
      <c r="N90" s="67">
        <v>53.944863875543298</v>
      </c>
      <c r="O90" s="13"/>
      <c r="P90" s="92"/>
      <c r="Q90" s="92"/>
      <c r="R90" s="92"/>
      <c r="S90" s="92"/>
      <c r="T90" s="92"/>
      <c r="U90" s="95"/>
      <c r="V90" s="91"/>
      <c r="W90" s="90"/>
      <c r="X90" s="90"/>
      <c r="Y90" s="90"/>
      <c r="Z90" s="90"/>
      <c r="AA90" s="90"/>
      <c r="AB90" s="90"/>
      <c r="AC90" s="90"/>
    </row>
    <row r="91" spans="1:34" s="1" customFormat="1" ht="12" customHeight="1" x14ac:dyDescent="0.25">
      <c r="A91" s="51" t="s">
        <v>76</v>
      </c>
      <c r="B91" s="67">
        <v>22.4211382113821</v>
      </c>
      <c r="C91" s="67">
        <v>36.909547738693497</v>
      </c>
      <c r="D91" s="67">
        <v>52.6978851963746</v>
      </c>
      <c r="E91" s="67">
        <v>47.8624641833811</v>
      </c>
      <c r="F91" s="67">
        <v>47.6847133757962</v>
      </c>
      <c r="G91" s="67">
        <v>37.031620553359701</v>
      </c>
      <c r="H91" s="67">
        <v>37.548623853210998</v>
      </c>
      <c r="I91" s="67">
        <v>37.386435331230302</v>
      </c>
      <c r="J91" s="67">
        <v>40.146699266503703</v>
      </c>
      <c r="K91" s="67">
        <v>0</v>
      </c>
      <c r="L91" s="67">
        <v>0</v>
      </c>
      <c r="M91" s="67">
        <v>0</v>
      </c>
      <c r="N91" s="67">
        <v>38.264813460131698</v>
      </c>
      <c r="O91" s="13"/>
      <c r="P91" s="92"/>
      <c r="Q91" s="92"/>
      <c r="R91" s="95"/>
      <c r="S91" s="95"/>
      <c r="T91" s="95"/>
      <c r="U91" s="95"/>
      <c r="V91" s="91"/>
      <c r="W91" s="90"/>
      <c r="X91" s="90"/>
      <c r="Y91" s="90"/>
      <c r="Z91" s="90"/>
      <c r="AA91" s="90"/>
      <c r="AB91" s="90"/>
    </row>
    <row r="92" spans="1:34" s="1" customFormat="1" ht="12" x14ac:dyDescent="0.25">
      <c r="A92" s="51" t="s">
        <v>78</v>
      </c>
      <c r="B92" s="67">
        <v>5.1134601832276303</v>
      </c>
      <c r="C92" s="67">
        <v>5.73345935727788</v>
      </c>
      <c r="D92" s="67">
        <v>10.1334569045412</v>
      </c>
      <c r="E92" s="67">
        <v>8.4631147540983598</v>
      </c>
      <c r="F92" s="67">
        <v>7.8945615982242003</v>
      </c>
      <c r="G92" s="67">
        <v>6.4186360567184302</v>
      </c>
      <c r="H92" s="67">
        <v>5.5421940928269997</v>
      </c>
      <c r="I92" s="67">
        <v>6.1777777777777798</v>
      </c>
      <c r="J92" s="67">
        <v>7.90762463343109</v>
      </c>
      <c r="K92" s="67">
        <v>0</v>
      </c>
      <c r="L92" s="67">
        <v>0</v>
      </c>
      <c r="M92" s="67">
        <v>0</v>
      </c>
      <c r="N92" s="67">
        <v>6.77331367489864</v>
      </c>
      <c r="O92" s="13"/>
      <c r="P92" s="92"/>
      <c r="Q92" s="92"/>
      <c r="R92" s="92"/>
      <c r="S92" s="92"/>
      <c r="T92" s="92"/>
      <c r="U92" s="92"/>
      <c r="V92" s="91"/>
      <c r="W92" s="90"/>
      <c r="X92" s="90"/>
      <c r="Y92" s="90"/>
      <c r="Z92" s="90"/>
      <c r="AA92" s="90"/>
      <c r="AB92" s="90"/>
    </row>
    <row r="93" spans="1:34" s="1" customFormat="1" ht="12" x14ac:dyDescent="0.25">
      <c r="A93" s="49" t="s">
        <v>91</v>
      </c>
      <c r="B93" s="61">
        <v>23.523461122102301</v>
      </c>
      <c r="C93" s="62">
        <v>23.7175654030966</v>
      </c>
      <c r="D93" s="61">
        <v>24.901708460497701</v>
      </c>
      <c r="E93" s="62">
        <v>25.403363587826998</v>
      </c>
      <c r="F93" s="61">
        <v>22.6410858877964</v>
      </c>
      <c r="G93" s="62">
        <v>23.332402422611001</v>
      </c>
      <c r="H93" s="62">
        <v>23.747362528527699</v>
      </c>
      <c r="I93" s="61">
        <v>24.4278580105277</v>
      </c>
      <c r="J93" s="62">
        <v>26.791685821238602</v>
      </c>
      <c r="K93" s="61">
        <v>0</v>
      </c>
      <c r="L93" s="61">
        <v>0</v>
      </c>
      <c r="M93" s="62">
        <v>0</v>
      </c>
      <c r="N93" s="61">
        <v>24.13812335958</v>
      </c>
      <c r="O93" s="13"/>
      <c r="P93" s="13"/>
      <c r="Q93" s="13"/>
      <c r="R93" s="13"/>
      <c r="S93" s="13"/>
      <c r="T93" s="13"/>
      <c r="U93" s="13"/>
      <c r="V93" s="17"/>
    </row>
    <row r="94" spans="1:34" s="1" customFormat="1" ht="12" x14ac:dyDescent="0.25">
      <c r="A94" s="50" t="s">
        <v>75</v>
      </c>
      <c r="B94" s="67">
        <v>49.902290622763097</v>
      </c>
      <c r="C94" s="67">
        <v>51.626407369498502</v>
      </c>
      <c r="D94" s="67">
        <v>59.168678854777497</v>
      </c>
      <c r="E94" s="67">
        <v>50.529027297193402</v>
      </c>
      <c r="F94" s="67">
        <v>55.787512935495002</v>
      </c>
      <c r="G94" s="67">
        <v>51.179956308028402</v>
      </c>
      <c r="H94" s="67">
        <v>43.473742706307299</v>
      </c>
      <c r="I94" s="67">
        <v>41.8021633931113</v>
      </c>
      <c r="J94" s="67">
        <v>42.509635974304103</v>
      </c>
      <c r="K94" s="67">
        <v>0</v>
      </c>
      <c r="L94" s="67">
        <v>0</v>
      </c>
      <c r="M94" s="67">
        <v>0</v>
      </c>
      <c r="N94" s="67">
        <v>49.404105313406497</v>
      </c>
      <c r="O94" s="13"/>
      <c r="P94" s="13"/>
      <c r="Q94" s="13"/>
      <c r="R94" s="13"/>
      <c r="S94" s="13"/>
      <c r="T94" s="13"/>
      <c r="U94" s="13"/>
      <c r="V94" s="17"/>
    </row>
    <row r="95" spans="1:34" s="1" customFormat="1" ht="12" x14ac:dyDescent="0.25">
      <c r="A95" s="51" t="s">
        <v>76</v>
      </c>
      <c r="B95" s="67">
        <v>26.095563139931699</v>
      </c>
      <c r="C95" s="67">
        <v>41.919727891156498</v>
      </c>
      <c r="D95" s="67">
        <v>41.111267605633799</v>
      </c>
      <c r="E95" s="67">
        <v>43.321495327102802</v>
      </c>
      <c r="F95" s="67">
        <v>36.285486443381203</v>
      </c>
      <c r="G95" s="67">
        <v>33.224511930585699</v>
      </c>
      <c r="H95" s="67">
        <v>35.5509964830012</v>
      </c>
      <c r="I95" s="67">
        <v>36.325056433408598</v>
      </c>
      <c r="J95" s="67">
        <v>38.515205724508</v>
      </c>
      <c r="K95" s="67">
        <v>0</v>
      </c>
      <c r="L95" s="67">
        <v>0</v>
      </c>
      <c r="M95" s="67">
        <v>0</v>
      </c>
      <c r="N95" s="67">
        <v>36.316433045034302</v>
      </c>
      <c r="O95" s="13"/>
      <c r="P95" s="13"/>
      <c r="Q95" s="13"/>
      <c r="R95" s="13"/>
      <c r="S95" s="13"/>
      <c r="T95" s="13"/>
      <c r="U95" s="13"/>
      <c r="V95" s="17"/>
    </row>
    <row r="96" spans="1:34" s="1" customFormat="1" ht="12" x14ac:dyDescent="0.25">
      <c r="A96" s="51" t="s">
        <v>78</v>
      </c>
      <c r="B96" s="67">
        <v>20.237281536598001</v>
      </c>
      <c r="C96" s="67">
        <v>20.339414374445401</v>
      </c>
      <c r="D96" s="67">
        <v>20.9672747923617</v>
      </c>
      <c r="E96" s="67">
        <v>22.157324785584301</v>
      </c>
      <c r="F96" s="67">
        <v>18.305741983594299</v>
      </c>
      <c r="G96" s="67">
        <v>18.912515913430902</v>
      </c>
      <c r="H96" s="67">
        <v>19.428799744286401</v>
      </c>
      <c r="I96" s="67">
        <v>20.413002019295501</v>
      </c>
      <c r="J96" s="67">
        <v>23.2844401200032</v>
      </c>
      <c r="K96" s="67">
        <v>0</v>
      </c>
      <c r="L96" s="67">
        <v>0</v>
      </c>
      <c r="M96" s="67">
        <v>0</v>
      </c>
      <c r="N96" s="67">
        <v>20.303954532096</v>
      </c>
      <c r="O96" s="13"/>
      <c r="P96" s="13"/>
      <c r="Q96" s="13"/>
      <c r="R96" s="13"/>
      <c r="S96" s="13"/>
      <c r="T96" s="13"/>
      <c r="U96" s="13"/>
      <c r="V96" s="17"/>
    </row>
    <row r="97" spans="1:33" s="1" customFormat="1" ht="12" x14ac:dyDescent="0.25">
      <c r="A97" s="46"/>
      <c r="F97" s="118"/>
      <c r="G97" s="118"/>
      <c r="H97" s="118"/>
      <c r="I97" s="118"/>
      <c r="J97" s="118"/>
      <c r="K97" s="118"/>
      <c r="L97" s="13"/>
      <c r="M97" s="13"/>
      <c r="N97" s="13"/>
      <c r="O97" s="13"/>
      <c r="P97" s="13"/>
      <c r="Q97" s="13"/>
      <c r="R97" s="13"/>
      <c r="S97" s="13"/>
      <c r="T97" s="13"/>
      <c r="U97" s="13"/>
      <c r="V97" s="17"/>
    </row>
    <row r="98" spans="1:33" s="1" customFormat="1" ht="12" x14ac:dyDescent="0.25">
      <c r="A98" s="251"/>
      <c r="B98" s="252"/>
      <c r="C98" s="252"/>
      <c r="D98" s="252"/>
      <c r="E98" s="252"/>
      <c r="F98" s="252"/>
      <c r="G98" s="252"/>
      <c r="H98" s="252"/>
      <c r="I98" s="252"/>
      <c r="J98" s="252"/>
      <c r="K98" s="252"/>
      <c r="L98" s="252"/>
      <c r="M98" s="252"/>
      <c r="N98" s="252"/>
      <c r="O98" s="252"/>
      <c r="P98" s="252"/>
      <c r="Q98" s="252"/>
      <c r="R98" s="252"/>
      <c r="S98" s="252"/>
      <c r="T98" s="252"/>
      <c r="U98" s="252"/>
      <c r="V98" s="253"/>
    </row>
    <row r="99" spans="1:33" s="1" customFormat="1" ht="12" x14ac:dyDescent="0.25">
      <c r="A99" s="46"/>
      <c r="F99" s="118"/>
      <c r="G99" s="118"/>
      <c r="H99" s="118"/>
      <c r="I99" s="118"/>
      <c r="J99" s="118"/>
      <c r="K99" s="118"/>
      <c r="L99" s="13"/>
      <c r="M99" s="13"/>
      <c r="N99" s="13"/>
      <c r="O99" s="13"/>
      <c r="P99" s="13"/>
      <c r="Q99" s="13"/>
      <c r="R99" s="13"/>
      <c r="S99" s="92"/>
      <c r="T99" s="92"/>
      <c r="U99" s="92"/>
      <c r="V99" s="91"/>
    </row>
    <row r="100" spans="1:33" s="118" customFormat="1" ht="24.75" customHeight="1" x14ac:dyDescent="0.25">
      <c r="A100" s="255" t="s">
        <v>631</v>
      </c>
      <c r="B100" s="256"/>
      <c r="C100" s="256"/>
      <c r="D100" s="256"/>
      <c r="E100" s="256"/>
      <c r="F100" s="256"/>
      <c r="G100" s="256"/>
      <c r="H100" s="256"/>
      <c r="I100" s="256"/>
      <c r="J100" s="256"/>
      <c r="K100" s="256"/>
      <c r="L100" s="256"/>
      <c r="M100" s="256"/>
      <c r="N100" s="256"/>
      <c r="O100" s="13"/>
      <c r="P100" s="92"/>
      <c r="Q100" s="92"/>
      <c r="R100" s="92"/>
      <c r="S100" s="92"/>
      <c r="T100" s="92"/>
      <c r="U100" s="92"/>
      <c r="V100" s="91"/>
      <c r="W100" s="88"/>
      <c r="X100" s="88"/>
      <c r="Y100" s="88"/>
      <c r="Z100" s="88"/>
      <c r="AA100" s="88"/>
      <c r="AB100" s="88"/>
    </row>
    <row r="101" spans="1:33" s="1" customFormat="1" ht="12" x14ac:dyDescent="0.25">
      <c r="A101" s="11" t="s">
        <v>79</v>
      </c>
      <c r="B101" s="133" t="s">
        <v>63</v>
      </c>
      <c r="C101" s="133" t="s">
        <v>64</v>
      </c>
      <c r="D101" s="133" t="s">
        <v>65</v>
      </c>
      <c r="E101" s="133" t="s">
        <v>66</v>
      </c>
      <c r="F101" s="133" t="s">
        <v>67</v>
      </c>
      <c r="G101" s="133" t="s">
        <v>68</v>
      </c>
      <c r="H101" s="133" t="s">
        <v>69</v>
      </c>
      <c r="I101" s="133" t="s">
        <v>70</v>
      </c>
      <c r="J101" s="133" t="s">
        <v>71</v>
      </c>
      <c r="K101" s="133" t="s">
        <v>72</v>
      </c>
      <c r="L101" s="133" t="s">
        <v>73</v>
      </c>
      <c r="M101" s="133" t="s">
        <v>74</v>
      </c>
      <c r="N101" s="133" t="s">
        <v>88</v>
      </c>
      <c r="O101" s="13"/>
      <c r="P101" s="95"/>
      <c r="Q101" s="92"/>
      <c r="R101" s="92"/>
      <c r="S101" s="92"/>
      <c r="T101" s="92"/>
      <c r="U101" s="92"/>
      <c r="V101" s="91"/>
      <c r="W101" s="90"/>
      <c r="X101" s="90"/>
      <c r="Y101" s="90"/>
      <c r="Z101" s="90"/>
      <c r="AA101" s="90"/>
      <c r="AB101" s="90"/>
      <c r="AC101" s="90"/>
      <c r="AD101" s="90"/>
      <c r="AE101" s="90"/>
      <c r="AF101" s="90"/>
    </row>
    <row r="102" spans="1:33" s="1" customFormat="1" ht="12.75" customHeight="1" thickBot="1" x14ac:dyDescent="0.3">
      <c r="A102" s="42" t="s">
        <v>14</v>
      </c>
      <c r="B102" s="63">
        <v>22795.580645161299</v>
      </c>
      <c r="C102" s="64">
        <v>23334.133333333299</v>
      </c>
      <c r="D102" s="63">
        <v>21565.322580645199</v>
      </c>
      <c r="E102" s="64">
        <v>21451.806451612902</v>
      </c>
      <c r="F102" s="63">
        <v>19767.642857142899</v>
      </c>
      <c r="G102" s="64">
        <v>19942.096774193498</v>
      </c>
      <c r="H102" s="64">
        <v>19698.266666666699</v>
      </c>
      <c r="I102" s="63">
        <v>23795.096774193498</v>
      </c>
      <c r="J102" s="64">
        <v>24572.333333333299</v>
      </c>
      <c r="K102" s="63">
        <v>0</v>
      </c>
      <c r="L102" s="63">
        <v>0</v>
      </c>
      <c r="M102" s="64">
        <v>0</v>
      </c>
      <c r="N102" s="63">
        <v>21773.237547892699</v>
      </c>
      <c r="O102" s="13"/>
      <c r="P102" s="95"/>
      <c r="Q102" s="95"/>
      <c r="R102" s="95"/>
      <c r="S102" s="95"/>
      <c r="T102" s="97"/>
      <c r="U102" s="95"/>
      <c r="V102" s="94"/>
      <c r="W102" s="93"/>
      <c r="X102" s="93"/>
      <c r="Y102" s="93"/>
      <c r="Z102" s="93"/>
      <c r="AA102" s="93"/>
      <c r="AB102" s="93"/>
    </row>
    <row r="103" spans="1:33" s="1" customFormat="1" ht="12.6" thickTop="1" x14ac:dyDescent="0.25">
      <c r="A103" s="43" t="s">
        <v>621</v>
      </c>
      <c r="B103" s="65">
        <v>911.06451612903197</v>
      </c>
      <c r="C103" s="65">
        <v>1060.56666666667</v>
      </c>
      <c r="D103" s="65">
        <v>655.09677419354796</v>
      </c>
      <c r="E103" s="65">
        <v>251</v>
      </c>
      <c r="F103" s="65">
        <v>215.892857142857</v>
      </c>
      <c r="G103" s="65">
        <v>54.16</v>
      </c>
      <c r="H103" s="65">
        <v>0.8</v>
      </c>
      <c r="I103" s="65">
        <v>0</v>
      </c>
      <c r="J103" s="65">
        <v>0</v>
      </c>
      <c r="K103" s="65">
        <v>0</v>
      </c>
      <c r="L103" s="65">
        <v>0</v>
      </c>
      <c r="M103" s="65">
        <v>0</v>
      </c>
      <c r="N103" s="65">
        <v>527.91160220994504</v>
      </c>
      <c r="O103" s="13"/>
      <c r="P103" s="95"/>
      <c r="Q103" s="95"/>
      <c r="R103" s="95"/>
      <c r="S103" s="95"/>
      <c r="T103" s="95"/>
      <c r="U103" s="95"/>
      <c r="V103" s="94"/>
      <c r="W103" s="93"/>
      <c r="X103" s="93"/>
      <c r="Y103" s="93"/>
      <c r="Z103" s="93"/>
      <c r="AA103" s="93"/>
      <c r="AB103" s="93"/>
      <c r="AC103" s="93"/>
      <c r="AD103" s="93"/>
      <c r="AE103" s="93"/>
      <c r="AF103" s="93"/>
      <c r="AG103" s="93"/>
    </row>
    <row r="104" spans="1:33" s="1" customFormat="1" ht="12" x14ac:dyDescent="0.25">
      <c r="A104" s="44" t="s">
        <v>47</v>
      </c>
      <c r="B104" s="66">
        <v>21884.516129032301</v>
      </c>
      <c r="C104" s="66">
        <v>22273.566666666698</v>
      </c>
      <c r="D104" s="66">
        <v>20910.225806451599</v>
      </c>
      <c r="E104" s="66">
        <v>21200.806451612902</v>
      </c>
      <c r="F104" s="66">
        <v>19551.75</v>
      </c>
      <c r="G104" s="66">
        <v>19898.419354838701</v>
      </c>
      <c r="H104" s="66">
        <v>19698.133333333299</v>
      </c>
      <c r="I104" s="66">
        <v>23795.096774193498</v>
      </c>
      <c r="J104" s="66">
        <v>24572.333333333299</v>
      </c>
      <c r="K104" s="66">
        <v>0</v>
      </c>
      <c r="L104" s="66">
        <v>0</v>
      </c>
      <c r="M104" s="66">
        <v>0</v>
      </c>
      <c r="N104" s="66">
        <v>21407.1379310345</v>
      </c>
      <c r="O104" s="13"/>
      <c r="P104" s="95"/>
      <c r="Q104" s="95"/>
      <c r="R104" s="95"/>
      <c r="S104" s="95"/>
      <c r="T104" s="95"/>
      <c r="U104" s="95"/>
      <c r="V104" s="94"/>
      <c r="W104" s="93"/>
      <c r="X104" s="93"/>
      <c r="Y104" s="93"/>
      <c r="Z104" s="93"/>
      <c r="AA104" s="90"/>
      <c r="AB104" s="93"/>
      <c r="AF104" s="93"/>
      <c r="AG104" s="93"/>
    </row>
    <row r="105" spans="1:33" s="3" customFormat="1" ht="23.25" customHeight="1" x14ac:dyDescent="0.25">
      <c r="A105" s="46"/>
      <c r="B105" s="1"/>
      <c r="C105" s="1"/>
      <c r="D105" s="1"/>
      <c r="E105" s="1"/>
      <c r="F105" s="118"/>
      <c r="G105" s="118"/>
      <c r="H105" s="118"/>
      <c r="I105" s="118"/>
      <c r="J105" s="118"/>
      <c r="K105" s="118"/>
      <c r="L105" s="13"/>
      <c r="M105" s="13"/>
      <c r="N105" s="13"/>
      <c r="O105" s="13"/>
      <c r="P105" s="95"/>
      <c r="Q105" s="95"/>
      <c r="R105" s="95"/>
      <c r="S105" s="95"/>
      <c r="T105" s="95"/>
      <c r="U105" s="95"/>
      <c r="V105" s="94"/>
      <c r="W105" s="96"/>
      <c r="X105" s="96"/>
      <c r="Y105" s="96"/>
      <c r="Z105" s="96"/>
      <c r="AA105" s="96"/>
      <c r="AB105" s="96"/>
      <c r="AC105" s="96"/>
      <c r="AD105" s="96"/>
      <c r="AE105" s="96"/>
      <c r="AF105" s="96"/>
      <c r="AG105" s="96"/>
    </row>
    <row r="106" spans="1:33" s="1" customFormat="1" ht="12.75" customHeight="1" x14ac:dyDescent="0.25">
      <c r="A106" s="255" t="s">
        <v>632</v>
      </c>
      <c r="B106" s="256"/>
      <c r="C106" s="256"/>
      <c r="D106" s="256"/>
      <c r="E106" s="256"/>
      <c r="F106" s="256"/>
      <c r="G106" s="256"/>
      <c r="H106" s="256"/>
      <c r="I106" s="256"/>
      <c r="J106" s="256"/>
      <c r="K106" s="256"/>
      <c r="L106" s="256"/>
      <c r="M106" s="256"/>
      <c r="N106" s="256"/>
      <c r="O106" s="13"/>
      <c r="P106" s="13"/>
      <c r="Q106" s="95"/>
      <c r="R106" s="95"/>
      <c r="S106" s="92"/>
      <c r="T106" s="92"/>
      <c r="U106" s="92"/>
      <c r="V106" s="94"/>
      <c r="W106" s="93"/>
      <c r="X106" s="93"/>
      <c r="Y106" s="93"/>
      <c r="Z106" s="93"/>
      <c r="AA106" s="93"/>
    </row>
    <row r="107" spans="1:33" s="1" customFormat="1" ht="12.75" customHeight="1" x14ac:dyDescent="0.25">
      <c r="A107" s="11" t="s">
        <v>79</v>
      </c>
      <c r="B107" s="133" t="s">
        <v>63</v>
      </c>
      <c r="C107" s="133" t="s">
        <v>64</v>
      </c>
      <c r="D107" s="133" t="s">
        <v>65</v>
      </c>
      <c r="E107" s="133" t="s">
        <v>66</v>
      </c>
      <c r="F107" s="133" t="s">
        <v>67</v>
      </c>
      <c r="G107" s="133" t="s">
        <v>68</v>
      </c>
      <c r="H107" s="133" t="s">
        <v>69</v>
      </c>
      <c r="I107" s="133" t="s">
        <v>70</v>
      </c>
      <c r="J107" s="133" t="s">
        <v>71</v>
      </c>
      <c r="K107" s="133" t="s">
        <v>72</v>
      </c>
      <c r="L107" s="133" t="s">
        <v>73</v>
      </c>
      <c r="M107" s="133" t="s">
        <v>74</v>
      </c>
      <c r="N107" s="133" t="s">
        <v>88</v>
      </c>
      <c r="O107" s="13"/>
      <c r="P107" s="92"/>
      <c r="Q107" s="92"/>
      <c r="R107" s="92"/>
      <c r="S107" s="92"/>
      <c r="T107" s="92"/>
      <c r="U107" s="92"/>
      <c r="V107" s="91"/>
      <c r="W107" s="90"/>
      <c r="X107" s="90"/>
      <c r="Y107" s="90"/>
      <c r="Z107" s="90"/>
      <c r="AA107" s="90"/>
      <c r="AB107" s="90"/>
      <c r="AC107" s="90"/>
      <c r="AD107" s="90"/>
      <c r="AE107" s="90"/>
      <c r="AF107" s="90"/>
    </row>
    <row r="108" spans="1:33" s="118" customFormat="1" ht="14.25" customHeight="1" thickBot="1" x14ac:dyDescent="0.3">
      <c r="A108" s="42" t="s">
        <v>14</v>
      </c>
      <c r="B108" s="68">
        <v>23.523461122102301</v>
      </c>
      <c r="C108" s="69">
        <v>23.7175654030966</v>
      </c>
      <c r="D108" s="68">
        <v>24.901708460497701</v>
      </c>
      <c r="E108" s="69">
        <v>25.403363587826998</v>
      </c>
      <c r="F108" s="68">
        <v>22.6410858877964</v>
      </c>
      <c r="G108" s="69">
        <v>23.332402422611001</v>
      </c>
      <c r="H108" s="69">
        <v>23.747362528527699</v>
      </c>
      <c r="I108" s="68">
        <v>24.4278580105277</v>
      </c>
      <c r="J108" s="69">
        <v>26.791685821238602</v>
      </c>
      <c r="K108" s="68">
        <v>0</v>
      </c>
      <c r="L108" s="68">
        <v>0</v>
      </c>
      <c r="M108" s="68">
        <v>0</v>
      </c>
      <c r="N108" s="68">
        <v>24.13812335958</v>
      </c>
      <c r="P108" s="88"/>
      <c r="Q108" s="88"/>
      <c r="R108" s="88"/>
      <c r="S108" s="88"/>
      <c r="T108" s="88"/>
      <c r="U108" s="88"/>
      <c r="V108" s="89"/>
      <c r="W108" s="88"/>
      <c r="X108" s="88"/>
      <c r="Y108" s="88"/>
      <c r="Z108" s="88"/>
      <c r="AA108" s="87"/>
      <c r="AB108" s="88"/>
    </row>
    <row r="109" spans="1:33" s="1" customFormat="1" ht="12.6" thickTop="1" x14ac:dyDescent="0.25">
      <c r="A109" s="43" t="s">
        <v>621</v>
      </c>
      <c r="B109" s="70">
        <v>3.9145090376160199</v>
      </c>
      <c r="C109" s="70">
        <v>2.8885625114742099</v>
      </c>
      <c r="D109" s="70">
        <v>3.3185759926973999</v>
      </c>
      <c r="E109" s="70">
        <v>5.6787330316742102</v>
      </c>
      <c r="F109" s="70">
        <v>5.7940161104718104</v>
      </c>
      <c r="G109" s="70">
        <v>3.8763157894736802</v>
      </c>
      <c r="H109" s="70">
        <v>0</v>
      </c>
      <c r="I109" s="70">
        <v>0</v>
      </c>
      <c r="J109" s="70">
        <v>0</v>
      </c>
      <c r="K109" s="70">
        <v>0</v>
      </c>
      <c r="L109" s="70">
        <v>0</v>
      </c>
      <c r="M109" s="70">
        <v>0</v>
      </c>
      <c r="N109" s="70">
        <v>3.61190023487306</v>
      </c>
      <c r="O109" s="13"/>
      <c r="P109" s="13"/>
      <c r="Q109" s="13"/>
      <c r="R109" s="13"/>
      <c r="S109" s="13"/>
      <c r="T109" s="13"/>
      <c r="U109" s="13"/>
      <c r="V109" s="86"/>
    </row>
    <row r="110" spans="1:33" s="1" customFormat="1" ht="12.75" customHeight="1" x14ac:dyDescent="0.25">
      <c r="A110" s="44" t="s">
        <v>47</v>
      </c>
      <c r="B110" s="67">
        <v>29.355433940333199</v>
      </c>
      <c r="C110" s="67">
        <v>28.016102144426799</v>
      </c>
      <c r="D110" s="67">
        <v>28.353308273420701</v>
      </c>
      <c r="E110" s="67">
        <v>25.915020149458101</v>
      </c>
      <c r="F110" s="67">
        <v>23.1874603470797</v>
      </c>
      <c r="G110" s="67">
        <v>23.584389911383798</v>
      </c>
      <c r="H110" s="67">
        <v>23.747362528527699</v>
      </c>
      <c r="I110" s="67">
        <v>24.4278580105277</v>
      </c>
      <c r="J110" s="67">
        <v>26.791685821238602</v>
      </c>
      <c r="K110" s="67">
        <v>0</v>
      </c>
      <c r="L110" s="67">
        <v>0</v>
      </c>
      <c r="M110" s="67">
        <v>0</v>
      </c>
      <c r="N110" s="67">
        <v>25.8310487330154</v>
      </c>
      <c r="O110" s="13"/>
      <c r="P110" s="13"/>
      <c r="Q110" s="13"/>
      <c r="R110" s="92"/>
      <c r="S110" s="92"/>
      <c r="T110" s="92"/>
      <c r="U110" s="92"/>
      <c r="V110" s="158"/>
      <c r="W110" s="90"/>
      <c r="X110" s="90"/>
      <c r="Y110" s="90"/>
      <c r="Z110" s="90"/>
      <c r="AA110" s="90"/>
      <c r="AB110" s="90"/>
      <c r="AC110" s="90"/>
    </row>
    <row r="111" spans="1:33" s="1" customFormat="1" ht="12.75" customHeight="1" x14ac:dyDescent="0.25">
      <c r="A111" s="45"/>
      <c r="B111" s="159"/>
      <c r="C111" s="159"/>
      <c r="D111" s="159"/>
      <c r="E111" s="159"/>
      <c r="F111" s="159"/>
      <c r="G111" s="159"/>
      <c r="H111" s="159"/>
      <c r="I111" s="159"/>
      <c r="J111" s="159"/>
      <c r="K111" s="159"/>
      <c r="L111" s="159"/>
      <c r="M111" s="159"/>
      <c r="N111" s="159"/>
      <c r="O111" s="13"/>
      <c r="P111" s="13"/>
      <c r="Q111" s="13"/>
      <c r="R111" s="13"/>
      <c r="S111" s="13"/>
      <c r="T111" s="13"/>
      <c r="U111" s="13"/>
      <c r="V111" s="86"/>
    </row>
    <row r="112" spans="1:33" s="1" customFormat="1" ht="12" x14ac:dyDescent="0.25">
      <c r="A112" s="255" t="s">
        <v>633</v>
      </c>
      <c r="B112" s="256"/>
      <c r="C112" s="256"/>
      <c r="D112" s="256"/>
      <c r="E112" s="256"/>
      <c r="F112" s="256"/>
      <c r="G112" s="256"/>
      <c r="H112" s="256"/>
      <c r="I112" s="256"/>
      <c r="J112" s="256"/>
      <c r="K112" s="256"/>
      <c r="L112" s="256"/>
      <c r="M112" s="256"/>
      <c r="N112" s="256"/>
      <c r="O112" s="13"/>
      <c r="P112" s="13"/>
      <c r="Q112" s="13"/>
      <c r="R112" s="92"/>
      <c r="S112" s="92"/>
      <c r="T112" s="92"/>
      <c r="U112" s="92"/>
      <c r="V112" s="158"/>
      <c r="W112" s="90"/>
      <c r="X112" s="90"/>
      <c r="Y112" s="90"/>
      <c r="Z112" s="90"/>
      <c r="AA112" s="90"/>
      <c r="AB112" s="90"/>
      <c r="AC112" s="90"/>
    </row>
    <row r="113" spans="1:29" s="1" customFormat="1" ht="12" x14ac:dyDescent="0.25">
      <c r="A113" s="11" t="s">
        <v>634</v>
      </c>
      <c r="B113" s="133" t="s">
        <v>63</v>
      </c>
      <c r="C113" s="133" t="s">
        <v>64</v>
      </c>
      <c r="D113" s="133" t="s">
        <v>65</v>
      </c>
      <c r="E113" s="133" t="s">
        <v>66</v>
      </c>
      <c r="F113" s="133" t="s">
        <v>67</v>
      </c>
      <c r="G113" s="133" t="s">
        <v>68</v>
      </c>
      <c r="H113" s="133" t="s">
        <v>69</v>
      </c>
      <c r="I113" s="133" t="s">
        <v>70</v>
      </c>
      <c r="J113" s="133" t="s">
        <v>71</v>
      </c>
      <c r="K113" s="133" t="s">
        <v>72</v>
      </c>
      <c r="L113" s="133" t="s">
        <v>73</v>
      </c>
      <c r="M113" s="133" t="s">
        <v>74</v>
      </c>
      <c r="N113" s="133" t="s">
        <v>88</v>
      </c>
      <c r="O113" s="13"/>
      <c r="P113" s="13"/>
      <c r="Q113" s="13"/>
      <c r="R113" s="92"/>
      <c r="S113" s="92"/>
      <c r="T113" s="92"/>
      <c r="U113" s="92"/>
      <c r="V113" s="158"/>
      <c r="W113" s="90"/>
      <c r="X113" s="90"/>
      <c r="Y113" s="90"/>
      <c r="Z113" s="90"/>
      <c r="AA113" s="90"/>
      <c r="AB113" s="90"/>
      <c r="AC113" s="90"/>
    </row>
    <row r="114" spans="1:29" ht="15" thickBot="1" x14ac:dyDescent="0.35">
      <c r="A114" s="42" t="s">
        <v>14</v>
      </c>
      <c r="B114" s="68">
        <v>29.355433940333199</v>
      </c>
      <c r="C114" s="69">
        <v>28.016102144426799</v>
      </c>
      <c r="D114" s="68">
        <v>28.353308273420701</v>
      </c>
      <c r="E114" s="69">
        <v>25.915020149458101</v>
      </c>
      <c r="F114" s="68">
        <v>23.1874603470797</v>
      </c>
      <c r="G114" s="69">
        <v>23.584389911383798</v>
      </c>
      <c r="H114" s="69">
        <v>23.747362528527699</v>
      </c>
      <c r="I114" s="68">
        <v>24.4278580105277</v>
      </c>
      <c r="J114" s="69">
        <v>26.791685821238602</v>
      </c>
      <c r="K114" s="150">
        <v>0</v>
      </c>
      <c r="L114" s="69">
        <v>0</v>
      </c>
      <c r="M114" s="69">
        <v>0</v>
      </c>
      <c r="N114" s="160">
        <v>25.8310487330154</v>
      </c>
      <c r="V114" s="86"/>
    </row>
    <row r="115" spans="1:29" ht="15" thickTop="1" x14ac:dyDescent="0.3">
      <c r="A115" s="43" t="s">
        <v>60</v>
      </c>
      <c r="B115" s="70">
        <v>28.0681170838131</v>
      </c>
      <c r="C115" s="70">
        <v>26.3264614132646</v>
      </c>
      <c r="D115" s="70">
        <v>25.259267059814601</v>
      </c>
      <c r="E115" s="70">
        <v>23.510750507099399</v>
      </c>
      <c r="F115" s="70">
        <v>19.6926856601008</v>
      </c>
      <c r="G115" s="70">
        <v>20.555282454631101</v>
      </c>
      <c r="H115" s="70">
        <v>20.894946518227499</v>
      </c>
      <c r="I115" s="70">
        <v>21.861685123872601</v>
      </c>
      <c r="J115" s="70">
        <v>24.5453656947385</v>
      </c>
      <c r="K115" s="161">
        <v>0</v>
      </c>
      <c r="L115" s="70">
        <v>0</v>
      </c>
      <c r="M115" s="70">
        <v>0</v>
      </c>
      <c r="N115" s="162">
        <v>23.256394326508701</v>
      </c>
      <c r="V115" s="86"/>
    </row>
    <row r="116" spans="1:29" x14ac:dyDescent="0.3">
      <c r="A116" s="44" t="s">
        <v>58</v>
      </c>
      <c r="B116" s="67">
        <v>34.477694719074002</v>
      </c>
      <c r="C116" s="67">
        <v>36.758362573099397</v>
      </c>
      <c r="D116" s="67">
        <v>48.416826003824099</v>
      </c>
      <c r="E116" s="67">
        <v>41.723770005927697</v>
      </c>
      <c r="F116" s="67">
        <v>45.747913188647701</v>
      </c>
      <c r="G116" s="67">
        <v>38.586122945830802</v>
      </c>
      <c r="H116" s="67">
        <v>34.416411512553601</v>
      </c>
      <c r="I116" s="67">
        <v>33.974304523253302</v>
      </c>
      <c r="J116" s="67">
        <v>36.144116649711798</v>
      </c>
      <c r="K116" s="146">
        <v>0</v>
      </c>
      <c r="L116" s="67">
        <v>0</v>
      </c>
      <c r="M116" s="67">
        <v>0</v>
      </c>
      <c r="N116" s="163">
        <v>38.534636122286997</v>
      </c>
      <c r="O116" s="85"/>
      <c r="V116" s="86"/>
    </row>
    <row r="117" spans="1:29" x14ac:dyDescent="0.3">
      <c r="A117" s="15"/>
      <c r="B117" s="159"/>
      <c r="C117" s="159"/>
      <c r="D117" s="159"/>
      <c r="E117" s="159"/>
      <c r="F117" s="159"/>
      <c r="G117" s="159"/>
      <c r="H117" s="159"/>
      <c r="I117" s="159"/>
      <c r="J117" s="159"/>
      <c r="K117" s="164"/>
      <c r="L117" s="159"/>
      <c r="M117" s="159"/>
      <c r="N117" s="165"/>
      <c r="O117" s="85"/>
      <c r="V117" s="86"/>
    </row>
    <row r="118" spans="1:29" x14ac:dyDescent="0.3">
      <c r="A118" s="166" t="s">
        <v>635</v>
      </c>
      <c r="B118" s="159"/>
      <c r="C118" s="159"/>
      <c r="D118" s="159"/>
      <c r="E118" s="159"/>
      <c r="F118" s="159"/>
      <c r="G118" s="159"/>
      <c r="H118" s="159"/>
      <c r="I118" s="159"/>
      <c r="J118" s="159"/>
      <c r="K118" s="164"/>
      <c r="L118" s="159"/>
      <c r="M118" s="159"/>
      <c r="N118" s="165"/>
      <c r="O118" s="85"/>
      <c r="V118" s="86"/>
    </row>
    <row r="119" spans="1:29" x14ac:dyDescent="0.3">
      <c r="A119" s="11" t="s">
        <v>636</v>
      </c>
      <c r="B119" s="167" t="s">
        <v>63</v>
      </c>
      <c r="C119" s="167" t="s">
        <v>64</v>
      </c>
      <c r="D119" s="167" t="s">
        <v>65</v>
      </c>
      <c r="E119" s="167" t="s">
        <v>66</v>
      </c>
      <c r="F119" s="167" t="s">
        <v>67</v>
      </c>
      <c r="G119" s="167" t="s">
        <v>68</v>
      </c>
      <c r="H119" s="167" t="s">
        <v>69</v>
      </c>
      <c r="I119" s="167" t="s">
        <v>70</v>
      </c>
      <c r="J119" s="167" t="s">
        <v>71</v>
      </c>
      <c r="K119" s="167" t="s">
        <v>72</v>
      </c>
      <c r="L119" s="167" t="s">
        <v>73</v>
      </c>
      <c r="M119" s="167" t="s">
        <v>74</v>
      </c>
      <c r="N119" s="167" t="s">
        <v>88</v>
      </c>
      <c r="O119" s="85"/>
      <c r="V119" s="86"/>
      <c r="W119" s="1"/>
    </row>
    <row r="120" spans="1:29" x14ac:dyDescent="0.3">
      <c r="A120" s="168" t="s">
        <v>622</v>
      </c>
      <c r="B120" s="66">
        <v>475</v>
      </c>
      <c r="C120" s="66">
        <v>215</v>
      </c>
      <c r="D120" s="66">
        <v>233</v>
      </c>
      <c r="E120" s="66">
        <v>176</v>
      </c>
      <c r="F120" s="66">
        <v>317</v>
      </c>
      <c r="G120" s="66">
        <v>277</v>
      </c>
      <c r="H120" s="66">
        <v>84</v>
      </c>
      <c r="I120" s="66">
        <v>65</v>
      </c>
      <c r="J120" s="66">
        <v>81</v>
      </c>
      <c r="K120" s="146">
        <v>0</v>
      </c>
      <c r="L120" s="66">
        <v>0</v>
      </c>
      <c r="M120" s="66">
        <v>0</v>
      </c>
      <c r="N120" s="169">
        <v>1923</v>
      </c>
      <c r="O120" s="85"/>
      <c r="V120" s="86"/>
      <c r="W120" s="1"/>
    </row>
    <row r="121" spans="1:29" x14ac:dyDescent="0.3">
      <c r="A121" s="170" t="s">
        <v>51</v>
      </c>
      <c r="B121" s="66">
        <v>128</v>
      </c>
      <c r="C121" s="66">
        <v>62</v>
      </c>
      <c r="D121" s="66">
        <v>111</v>
      </c>
      <c r="E121" s="66">
        <v>110</v>
      </c>
      <c r="F121" s="66">
        <v>72</v>
      </c>
      <c r="G121" s="66">
        <v>49</v>
      </c>
      <c r="H121" s="66">
        <v>112</v>
      </c>
      <c r="I121" s="66">
        <v>116</v>
      </c>
      <c r="J121" s="66">
        <v>167</v>
      </c>
      <c r="K121" s="146">
        <v>1040</v>
      </c>
      <c r="L121" s="66">
        <v>899</v>
      </c>
      <c r="M121" s="66">
        <v>519</v>
      </c>
      <c r="N121" s="169">
        <v>3385</v>
      </c>
      <c r="O121" s="85"/>
      <c r="V121" s="86"/>
      <c r="W121" s="1"/>
    </row>
    <row r="122" spans="1:29" x14ac:dyDescent="0.3">
      <c r="A122" s="171"/>
      <c r="B122" s="15"/>
      <c r="C122" s="172"/>
      <c r="D122" s="172"/>
      <c r="E122" s="172"/>
      <c r="F122" s="172"/>
      <c r="G122" s="172"/>
      <c r="H122" s="172"/>
      <c r="I122" s="172"/>
      <c r="J122" s="172"/>
      <c r="K122" s="172"/>
      <c r="L122" s="164"/>
      <c r="M122" s="172"/>
      <c r="N122" s="172"/>
      <c r="O122" s="85"/>
      <c r="P122" s="85"/>
      <c r="V122" s="86"/>
      <c r="W122" s="1"/>
    </row>
    <row r="123" spans="1:29" x14ac:dyDescent="0.3">
      <c r="A123" s="166" t="s">
        <v>637</v>
      </c>
      <c r="B123" s="159"/>
      <c r="C123" s="159"/>
      <c r="D123" s="159"/>
      <c r="E123" s="159"/>
      <c r="F123" s="159"/>
      <c r="G123" s="159"/>
      <c r="H123" s="159"/>
      <c r="I123" s="159"/>
      <c r="J123" s="159"/>
      <c r="K123" s="164"/>
      <c r="L123" s="159"/>
      <c r="M123" s="159"/>
      <c r="N123" s="165"/>
      <c r="O123" s="85"/>
      <c r="V123" s="86"/>
    </row>
    <row r="124" spans="1:29" x14ac:dyDescent="0.3">
      <c r="A124" s="11" t="s">
        <v>636</v>
      </c>
      <c r="B124" s="11" t="s">
        <v>638</v>
      </c>
      <c r="C124" s="167" t="s">
        <v>63</v>
      </c>
      <c r="D124" s="167" t="s">
        <v>64</v>
      </c>
      <c r="E124" s="167" t="s">
        <v>65</v>
      </c>
      <c r="F124" s="167" t="s">
        <v>66</v>
      </c>
      <c r="G124" s="167" t="s">
        <v>67</v>
      </c>
      <c r="H124" s="167" t="s">
        <v>68</v>
      </c>
      <c r="I124" s="167" t="s">
        <v>69</v>
      </c>
      <c r="J124" s="167" t="s">
        <v>70</v>
      </c>
      <c r="K124" s="167" t="s">
        <v>71</v>
      </c>
      <c r="L124" s="167" t="s">
        <v>72</v>
      </c>
      <c r="M124" s="167" t="s">
        <v>73</v>
      </c>
      <c r="N124" s="167" t="s">
        <v>74</v>
      </c>
      <c r="O124" s="167" t="s">
        <v>88</v>
      </c>
      <c r="P124" s="85"/>
      <c r="V124" s="86"/>
    </row>
    <row r="125" spans="1:29" x14ac:dyDescent="0.3">
      <c r="A125" s="248" t="s">
        <v>622</v>
      </c>
      <c r="B125" s="137" t="s">
        <v>639</v>
      </c>
      <c r="C125" s="66">
        <v>390</v>
      </c>
      <c r="D125" s="66">
        <v>207</v>
      </c>
      <c r="E125" s="66">
        <v>211</v>
      </c>
      <c r="F125" s="66">
        <v>128</v>
      </c>
      <c r="G125" s="66">
        <v>266</v>
      </c>
      <c r="H125" s="66">
        <v>237</v>
      </c>
      <c r="I125" s="66">
        <v>56</v>
      </c>
      <c r="J125" s="66">
        <v>46</v>
      </c>
      <c r="K125" s="66">
        <v>67</v>
      </c>
      <c r="L125" s="66">
        <v>0</v>
      </c>
      <c r="M125" s="66">
        <v>0</v>
      </c>
      <c r="N125" s="66">
        <v>0</v>
      </c>
      <c r="O125" s="169">
        <v>1608</v>
      </c>
      <c r="P125" s="85"/>
      <c r="V125" s="86"/>
    </row>
    <row r="126" spans="1:29" x14ac:dyDescent="0.3">
      <c r="A126" s="249"/>
      <c r="B126" s="137" t="s">
        <v>640</v>
      </c>
      <c r="C126" s="66">
        <v>4</v>
      </c>
      <c r="D126" s="66">
        <v>10</v>
      </c>
      <c r="E126" s="66">
        <v>2</v>
      </c>
      <c r="F126" s="66">
        <v>10</v>
      </c>
      <c r="G126" s="66">
        <v>22</v>
      </c>
      <c r="H126" s="66">
        <v>11</v>
      </c>
      <c r="I126" s="66">
        <v>20</v>
      </c>
      <c r="J126" s="66">
        <v>13</v>
      </c>
      <c r="K126" s="66">
        <v>5</v>
      </c>
      <c r="L126" s="66">
        <v>0</v>
      </c>
      <c r="M126" s="66">
        <v>0</v>
      </c>
      <c r="N126" s="66">
        <v>0</v>
      </c>
      <c r="O126" s="169">
        <v>97</v>
      </c>
      <c r="P126" s="85"/>
      <c r="V126" s="86"/>
    </row>
    <row r="127" spans="1:29" x14ac:dyDescent="0.3">
      <c r="A127" s="248" t="s">
        <v>51</v>
      </c>
      <c r="B127" s="137" t="s">
        <v>639</v>
      </c>
      <c r="C127" s="66">
        <v>91</v>
      </c>
      <c r="D127" s="66">
        <v>24</v>
      </c>
      <c r="E127" s="66">
        <v>86</v>
      </c>
      <c r="F127" s="66">
        <v>73</v>
      </c>
      <c r="G127" s="66">
        <v>57</v>
      </c>
      <c r="H127" s="66">
        <v>18</v>
      </c>
      <c r="I127" s="66">
        <v>25</v>
      </c>
      <c r="J127" s="66">
        <v>49</v>
      </c>
      <c r="K127" s="66">
        <v>49</v>
      </c>
      <c r="L127" s="146">
        <v>974</v>
      </c>
      <c r="M127" s="66">
        <v>903</v>
      </c>
      <c r="N127" s="66">
        <v>476</v>
      </c>
      <c r="O127" s="169">
        <v>2825</v>
      </c>
      <c r="P127" s="85"/>
      <c r="V127" s="86"/>
    </row>
    <row r="128" spans="1:29" x14ac:dyDescent="0.3">
      <c r="A128" s="249"/>
      <c r="B128" s="137" t="s">
        <v>640</v>
      </c>
      <c r="C128" s="66">
        <v>36</v>
      </c>
      <c r="D128" s="66">
        <v>20</v>
      </c>
      <c r="E128" s="66">
        <v>25</v>
      </c>
      <c r="F128" s="66">
        <v>18</v>
      </c>
      <c r="G128" s="66">
        <v>14</v>
      </c>
      <c r="H128" s="66">
        <v>19</v>
      </c>
      <c r="I128" s="66">
        <v>40</v>
      </c>
      <c r="J128" s="66">
        <v>42</v>
      </c>
      <c r="K128" s="66">
        <v>39</v>
      </c>
      <c r="L128" s="146">
        <v>44</v>
      </c>
      <c r="M128" s="66">
        <v>21</v>
      </c>
      <c r="N128" s="66">
        <v>13</v>
      </c>
      <c r="O128" s="169">
        <v>331</v>
      </c>
      <c r="P128" s="85"/>
      <c r="V128" s="86"/>
    </row>
    <row r="129" spans="1:22" x14ac:dyDescent="0.3">
      <c r="B129" s="85"/>
      <c r="C129" s="85"/>
      <c r="D129" s="85"/>
      <c r="E129" s="85"/>
      <c r="F129" s="85"/>
      <c r="G129" s="85"/>
      <c r="H129" s="85"/>
      <c r="I129" s="85"/>
      <c r="J129" s="85"/>
      <c r="K129" s="85"/>
      <c r="L129" s="85"/>
      <c r="M129" s="85"/>
      <c r="V129" s="86"/>
    </row>
    <row r="130" spans="1:22" ht="15" thickBot="1" x14ac:dyDescent="0.35">
      <c r="A130" s="71"/>
      <c r="B130" s="71"/>
      <c r="C130" s="71"/>
      <c r="D130" s="71"/>
      <c r="E130" s="71"/>
      <c r="F130" s="71"/>
      <c r="G130" s="71"/>
      <c r="H130" s="71"/>
      <c r="I130" s="71"/>
      <c r="J130" s="71"/>
      <c r="K130" s="71"/>
      <c r="L130" s="71"/>
      <c r="M130" s="71"/>
      <c r="N130" s="71"/>
      <c r="O130" s="71"/>
      <c r="P130" s="71"/>
      <c r="Q130" s="71"/>
      <c r="R130" s="71"/>
      <c r="S130" s="71"/>
      <c r="T130" s="71"/>
      <c r="U130" s="71"/>
      <c r="V130" s="72"/>
    </row>
    <row r="131" spans="1:22" x14ac:dyDescent="0.3">
      <c r="B131" s="84"/>
      <c r="C131" s="84"/>
      <c r="D131" s="84"/>
      <c r="E131" s="84"/>
      <c r="F131" s="84"/>
      <c r="G131" s="84"/>
      <c r="H131" s="84"/>
      <c r="I131" s="84"/>
      <c r="J131" s="84"/>
      <c r="K131" s="84"/>
      <c r="L131" s="84"/>
      <c r="M131" s="84"/>
      <c r="P131" s="84"/>
    </row>
    <row r="132" spans="1:22" x14ac:dyDescent="0.3">
      <c r="A132" s="250"/>
      <c r="B132" s="250"/>
      <c r="C132" s="250"/>
      <c r="D132" s="250"/>
      <c r="E132" s="250"/>
      <c r="F132" s="250"/>
      <c r="G132" s="250"/>
      <c r="H132" s="250"/>
      <c r="I132" s="250"/>
      <c r="J132" s="250"/>
      <c r="K132" s="250"/>
      <c r="L132" s="250"/>
      <c r="M132" s="250"/>
      <c r="N132" s="250"/>
    </row>
    <row r="133" spans="1:22" x14ac:dyDescent="0.3">
      <c r="A133" s="173"/>
      <c r="B133" s="173"/>
      <c r="C133" s="174"/>
      <c r="D133" s="84"/>
      <c r="E133" s="84"/>
      <c r="F133" s="84"/>
      <c r="G133" s="84"/>
      <c r="H133" s="84"/>
      <c r="I133" s="84"/>
      <c r="J133" s="84"/>
      <c r="K133" s="84"/>
      <c r="L133" s="84"/>
      <c r="M133" s="85"/>
      <c r="P133" s="84"/>
    </row>
    <row r="134" spans="1:22" x14ac:dyDescent="0.3">
      <c r="A134" s="175"/>
      <c r="B134" s="175"/>
      <c r="C134" s="175"/>
      <c r="D134" s="84"/>
      <c r="E134" s="84"/>
      <c r="F134" s="84"/>
      <c r="G134" s="84"/>
      <c r="H134" s="85"/>
      <c r="I134" s="85"/>
    </row>
    <row r="135" spans="1:22" x14ac:dyDescent="0.3">
      <c r="A135" s="175"/>
      <c r="B135" s="175"/>
      <c r="C135" s="175"/>
      <c r="D135" s="85"/>
      <c r="E135" s="84"/>
      <c r="F135" s="85"/>
    </row>
    <row r="136" spans="1:22" x14ac:dyDescent="0.3">
      <c r="A136" s="175"/>
      <c r="B136" s="175"/>
      <c r="C136" s="175"/>
    </row>
    <row r="137" spans="1:22" x14ac:dyDescent="0.3">
      <c r="A137" s="175"/>
      <c r="B137" s="175"/>
      <c r="C137" s="175"/>
    </row>
  </sheetData>
  <mergeCells count="56">
    <mergeCell ref="G9:H9"/>
    <mergeCell ref="M9:N9"/>
    <mergeCell ref="O9:Q9"/>
    <mergeCell ref="A1:D1"/>
    <mergeCell ref="A2:D2"/>
    <mergeCell ref="E2:H2"/>
    <mergeCell ref="I2:L2"/>
    <mergeCell ref="M2:P2"/>
    <mergeCell ref="A3:D3"/>
    <mergeCell ref="A4:V4"/>
    <mergeCell ref="A6:V6"/>
    <mergeCell ref="A8:D8"/>
    <mergeCell ref="G8:K8"/>
    <mergeCell ref="M8:Q8"/>
    <mergeCell ref="A25:V25"/>
    <mergeCell ref="G10:H10"/>
    <mergeCell ref="M10:N10"/>
    <mergeCell ref="O10:Q10"/>
    <mergeCell ref="G11:H11"/>
    <mergeCell ref="M11:N11"/>
    <mergeCell ref="O11:Q11"/>
    <mergeCell ref="M12:N12"/>
    <mergeCell ref="O12:Q12"/>
    <mergeCell ref="A16:V16"/>
    <mergeCell ref="A18:F18"/>
    <mergeCell ref="I18:V18"/>
    <mergeCell ref="A27:E27"/>
    <mergeCell ref="H27:L27"/>
    <mergeCell ref="N27:R27"/>
    <mergeCell ref="H28:I28"/>
    <mergeCell ref="J28:L28"/>
    <mergeCell ref="N28:O28"/>
    <mergeCell ref="P28:R28"/>
    <mergeCell ref="A66:N66"/>
    <mergeCell ref="H29:I29"/>
    <mergeCell ref="J29:L29"/>
    <mergeCell ref="N29:O29"/>
    <mergeCell ref="P29:R29"/>
    <mergeCell ref="H30:I30"/>
    <mergeCell ref="J30:L30"/>
    <mergeCell ref="N30:O30"/>
    <mergeCell ref="P30:R30"/>
    <mergeCell ref="H31:I31"/>
    <mergeCell ref="J31:L31"/>
    <mergeCell ref="A33:V33"/>
    <mergeCell ref="A36:E36"/>
    <mergeCell ref="A64:V64"/>
    <mergeCell ref="A125:A126"/>
    <mergeCell ref="A127:A128"/>
    <mergeCell ref="A132:N132"/>
    <mergeCell ref="A81:V81"/>
    <mergeCell ref="A83:N83"/>
    <mergeCell ref="A98:V98"/>
    <mergeCell ref="A100:N100"/>
    <mergeCell ref="A106:N106"/>
    <mergeCell ref="A112:N112"/>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65B0D-82BE-420D-9D6B-F830470B4A2C}">
  <dimension ref="A1:BF60"/>
  <sheetViews>
    <sheetView showGridLines="0" topLeftCell="E1" zoomScaleNormal="100" workbookViewId="0"/>
  </sheetViews>
  <sheetFormatPr defaultColWidth="9.21875" defaultRowHeight="15.6" x14ac:dyDescent="0.3"/>
  <cols>
    <col min="1" max="1" width="71.21875" style="177" customWidth="1"/>
    <col min="2" max="2" width="7.44140625" style="177" bestFit="1" customWidth="1"/>
    <col min="3" max="4" width="7.77734375" style="177" bestFit="1" customWidth="1"/>
    <col min="5" max="5" width="7.44140625" style="177" bestFit="1" customWidth="1"/>
    <col min="6" max="6" width="8.21875" style="177" bestFit="1" customWidth="1"/>
    <col min="7" max="9" width="7.77734375" style="177" bestFit="1" customWidth="1"/>
    <col min="10" max="12" width="7.44140625" style="177" bestFit="1" customWidth="1"/>
    <col min="13" max="15" width="7.77734375" style="177" bestFit="1" customWidth="1"/>
    <col min="16" max="16" width="8.44140625" style="177" customWidth="1"/>
    <col min="17" max="17" width="8.5546875" style="177" customWidth="1"/>
    <col min="18" max="18" width="7.44140625" style="177" customWidth="1"/>
    <col min="19" max="19" width="8.21875" style="177" customWidth="1"/>
    <col min="20" max="22" width="7.77734375" style="177" bestFit="1" customWidth="1"/>
    <col min="23" max="25" width="8.21875" style="177" bestFit="1" customWidth="1"/>
    <col min="26" max="26" width="7.77734375" style="177" bestFit="1" customWidth="1"/>
    <col min="27" max="28" width="8.21875" style="177" bestFit="1" customWidth="1"/>
    <col min="29" max="16384" width="9.21875" style="177"/>
  </cols>
  <sheetData>
    <row r="1" spans="1:57" x14ac:dyDescent="0.3">
      <c r="A1" s="176" t="s">
        <v>641</v>
      </c>
      <c r="B1" s="176"/>
      <c r="C1" s="176"/>
      <c r="D1" s="176"/>
      <c r="E1" s="176"/>
      <c r="F1" s="176"/>
      <c r="G1" s="176"/>
      <c r="H1" s="176"/>
      <c r="I1" s="176"/>
      <c r="J1" s="176"/>
      <c r="K1" s="176"/>
      <c r="L1" s="176"/>
      <c r="M1" s="176"/>
      <c r="N1" s="176"/>
      <c r="O1" s="176"/>
      <c r="P1" s="176"/>
      <c r="Q1" s="176"/>
      <c r="R1" s="176"/>
      <c r="S1" s="176"/>
      <c r="T1" s="176"/>
      <c r="U1" s="176"/>
      <c r="V1" s="176"/>
      <c r="W1" s="176"/>
      <c r="X1" s="176"/>
      <c r="Y1" s="176"/>
      <c r="Z1" s="176"/>
      <c r="AA1" s="176"/>
    </row>
    <row r="2" spans="1:57" x14ac:dyDescent="0.3">
      <c r="A2" s="176"/>
    </row>
    <row r="3" spans="1:57" x14ac:dyDescent="0.3">
      <c r="A3" s="176"/>
    </row>
    <row r="4" spans="1:57" x14ac:dyDescent="0.3">
      <c r="A4" s="308" t="s">
        <v>642</v>
      </c>
      <c r="B4" s="178">
        <v>2020</v>
      </c>
      <c r="C4" s="179"/>
      <c r="D4" s="179"/>
      <c r="E4" s="179"/>
      <c r="F4" s="179"/>
      <c r="G4" s="179"/>
      <c r="H4" s="179"/>
      <c r="I4" s="179"/>
      <c r="J4" s="179"/>
      <c r="K4" s="179"/>
      <c r="L4" s="179"/>
      <c r="M4" s="180"/>
      <c r="N4" s="181">
        <v>2021</v>
      </c>
      <c r="O4" s="182"/>
      <c r="P4" s="182"/>
      <c r="Q4" s="182"/>
      <c r="R4" s="182"/>
      <c r="S4" s="182"/>
      <c r="T4" s="182"/>
      <c r="U4" s="182"/>
      <c r="V4" s="182"/>
      <c r="W4" s="182"/>
      <c r="X4" s="182"/>
      <c r="Y4" s="182"/>
      <c r="Z4" s="182"/>
      <c r="AA4" s="182"/>
      <c r="AB4" s="182"/>
      <c r="AC4" s="182"/>
      <c r="AD4" s="182"/>
      <c r="AE4" s="182"/>
      <c r="AF4" s="182"/>
      <c r="AG4" s="182"/>
      <c r="AH4" s="182"/>
      <c r="AI4" s="182"/>
      <c r="AJ4" s="182"/>
      <c r="AK4" s="183"/>
      <c r="AL4" s="184">
        <v>2022</v>
      </c>
      <c r="AM4" s="185"/>
      <c r="AN4" s="185"/>
      <c r="AO4" s="185"/>
      <c r="AP4" s="185"/>
      <c r="AQ4" s="185"/>
      <c r="AR4" s="185"/>
      <c r="AS4" s="185"/>
      <c r="AT4" s="185"/>
      <c r="AU4" s="185"/>
      <c r="AV4" s="185"/>
      <c r="AW4" s="186"/>
    </row>
    <row r="5" spans="1:57" x14ac:dyDescent="0.3">
      <c r="A5" s="308"/>
      <c r="B5" s="306" t="s">
        <v>643</v>
      </c>
      <c r="C5" s="307"/>
      <c r="D5" s="306" t="s">
        <v>644</v>
      </c>
      <c r="E5" s="307"/>
      <c r="F5" s="306" t="s">
        <v>645</v>
      </c>
      <c r="G5" s="307"/>
      <c r="H5" s="306" t="s">
        <v>646</v>
      </c>
      <c r="I5" s="307"/>
      <c r="J5" s="306" t="s">
        <v>647</v>
      </c>
      <c r="K5" s="307"/>
      <c r="L5" s="306" t="s">
        <v>648</v>
      </c>
      <c r="M5" s="307"/>
      <c r="N5" s="303" t="s">
        <v>649</v>
      </c>
      <c r="O5" s="304"/>
      <c r="P5" s="303" t="s">
        <v>650</v>
      </c>
      <c r="Q5" s="304"/>
      <c r="R5" s="303" t="s">
        <v>651</v>
      </c>
      <c r="S5" s="304"/>
      <c r="T5" s="303" t="s">
        <v>652</v>
      </c>
      <c r="U5" s="304"/>
      <c r="V5" s="303" t="s">
        <v>70</v>
      </c>
      <c r="W5" s="304"/>
      <c r="X5" s="303" t="s">
        <v>653</v>
      </c>
      <c r="Y5" s="304"/>
      <c r="Z5" s="303" t="s">
        <v>643</v>
      </c>
      <c r="AA5" s="304"/>
      <c r="AB5" s="303" t="s">
        <v>644</v>
      </c>
      <c r="AC5" s="304"/>
      <c r="AD5" s="303" t="s">
        <v>645</v>
      </c>
      <c r="AE5" s="304"/>
      <c r="AF5" s="303" t="s">
        <v>646</v>
      </c>
      <c r="AG5" s="304"/>
      <c r="AH5" s="303" t="s">
        <v>647</v>
      </c>
      <c r="AI5" s="304"/>
      <c r="AJ5" s="303" t="s">
        <v>648</v>
      </c>
      <c r="AK5" s="304"/>
      <c r="AL5" s="301" t="s">
        <v>649</v>
      </c>
      <c r="AM5" s="302"/>
      <c r="AN5" s="301" t="s">
        <v>650</v>
      </c>
      <c r="AO5" s="302"/>
      <c r="AP5" s="301" t="s">
        <v>651</v>
      </c>
      <c r="AQ5" s="302"/>
      <c r="AR5" s="301" t="s">
        <v>652</v>
      </c>
      <c r="AS5" s="302"/>
      <c r="AT5" s="301" t="s">
        <v>70</v>
      </c>
      <c r="AU5" s="302"/>
      <c r="AV5" s="301" t="s">
        <v>653</v>
      </c>
      <c r="AW5" s="302"/>
      <c r="AX5" s="187"/>
      <c r="AY5" s="187"/>
      <c r="AZ5" s="187"/>
      <c r="BA5" s="187"/>
      <c r="BB5" s="187"/>
      <c r="BC5" s="187"/>
      <c r="BD5" s="187"/>
      <c r="BE5" s="187"/>
    </row>
    <row r="6" spans="1:57" x14ac:dyDescent="0.3">
      <c r="A6" s="308"/>
      <c r="B6" s="188" t="s">
        <v>654</v>
      </c>
      <c r="C6" s="188" t="s">
        <v>655</v>
      </c>
      <c r="D6" s="188" t="s">
        <v>654</v>
      </c>
      <c r="E6" s="188" t="s">
        <v>655</v>
      </c>
      <c r="F6" s="188" t="s">
        <v>654</v>
      </c>
      <c r="G6" s="188" t="s">
        <v>655</v>
      </c>
      <c r="H6" s="188" t="s">
        <v>654</v>
      </c>
      <c r="I6" s="188" t="s">
        <v>655</v>
      </c>
      <c r="J6" s="188" t="s">
        <v>654</v>
      </c>
      <c r="K6" s="188" t="s">
        <v>655</v>
      </c>
      <c r="L6" s="188" t="s">
        <v>654</v>
      </c>
      <c r="M6" s="188" t="s">
        <v>655</v>
      </c>
      <c r="N6" s="189" t="s">
        <v>654</v>
      </c>
      <c r="O6" s="189" t="s">
        <v>655</v>
      </c>
      <c r="P6" s="189" t="s">
        <v>654</v>
      </c>
      <c r="Q6" s="189" t="s">
        <v>655</v>
      </c>
      <c r="R6" s="189" t="s">
        <v>654</v>
      </c>
      <c r="S6" s="189" t="s">
        <v>655</v>
      </c>
      <c r="T6" s="189" t="s">
        <v>654</v>
      </c>
      <c r="U6" s="189" t="s">
        <v>655</v>
      </c>
      <c r="V6" s="189" t="s">
        <v>654</v>
      </c>
      <c r="W6" s="189" t="s">
        <v>655</v>
      </c>
      <c r="X6" s="189" t="s">
        <v>654</v>
      </c>
      <c r="Y6" s="189" t="s">
        <v>655</v>
      </c>
      <c r="Z6" s="189" t="s">
        <v>654</v>
      </c>
      <c r="AA6" s="189" t="s">
        <v>655</v>
      </c>
      <c r="AB6" s="189" t="s">
        <v>654</v>
      </c>
      <c r="AC6" s="189" t="s">
        <v>655</v>
      </c>
      <c r="AD6" s="189" t="s">
        <v>654</v>
      </c>
      <c r="AE6" s="189" t="s">
        <v>655</v>
      </c>
      <c r="AF6" s="189" t="s">
        <v>654</v>
      </c>
      <c r="AG6" s="189" t="s">
        <v>655</v>
      </c>
      <c r="AH6" s="189" t="s">
        <v>654</v>
      </c>
      <c r="AI6" s="189" t="s">
        <v>655</v>
      </c>
      <c r="AJ6" s="189" t="s">
        <v>654</v>
      </c>
      <c r="AK6" s="189" t="s">
        <v>655</v>
      </c>
      <c r="AL6" s="190" t="s">
        <v>654</v>
      </c>
      <c r="AM6" s="190" t="s">
        <v>655</v>
      </c>
      <c r="AN6" s="190" t="s">
        <v>654</v>
      </c>
      <c r="AO6" s="190" t="s">
        <v>655</v>
      </c>
      <c r="AP6" s="190" t="s">
        <v>654</v>
      </c>
      <c r="AQ6" s="190" t="s">
        <v>655</v>
      </c>
      <c r="AR6" s="190" t="s">
        <v>654</v>
      </c>
      <c r="AS6" s="190" t="s">
        <v>655</v>
      </c>
      <c r="AT6" s="190" t="s">
        <v>656</v>
      </c>
      <c r="AU6" s="190" t="s">
        <v>655</v>
      </c>
      <c r="AV6" s="190" t="s">
        <v>654</v>
      </c>
      <c r="AW6" s="190" t="s">
        <v>655</v>
      </c>
    </row>
    <row r="7" spans="1:57" x14ac:dyDescent="0.3">
      <c r="A7" s="191" t="s">
        <v>657</v>
      </c>
      <c r="B7" s="192">
        <v>166.45621</v>
      </c>
      <c r="C7" s="192">
        <v>166.60888</v>
      </c>
      <c r="D7" s="192">
        <v>166.07884000000001</v>
      </c>
      <c r="E7" s="192">
        <v>163.90737999999999</v>
      </c>
      <c r="F7" s="192">
        <v>162.40288000000001</v>
      </c>
      <c r="G7" s="192">
        <v>156.58816999999999</v>
      </c>
      <c r="H7" s="192">
        <v>155.78474</v>
      </c>
      <c r="I7" s="192">
        <v>156.10682</v>
      </c>
      <c r="J7" s="192">
        <v>154.09211999999999</v>
      </c>
      <c r="K7" s="192">
        <v>148.91552999999999</v>
      </c>
      <c r="L7" s="192">
        <v>140.98845</v>
      </c>
      <c r="M7" s="192">
        <v>143.2731</v>
      </c>
      <c r="N7" s="193">
        <v>144.33805000000001</v>
      </c>
      <c r="O7" s="193">
        <v>142.70872</v>
      </c>
      <c r="P7" s="193">
        <v>143.90504999999999</v>
      </c>
      <c r="Q7" s="193">
        <v>142.70633000000001</v>
      </c>
      <c r="R7" s="193">
        <v>128.1009</v>
      </c>
      <c r="S7" s="193">
        <v>111.64449999999999</v>
      </c>
      <c r="T7" s="193">
        <v>92.941900000000004</v>
      </c>
      <c r="U7" s="193">
        <v>76.255539999999996</v>
      </c>
      <c r="V7" s="193">
        <v>65.216229999999996</v>
      </c>
      <c r="W7" s="193">
        <v>63.734160000000003</v>
      </c>
      <c r="X7" s="193">
        <v>59.766379999999998</v>
      </c>
      <c r="Y7" s="193">
        <v>60.389389999999999</v>
      </c>
      <c r="Z7" s="193">
        <v>58.88015</v>
      </c>
      <c r="AA7" s="193">
        <v>61.948590000000003</v>
      </c>
      <c r="AB7" s="193">
        <v>57.586829999999999</v>
      </c>
      <c r="AC7" s="193">
        <v>61.311149999999998</v>
      </c>
      <c r="AD7" s="193">
        <v>64.787239999999997</v>
      </c>
      <c r="AE7" s="193">
        <v>64.646240000000006</v>
      </c>
      <c r="AF7" s="193">
        <v>45.351831878766397</v>
      </c>
      <c r="AG7" s="193">
        <v>45.168129971819504</v>
      </c>
      <c r="AH7" s="193">
        <v>46.186626376127997</v>
      </c>
      <c r="AI7" s="193">
        <v>48.468415493256899</v>
      </c>
      <c r="AJ7" s="193">
        <v>45.324185026007598</v>
      </c>
      <c r="AK7" s="193">
        <v>42.905125019935099</v>
      </c>
      <c r="AL7" s="193">
        <v>45.456585836683701</v>
      </c>
      <c r="AM7" s="193">
        <v>43.928316724892099</v>
      </c>
      <c r="AN7" s="193">
        <v>46.212445124834403</v>
      </c>
      <c r="AO7" s="193">
        <v>45.764109936854901</v>
      </c>
      <c r="AP7" s="193">
        <v>39.271051706466501</v>
      </c>
      <c r="AQ7" s="193">
        <v>38.315613745880903</v>
      </c>
      <c r="AR7" s="193">
        <v>41.594830133422803</v>
      </c>
      <c r="AS7" s="193">
        <v>36.538344637786601</v>
      </c>
      <c r="AT7" s="193">
        <v>37.4442286632137</v>
      </c>
      <c r="AU7" s="193">
        <v>37.457194876846103</v>
      </c>
      <c r="AV7" s="193">
        <v>41.246920496228903</v>
      </c>
      <c r="AW7" s="193">
        <v>0</v>
      </c>
    </row>
    <row r="8" spans="1:57" x14ac:dyDescent="0.3">
      <c r="A8" s="191" t="s">
        <v>658</v>
      </c>
      <c r="B8" s="192">
        <v>83.423079999999999</v>
      </c>
      <c r="C8" s="192">
        <v>92.953590000000005</v>
      </c>
      <c r="D8" s="192">
        <v>128.72662</v>
      </c>
      <c r="E8" s="192">
        <v>116.94904</v>
      </c>
      <c r="F8" s="192">
        <v>137.77778000000001</v>
      </c>
      <c r="G8" s="192">
        <v>63.13308</v>
      </c>
      <c r="H8" s="192">
        <v>60.2</v>
      </c>
      <c r="I8" s="192">
        <v>73.017650000000003</v>
      </c>
      <c r="J8" s="192">
        <v>66.228070000000002</v>
      </c>
      <c r="K8" s="192">
        <v>54.49785</v>
      </c>
      <c r="L8" s="192">
        <v>65.342860000000002</v>
      </c>
      <c r="M8" s="192">
        <v>33.012549999999997</v>
      </c>
      <c r="N8" s="193">
        <v>41.149430000000002</v>
      </c>
      <c r="O8" s="193">
        <v>16.395389999999999</v>
      </c>
      <c r="P8" s="193">
        <v>12.27163</v>
      </c>
      <c r="Q8" s="193">
        <v>13.5214</v>
      </c>
      <c r="R8" s="193">
        <v>3.4177</v>
      </c>
      <c r="S8" s="193">
        <v>4.7975500000000002</v>
      </c>
      <c r="T8" s="193">
        <v>7.6909400000000003</v>
      </c>
      <c r="U8" s="193">
        <v>4.40313</v>
      </c>
      <c r="V8" s="193">
        <v>5.7128100000000002</v>
      </c>
      <c r="W8" s="193">
        <v>4.3956</v>
      </c>
      <c r="X8" s="193">
        <v>5.35121</v>
      </c>
      <c r="Y8" s="193">
        <v>4.3433200000000003</v>
      </c>
      <c r="Z8" s="193">
        <v>4.0528599999999999</v>
      </c>
      <c r="AA8" s="193">
        <v>5.9111700000000003</v>
      </c>
      <c r="AB8" s="193">
        <v>4.9472800000000001</v>
      </c>
      <c r="AC8" s="193">
        <v>2.9433500000000001</v>
      </c>
      <c r="AD8" s="193">
        <v>2.59226</v>
      </c>
      <c r="AE8" s="193">
        <v>2.8071100000000002</v>
      </c>
      <c r="AF8" s="193">
        <v>3.6459900442461102</v>
      </c>
      <c r="AG8" s="193">
        <v>1.8878057980334599</v>
      </c>
      <c r="AH8" s="193">
        <v>1.96632032795963</v>
      </c>
      <c r="AI8" s="193">
        <v>1.4770919718965401</v>
      </c>
      <c r="AJ8" s="193">
        <v>1.5154991448716</v>
      </c>
      <c r="AK8" s="193">
        <v>2.8028270609341899</v>
      </c>
      <c r="AL8" s="193">
        <v>3.6791555733016001</v>
      </c>
      <c r="AM8" s="193">
        <v>5.4827323717945502</v>
      </c>
      <c r="AN8" s="193">
        <v>3.5738236961479601</v>
      </c>
      <c r="AO8" s="193">
        <v>3.7543745275898002</v>
      </c>
      <c r="AP8" s="193">
        <v>2.4237222222230002</v>
      </c>
      <c r="AQ8" s="193">
        <v>0</v>
      </c>
      <c r="AR8" s="193">
        <v>0</v>
      </c>
      <c r="AS8" s="193">
        <v>0</v>
      </c>
      <c r="AT8" s="193">
        <v>0</v>
      </c>
      <c r="AU8" s="193">
        <v>0</v>
      </c>
      <c r="AV8" s="193">
        <v>0</v>
      </c>
      <c r="AW8" s="193">
        <v>0</v>
      </c>
    </row>
    <row r="9" spans="1:57" x14ac:dyDescent="0.3">
      <c r="A9" s="191" t="s">
        <v>659</v>
      </c>
      <c r="B9" s="192">
        <v>287.27668999999997</v>
      </c>
      <c r="C9" s="192">
        <v>299.18414000000001</v>
      </c>
      <c r="D9" s="192">
        <v>303.41052000000002</v>
      </c>
      <c r="E9" s="192">
        <v>321.93230999999997</v>
      </c>
      <c r="F9" s="192">
        <v>334.91737000000001</v>
      </c>
      <c r="G9" s="192">
        <v>346.06366000000003</v>
      </c>
      <c r="H9" s="192">
        <v>350.20936999999998</v>
      </c>
      <c r="I9" s="192">
        <v>359.56124999999997</v>
      </c>
      <c r="J9" s="192">
        <v>368.41888999999998</v>
      </c>
      <c r="K9" s="192">
        <v>366.08258000000001</v>
      </c>
      <c r="L9" s="192">
        <v>361.91541000000001</v>
      </c>
      <c r="M9" s="192">
        <v>359.04696999999999</v>
      </c>
      <c r="N9" s="193">
        <v>344.00698999999997</v>
      </c>
      <c r="O9" s="193">
        <v>341.17102</v>
      </c>
      <c r="P9" s="193">
        <v>321.68135000000001</v>
      </c>
      <c r="Q9" s="193">
        <v>290.20193</v>
      </c>
      <c r="R9" s="193">
        <v>231.52411000000001</v>
      </c>
      <c r="S9" s="193">
        <v>117.73972999999999</v>
      </c>
      <c r="T9" s="193">
        <v>87.502520000000004</v>
      </c>
      <c r="U9" s="193">
        <v>70.530349999999999</v>
      </c>
      <c r="V9" s="193">
        <v>66.206050000000005</v>
      </c>
      <c r="W9" s="193">
        <v>69.484939999999995</v>
      </c>
      <c r="X9" s="193">
        <v>72.395160000000004</v>
      </c>
      <c r="Y9" s="193">
        <v>72.542649999999995</v>
      </c>
      <c r="Z9" s="193">
        <v>74.830719999999999</v>
      </c>
      <c r="AA9" s="193">
        <v>75.550510000000003</v>
      </c>
      <c r="AB9" s="193">
        <v>79.833640000000003</v>
      </c>
      <c r="AC9" s="193">
        <v>77.329480000000004</v>
      </c>
      <c r="AD9" s="193">
        <v>82.778530000000003</v>
      </c>
      <c r="AE9" s="193">
        <v>78.386970000000005</v>
      </c>
      <c r="AF9" s="193">
        <v>59.415239611260397</v>
      </c>
      <c r="AG9" s="193">
        <v>60.888283205620901</v>
      </c>
      <c r="AH9" s="193">
        <v>56.857043532503397</v>
      </c>
      <c r="AI9" s="193">
        <v>59.313970979765401</v>
      </c>
      <c r="AJ9" s="193">
        <v>64.293259894297606</v>
      </c>
      <c r="AK9" s="193">
        <v>67.590826250095901</v>
      </c>
      <c r="AL9" s="193">
        <v>69.700557398969906</v>
      </c>
      <c r="AM9" s="193">
        <v>69.085284495155705</v>
      </c>
      <c r="AN9" s="193">
        <v>67.545781994510406</v>
      </c>
      <c r="AO9" s="193">
        <v>72.303871717776701</v>
      </c>
      <c r="AP9" s="193">
        <v>71.874966383581594</v>
      </c>
      <c r="AQ9" s="193">
        <v>77.426448938655895</v>
      </c>
      <c r="AR9" s="193">
        <v>74.342360858584797</v>
      </c>
      <c r="AS9" s="193">
        <v>74.910936952512699</v>
      </c>
      <c r="AT9" s="193">
        <v>79.637713245996395</v>
      </c>
      <c r="AU9" s="193">
        <v>79.799787234043706</v>
      </c>
      <c r="AV9" s="193">
        <v>65.178677805579795</v>
      </c>
      <c r="AW9" s="193">
        <v>0</v>
      </c>
    </row>
    <row r="10" spans="1:57" ht="16.2" thickBot="1" x14ac:dyDescent="0.35">
      <c r="A10" s="194" t="s">
        <v>660</v>
      </c>
      <c r="B10" s="195">
        <v>201.67815999999999</v>
      </c>
      <c r="C10" s="195">
        <v>174.51886999999999</v>
      </c>
      <c r="D10" s="195">
        <v>198.4898</v>
      </c>
      <c r="E10" s="195">
        <v>239.60975999999999</v>
      </c>
      <c r="F10" s="195">
        <v>296.81159000000002</v>
      </c>
      <c r="G10" s="195">
        <v>272.23077000000001</v>
      </c>
      <c r="H10" s="195">
        <v>186.91011</v>
      </c>
      <c r="I10" s="195">
        <v>177.17142999999999</v>
      </c>
      <c r="J10" s="195">
        <v>247.56863000000001</v>
      </c>
      <c r="K10" s="195">
        <v>147.31578999999999</v>
      </c>
      <c r="L10" s="195">
        <v>206.96666999999999</v>
      </c>
      <c r="M10" s="195">
        <v>46.453130000000002</v>
      </c>
      <c r="N10" s="196">
        <v>27.838709999999999</v>
      </c>
      <c r="O10" s="196">
        <v>13.11842</v>
      </c>
      <c r="P10" s="196">
        <v>22.243590000000001</v>
      </c>
      <c r="Q10" s="196">
        <v>23.435479999999998</v>
      </c>
      <c r="R10" s="196">
        <v>0</v>
      </c>
      <c r="S10" s="196">
        <v>0</v>
      </c>
      <c r="T10" s="196">
        <v>0</v>
      </c>
      <c r="U10" s="196">
        <v>0</v>
      </c>
      <c r="V10" s="196">
        <v>0</v>
      </c>
      <c r="W10" s="196">
        <v>0</v>
      </c>
      <c r="X10" s="196">
        <v>0</v>
      </c>
      <c r="Y10" s="196">
        <v>0</v>
      </c>
      <c r="Z10" s="196">
        <v>0</v>
      </c>
      <c r="AA10" s="196">
        <v>10</v>
      </c>
      <c r="AB10" s="196">
        <v>0</v>
      </c>
      <c r="AC10" s="196">
        <v>0</v>
      </c>
      <c r="AD10" s="196">
        <v>0</v>
      </c>
      <c r="AE10" s="196">
        <v>0</v>
      </c>
      <c r="AF10" s="196">
        <v>0</v>
      </c>
      <c r="AG10" s="196">
        <v>0</v>
      </c>
      <c r="AH10" s="196">
        <v>0</v>
      </c>
      <c r="AI10" s="196">
        <v>0</v>
      </c>
      <c r="AJ10" s="196">
        <v>0</v>
      </c>
      <c r="AK10" s="196">
        <v>0</v>
      </c>
      <c r="AL10" s="196">
        <v>0</v>
      </c>
      <c r="AM10" s="196">
        <v>0</v>
      </c>
      <c r="AN10" s="196">
        <v>0</v>
      </c>
      <c r="AO10" s="196">
        <v>0</v>
      </c>
      <c r="AP10" s="196">
        <v>0</v>
      </c>
      <c r="AQ10" s="196">
        <v>0</v>
      </c>
      <c r="AR10" s="196">
        <v>0</v>
      </c>
      <c r="AS10" s="196">
        <v>0</v>
      </c>
      <c r="AT10" s="196">
        <v>0</v>
      </c>
      <c r="AU10" s="196">
        <v>0</v>
      </c>
      <c r="AV10" s="196">
        <v>0</v>
      </c>
      <c r="AW10" s="196">
        <v>0</v>
      </c>
    </row>
    <row r="11" spans="1:57" x14ac:dyDescent="0.3">
      <c r="A11" s="197" t="s">
        <v>14</v>
      </c>
      <c r="B11" s="198">
        <v>183.48498000000001</v>
      </c>
      <c r="C11" s="198">
        <v>184.75197</v>
      </c>
      <c r="D11" s="198">
        <v>185.28295</v>
      </c>
      <c r="E11" s="198">
        <v>184.77921000000001</v>
      </c>
      <c r="F11" s="198">
        <v>184.77745999999999</v>
      </c>
      <c r="G11" s="198">
        <v>178.81926999999999</v>
      </c>
      <c r="H11" s="198">
        <v>177.94882999999999</v>
      </c>
      <c r="I11" s="198">
        <v>180.06950000000001</v>
      </c>
      <c r="J11" s="198">
        <v>178.56487000000001</v>
      </c>
      <c r="K11" s="198">
        <v>171.97140999999999</v>
      </c>
      <c r="L11" s="198">
        <v>164.59678</v>
      </c>
      <c r="M11" s="198">
        <v>164.15828999999999</v>
      </c>
      <c r="N11" s="199">
        <v>165.49565000000001</v>
      </c>
      <c r="O11" s="199">
        <v>158.70374000000001</v>
      </c>
      <c r="P11" s="199">
        <v>159.12960000000001</v>
      </c>
      <c r="Q11" s="199">
        <v>157.29579000000001</v>
      </c>
      <c r="R11" s="199">
        <v>131.27873</v>
      </c>
      <c r="S11" s="199">
        <v>103.40934</v>
      </c>
      <c r="T11" s="199">
        <v>86.666300000000007</v>
      </c>
      <c r="U11" s="199">
        <v>74.191019999999995</v>
      </c>
      <c r="V11" s="199">
        <v>63.978670000000001</v>
      </c>
      <c r="W11" s="199">
        <v>61.497920000000001</v>
      </c>
      <c r="X11" s="199">
        <v>59.282859999999999</v>
      </c>
      <c r="Y11" s="199">
        <v>60.462649999999996</v>
      </c>
      <c r="Z11" s="199">
        <v>58.61598</v>
      </c>
      <c r="AA11" s="199">
        <v>61.378810000000001</v>
      </c>
      <c r="AB11" s="199">
        <v>57.492809999999999</v>
      </c>
      <c r="AC11" s="199">
        <v>60.223689999999998</v>
      </c>
      <c r="AD11" s="199">
        <v>64.523359999999997</v>
      </c>
      <c r="AE11" s="199">
        <v>64.557969999999997</v>
      </c>
      <c r="AF11" s="199">
        <v>44.669337338842901</v>
      </c>
      <c r="AG11" s="199">
        <v>44.731809343539801</v>
      </c>
      <c r="AH11" s="199">
        <v>45.167279717038497</v>
      </c>
      <c r="AI11" s="199">
        <v>46.564984490870003</v>
      </c>
      <c r="AJ11" s="199">
        <v>44.871496845636202</v>
      </c>
      <c r="AK11" s="199">
        <v>44.255261675107903</v>
      </c>
      <c r="AL11" s="199">
        <v>46.291884608456598</v>
      </c>
      <c r="AM11" s="199">
        <v>45.060098059704202</v>
      </c>
      <c r="AN11" s="199">
        <v>47.274678066055799</v>
      </c>
      <c r="AO11" s="199">
        <v>47.463807807057798</v>
      </c>
      <c r="AP11" s="199">
        <v>41.303398793032699</v>
      </c>
      <c r="AQ11" s="199">
        <v>40.389845552207099</v>
      </c>
      <c r="AR11" s="199">
        <v>43.516736114198402</v>
      </c>
      <c r="AS11" s="199">
        <v>38.654254295007298</v>
      </c>
      <c r="AT11" s="199">
        <v>39.449439298970397</v>
      </c>
      <c r="AU11" s="199">
        <v>39.076041276619598</v>
      </c>
      <c r="AV11" s="199">
        <v>42.7273748551195</v>
      </c>
      <c r="AW11" s="199">
        <v>0</v>
      </c>
    </row>
    <row r="13" spans="1:57" x14ac:dyDescent="0.3">
      <c r="A13" s="176" t="s">
        <v>661</v>
      </c>
      <c r="B13"/>
      <c r="C13"/>
      <c r="D13"/>
      <c r="E13"/>
      <c r="F13"/>
      <c r="G13"/>
      <c r="H13"/>
      <c r="I13"/>
      <c r="J13"/>
      <c r="K13"/>
      <c r="L13"/>
      <c r="M13"/>
      <c r="N13"/>
      <c r="O13"/>
      <c r="P13"/>
      <c r="Q13"/>
      <c r="R13"/>
      <c r="S13"/>
      <c r="T13"/>
      <c r="U13"/>
      <c r="V13"/>
      <c r="W13"/>
      <c r="X13"/>
      <c r="Y13"/>
      <c r="Z13"/>
      <c r="AA13"/>
    </row>
    <row r="14" spans="1:57" x14ac:dyDescent="0.3">
      <c r="A14" s="200"/>
      <c r="B14"/>
      <c r="C14"/>
      <c r="D14"/>
      <c r="E14"/>
      <c r="F14"/>
      <c r="G14"/>
      <c r="H14"/>
      <c r="I14"/>
      <c r="J14"/>
      <c r="K14"/>
      <c r="L14"/>
      <c r="M14"/>
      <c r="N14"/>
      <c r="O14"/>
      <c r="P14"/>
      <c r="Q14"/>
      <c r="R14"/>
      <c r="S14"/>
      <c r="T14"/>
      <c r="U14"/>
      <c r="V14"/>
      <c r="W14"/>
      <c r="X14"/>
      <c r="Y14"/>
      <c r="Z14"/>
      <c r="AA14"/>
    </row>
    <row r="15" spans="1:57" x14ac:dyDescent="0.3">
      <c r="A15" s="200"/>
      <c r="B15"/>
      <c r="C15"/>
      <c r="D15"/>
      <c r="E15"/>
      <c r="F15"/>
      <c r="G15"/>
      <c r="H15"/>
      <c r="I15"/>
      <c r="J15"/>
      <c r="K15"/>
      <c r="L15"/>
      <c r="M15"/>
      <c r="N15"/>
      <c r="O15"/>
      <c r="P15"/>
      <c r="Q15"/>
      <c r="R15"/>
      <c r="S15"/>
      <c r="T15"/>
      <c r="U15"/>
      <c r="V15"/>
      <c r="W15"/>
      <c r="X15"/>
      <c r="Y15"/>
      <c r="Z15"/>
      <c r="AA15"/>
    </row>
    <row r="16" spans="1:57" x14ac:dyDescent="0.3">
      <c r="A16" s="305" t="s">
        <v>642</v>
      </c>
      <c r="B16" s="178">
        <v>2020</v>
      </c>
      <c r="C16" s="179"/>
      <c r="D16" s="179"/>
      <c r="E16" s="179"/>
      <c r="F16" s="179"/>
      <c r="G16" s="179"/>
      <c r="H16" s="179"/>
      <c r="I16" s="179"/>
      <c r="J16" s="179"/>
      <c r="K16" s="179"/>
      <c r="L16" s="179"/>
      <c r="M16" s="180"/>
      <c r="N16" s="181">
        <v>2021</v>
      </c>
      <c r="O16" s="182"/>
      <c r="P16" s="182"/>
      <c r="Q16" s="182"/>
      <c r="R16" s="182"/>
      <c r="S16" s="182"/>
      <c r="T16" s="182"/>
      <c r="U16" s="182"/>
      <c r="V16" s="182"/>
      <c r="W16" s="182"/>
      <c r="X16" s="182"/>
      <c r="Y16" s="182"/>
      <c r="Z16" s="182"/>
      <c r="AA16" s="182"/>
      <c r="AB16" s="182"/>
      <c r="AC16" s="182"/>
      <c r="AD16" s="182"/>
      <c r="AE16" s="183"/>
      <c r="AF16" s="182"/>
      <c r="AG16" s="183"/>
      <c r="AH16" s="182"/>
      <c r="AI16" s="183"/>
      <c r="AJ16" s="182"/>
      <c r="AK16" s="183"/>
      <c r="AL16" s="184">
        <v>2022</v>
      </c>
      <c r="AM16" s="185"/>
      <c r="AN16" s="185"/>
      <c r="AO16" s="185"/>
      <c r="AP16" s="185"/>
      <c r="AQ16" s="185"/>
      <c r="AR16" s="185"/>
      <c r="AS16" s="185"/>
      <c r="AT16" s="185"/>
      <c r="AU16" s="185"/>
      <c r="AV16" s="185"/>
      <c r="AW16" s="186"/>
      <c r="AX16" s="187"/>
      <c r="AY16" s="187"/>
      <c r="AZ16" s="187"/>
      <c r="BA16" s="187"/>
    </row>
    <row r="17" spans="1:58" x14ac:dyDescent="0.3">
      <c r="A17" s="305"/>
      <c r="B17" s="306" t="s">
        <v>643</v>
      </c>
      <c r="C17" s="307"/>
      <c r="D17" s="306" t="s">
        <v>644</v>
      </c>
      <c r="E17" s="307"/>
      <c r="F17" s="306" t="s">
        <v>645</v>
      </c>
      <c r="G17" s="307"/>
      <c r="H17" s="306" t="s">
        <v>646</v>
      </c>
      <c r="I17" s="307"/>
      <c r="J17" s="306" t="s">
        <v>647</v>
      </c>
      <c r="K17" s="307"/>
      <c r="L17" s="306" t="s">
        <v>648</v>
      </c>
      <c r="M17" s="307"/>
      <c r="N17" s="303" t="s">
        <v>649</v>
      </c>
      <c r="O17" s="304"/>
      <c r="P17" s="303" t="s">
        <v>650</v>
      </c>
      <c r="Q17" s="304"/>
      <c r="R17" s="303" t="s">
        <v>651</v>
      </c>
      <c r="S17" s="304"/>
      <c r="T17" s="303" t="s">
        <v>652</v>
      </c>
      <c r="U17" s="304"/>
      <c r="V17" s="303" t="s">
        <v>70</v>
      </c>
      <c r="W17" s="304"/>
      <c r="X17" s="303" t="s">
        <v>653</v>
      </c>
      <c r="Y17" s="304"/>
      <c r="Z17" s="303" t="s">
        <v>643</v>
      </c>
      <c r="AA17" s="304"/>
      <c r="AB17" s="303" t="s">
        <v>644</v>
      </c>
      <c r="AC17" s="304"/>
      <c r="AD17" s="303" t="s">
        <v>645</v>
      </c>
      <c r="AE17" s="304"/>
      <c r="AF17" s="303" t="s">
        <v>646</v>
      </c>
      <c r="AG17" s="304"/>
      <c r="AH17" s="303" t="s">
        <v>647</v>
      </c>
      <c r="AI17" s="304"/>
      <c r="AJ17" s="303" t="s">
        <v>648</v>
      </c>
      <c r="AK17" s="304"/>
      <c r="AL17" s="301" t="s">
        <v>649</v>
      </c>
      <c r="AM17" s="302"/>
      <c r="AN17" s="301" t="s">
        <v>650</v>
      </c>
      <c r="AO17" s="302"/>
      <c r="AP17" s="301" t="s">
        <v>651</v>
      </c>
      <c r="AQ17" s="302"/>
      <c r="AR17" s="301" t="s">
        <v>652</v>
      </c>
      <c r="AS17" s="302"/>
      <c r="AT17" s="301" t="s">
        <v>70</v>
      </c>
      <c r="AU17" s="302"/>
      <c r="AV17" s="301" t="s">
        <v>653</v>
      </c>
      <c r="AW17" s="302"/>
    </row>
    <row r="18" spans="1:58" x14ac:dyDescent="0.3">
      <c r="A18" s="305"/>
      <c r="B18" s="188" t="s">
        <v>654</v>
      </c>
      <c r="C18" s="188" t="s">
        <v>655</v>
      </c>
      <c r="D18" s="188" t="s">
        <v>654</v>
      </c>
      <c r="E18" s="188" t="s">
        <v>655</v>
      </c>
      <c r="F18" s="188" t="s">
        <v>654</v>
      </c>
      <c r="G18" s="188" t="s">
        <v>655</v>
      </c>
      <c r="H18" s="188" t="s">
        <v>654</v>
      </c>
      <c r="I18" s="188" t="s">
        <v>655</v>
      </c>
      <c r="J18" s="188" t="s">
        <v>654</v>
      </c>
      <c r="K18" s="188" t="s">
        <v>655</v>
      </c>
      <c r="L18" s="188" t="s">
        <v>654</v>
      </c>
      <c r="M18" s="188" t="s">
        <v>655</v>
      </c>
      <c r="N18" s="189" t="s">
        <v>654</v>
      </c>
      <c r="O18" s="189" t="s">
        <v>655</v>
      </c>
      <c r="P18" s="189" t="s">
        <v>654</v>
      </c>
      <c r="Q18" s="189" t="s">
        <v>655</v>
      </c>
      <c r="R18" s="189" t="s">
        <v>654</v>
      </c>
      <c r="S18" s="189" t="s">
        <v>655</v>
      </c>
      <c r="T18" s="189" t="s">
        <v>654</v>
      </c>
      <c r="U18" s="189" t="s">
        <v>655</v>
      </c>
      <c r="V18" s="189" t="s">
        <v>654</v>
      </c>
      <c r="W18" s="189" t="s">
        <v>655</v>
      </c>
      <c r="X18" s="189" t="s">
        <v>654</v>
      </c>
      <c r="Y18" s="189" t="s">
        <v>655</v>
      </c>
      <c r="Z18" s="189" t="s">
        <v>654</v>
      </c>
      <c r="AA18" s="189" t="s">
        <v>655</v>
      </c>
      <c r="AB18" s="189" t="s">
        <v>654</v>
      </c>
      <c r="AC18" s="189" t="s">
        <v>655</v>
      </c>
      <c r="AD18" s="189" t="s">
        <v>654</v>
      </c>
      <c r="AE18" s="189" t="s">
        <v>655</v>
      </c>
      <c r="AF18" s="189" t="s">
        <v>654</v>
      </c>
      <c r="AG18" s="189" t="s">
        <v>655</v>
      </c>
      <c r="AH18" s="189" t="s">
        <v>654</v>
      </c>
      <c r="AI18" s="189" t="s">
        <v>655</v>
      </c>
      <c r="AJ18" s="189" t="s">
        <v>654</v>
      </c>
      <c r="AK18" s="189" t="s">
        <v>655</v>
      </c>
      <c r="AL18" s="190" t="s">
        <v>654</v>
      </c>
      <c r="AM18" s="190" t="s">
        <v>655</v>
      </c>
      <c r="AN18" s="190" t="s">
        <v>654</v>
      </c>
      <c r="AO18" s="190" t="s">
        <v>655</v>
      </c>
      <c r="AP18" s="190" t="s">
        <v>654</v>
      </c>
      <c r="AQ18" s="190" t="s">
        <v>655</v>
      </c>
      <c r="AR18" s="190" t="s">
        <v>654</v>
      </c>
      <c r="AS18" s="190" t="s">
        <v>655</v>
      </c>
      <c r="AT18" s="190" t="s">
        <v>656</v>
      </c>
      <c r="AU18" s="190" t="s">
        <v>655</v>
      </c>
      <c r="AV18" s="190" t="s">
        <v>654</v>
      </c>
      <c r="AW18" s="190" t="s">
        <v>655</v>
      </c>
      <c r="AX18" s="201"/>
      <c r="AY18" s="201"/>
      <c r="AZ18" s="201"/>
      <c r="BA18" s="201"/>
      <c r="BB18" s="187"/>
      <c r="BC18" s="187"/>
      <c r="BD18" s="187"/>
      <c r="BE18" s="187"/>
      <c r="BF18" s="187"/>
    </row>
    <row r="19" spans="1:58" x14ac:dyDescent="0.3">
      <c r="A19" s="202" t="s">
        <v>657</v>
      </c>
      <c r="B19" s="203"/>
      <c r="C19" s="203"/>
      <c r="D19" s="203"/>
      <c r="E19" s="203"/>
      <c r="F19" s="203"/>
      <c r="G19" s="203"/>
      <c r="H19" s="203"/>
      <c r="I19" s="203"/>
      <c r="J19" s="203"/>
      <c r="K19" s="203"/>
      <c r="L19" s="203"/>
      <c r="M19" s="203"/>
      <c r="N19" s="203"/>
      <c r="O19" s="203"/>
      <c r="P19" s="203"/>
      <c r="Q19" s="203"/>
      <c r="R19" s="203"/>
      <c r="S19" s="203"/>
      <c r="T19" s="203"/>
      <c r="U19" s="203"/>
      <c r="V19" s="203"/>
      <c r="W19" s="203"/>
      <c r="X19" s="203"/>
      <c r="Y19" s="203"/>
      <c r="Z19" s="203"/>
      <c r="AA19" s="203"/>
      <c r="AB19" s="203"/>
      <c r="AC19" s="203"/>
      <c r="AD19" s="203"/>
      <c r="AE19" s="203"/>
      <c r="AF19" s="203"/>
      <c r="AG19" s="203"/>
      <c r="AH19" s="203"/>
      <c r="AI19" s="203"/>
      <c r="AJ19" s="203"/>
      <c r="AK19" s="203"/>
      <c r="AL19" s="203"/>
      <c r="AM19" s="203"/>
      <c r="AN19" s="203"/>
      <c r="AO19" s="203"/>
      <c r="AP19" s="203"/>
      <c r="AQ19" s="203"/>
      <c r="AR19" s="203"/>
      <c r="AS19" s="203"/>
      <c r="AT19" s="203"/>
      <c r="AU19" s="203"/>
      <c r="AV19" s="203"/>
      <c r="AW19" s="203"/>
    </row>
    <row r="20" spans="1:58" x14ac:dyDescent="0.3">
      <c r="A20" s="204" t="s">
        <v>92</v>
      </c>
      <c r="B20" s="204">
        <v>13186</v>
      </c>
      <c r="C20" s="204">
        <v>12606</v>
      </c>
      <c r="D20" s="204">
        <v>12273</v>
      </c>
      <c r="E20" s="204">
        <v>11957</v>
      </c>
      <c r="F20" s="204">
        <v>11316</v>
      </c>
      <c r="G20" s="204">
        <v>11543</v>
      </c>
      <c r="H20" s="204">
        <v>11306</v>
      </c>
      <c r="I20" s="204">
        <v>10536</v>
      </c>
      <c r="J20" s="204">
        <v>10371</v>
      </c>
      <c r="K20" s="204">
        <v>10663</v>
      </c>
      <c r="L20" s="204">
        <v>10827</v>
      </c>
      <c r="M20" s="204">
        <v>10573</v>
      </c>
      <c r="N20" s="204">
        <v>9822</v>
      </c>
      <c r="O20" s="204">
        <v>9711</v>
      </c>
      <c r="P20" s="204">
        <v>9211</v>
      </c>
      <c r="Q20" s="204">
        <v>9245</v>
      </c>
      <c r="R20" s="204">
        <v>9567</v>
      </c>
      <c r="S20" s="204">
        <v>9524</v>
      </c>
      <c r="T20" s="204">
        <v>10749</v>
      </c>
      <c r="U20" s="204">
        <v>13033</v>
      </c>
      <c r="V20" s="204">
        <v>16183</v>
      </c>
      <c r="W20" s="204">
        <v>17902</v>
      </c>
      <c r="X20" s="204">
        <v>20206</v>
      </c>
      <c r="Y20" s="204">
        <v>20688</v>
      </c>
      <c r="Z20" s="204">
        <v>21653</v>
      </c>
      <c r="AA20" s="204">
        <v>20009</v>
      </c>
      <c r="AB20" s="204">
        <v>21005</v>
      </c>
      <c r="AC20" s="204">
        <v>19286</v>
      </c>
      <c r="AD20" s="204">
        <v>18236</v>
      </c>
      <c r="AE20" s="204">
        <v>17904</v>
      </c>
      <c r="AF20" s="204">
        <v>18869</v>
      </c>
      <c r="AG20" s="204">
        <v>19991</v>
      </c>
      <c r="AH20" s="204">
        <v>20406</v>
      </c>
      <c r="AI20" s="204">
        <v>18858</v>
      </c>
      <c r="AJ20" s="204">
        <v>18140</v>
      </c>
      <c r="AK20" s="204">
        <v>19537</v>
      </c>
      <c r="AL20" s="204">
        <v>18574</v>
      </c>
      <c r="AM20" s="204">
        <v>19364</v>
      </c>
      <c r="AN20" s="204">
        <v>17709</v>
      </c>
      <c r="AO20" s="204">
        <v>16701</v>
      </c>
      <c r="AP20" s="204">
        <v>18490</v>
      </c>
      <c r="AQ20" s="204">
        <v>18698</v>
      </c>
      <c r="AR20" s="204">
        <v>16834</v>
      </c>
      <c r="AS20" s="204">
        <v>19877</v>
      </c>
      <c r="AT20" s="204">
        <v>22152</v>
      </c>
      <c r="AU20" s="204">
        <v>24022</v>
      </c>
      <c r="AV20" s="204">
        <v>22428</v>
      </c>
      <c r="AW20" s="204">
        <v>0</v>
      </c>
      <c r="AX20" s="201"/>
      <c r="AY20" s="201"/>
      <c r="AZ20" s="201"/>
      <c r="BA20" s="201"/>
      <c r="BB20" s="201"/>
      <c r="BC20" s="201"/>
      <c r="BD20" s="201"/>
      <c r="BE20" s="201"/>
      <c r="BF20" s="201"/>
    </row>
    <row r="21" spans="1:58" x14ac:dyDescent="0.3">
      <c r="A21" s="204" t="s">
        <v>93</v>
      </c>
      <c r="B21" s="204">
        <v>3921</v>
      </c>
      <c r="C21" s="204">
        <v>3963</v>
      </c>
      <c r="D21" s="204">
        <v>4050</v>
      </c>
      <c r="E21" s="204">
        <v>4095</v>
      </c>
      <c r="F21" s="204">
        <v>4222</v>
      </c>
      <c r="G21" s="204">
        <v>3678</v>
      </c>
      <c r="H21" s="204">
        <v>3132</v>
      </c>
      <c r="I21" s="204">
        <v>2500</v>
      </c>
      <c r="J21" s="204">
        <v>2182</v>
      </c>
      <c r="K21" s="204">
        <v>1958</v>
      </c>
      <c r="L21" s="204">
        <v>1720</v>
      </c>
      <c r="M21" s="204">
        <v>1580</v>
      </c>
      <c r="N21" s="204">
        <v>1425</v>
      </c>
      <c r="O21" s="204">
        <v>1335</v>
      </c>
      <c r="P21" s="204">
        <v>1254</v>
      </c>
      <c r="Q21" s="204">
        <v>1176</v>
      </c>
      <c r="R21" s="204">
        <v>1060</v>
      </c>
      <c r="S21" s="204">
        <v>939</v>
      </c>
      <c r="T21" s="204">
        <v>889</v>
      </c>
      <c r="U21" s="204">
        <v>848</v>
      </c>
      <c r="V21" s="204">
        <v>824</v>
      </c>
      <c r="W21" s="204">
        <v>818</v>
      </c>
      <c r="X21" s="204">
        <v>836</v>
      </c>
      <c r="Y21" s="204">
        <v>808</v>
      </c>
      <c r="Z21" s="204">
        <v>761</v>
      </c>
      <c r="AA21" s="204">
        <v>703</v>
      </c>
      <c r="AB21" s="204">
        <v>649</v>
      </c>
      <c r="AC21" s="204">
        <v>623</v>
      </c>
      <c r="AD21" s="204">
        <v>631</v>
      </c>
      <c r="AE21" s="204">
        <v>626</v>
      </c>
      <c r="AF21" s="204">
        <v>368</v>
      </c>
      <c r="AG21" s="204">
        <v>385</v>
      </c>
      <c r="AH21" s="204">
        <v>393</v>
      </c>
      <c r="AI21" s="204">
        <v>423</v>
      </c>
      <c r="AJ21" s="204">
        <v>436</v>
      </c>
      <c r="AK21" s="204">
        <v>474</v>
      </c>
      <c r="AL21" s="204">
        <v>527</v>
      </c>
      <c r="AM21" s="204">
        <v>589</v>
      </c>
      <c r="AN21" s="204">
        <v>621</v>
      </c>
      <c r="AO21" s="204">
        <v>614</v>
      </c>
      <c r="AP21" s="204">
        <v>598</v>
      </c>
      <c r="AQ21" s="204">
        <v>594</v>
      </c>
      <c r="AR21" s="204">
        <v>578</v>
      </c>
      <c r="AS21" s="204">
        <v>553</v>
      </c>
      <c r="AT21" s="204">
        <v>581</v>
      </c>
      <c r="AU21" s="204">
        <v>603</v>
      </c>
      <c r="AV21" s="204">
        <v>591</v>
      </c>
      <c r="AW21" s="204">
        <v>0</v>
      </c>
    </row>
    <row r="22" spans="1:58" x14ac:dyDescent="0.3">
      <c r="A22" s="204" t="s">
        <v>94</v>
      </c>
      <c r="B22" s="204">
        <v>1426</v>
      </c>
      <c r="C22" s="204">
        <v>1456</v>
      </c>
      <c r="D22" s="204">
        <v>1487</v>
      </c>
      <c r="E22" s="204">
        <v>1531</v>
      </c>
      <c r="F22" s="204">
        <v>1556</v>
      </c>
      <c r="G22" s="204">
        <v>1569</v>
      </c>
      <c r="H22" s="204">
        <v>1600</v>
      </c>
      <c r="I22" s="204">
        <v>1556</v>
      </c>
      <c r="J22" s="204">
        <v>1526</v>
      </c>
      <c r="K22" s="204">
        <v>1529</v>
      </c>
      <c r="L22" s="204">
        <v>1406</v>
      </c>
      <c r="M22" s="204">
        <v>1349</v>
      </c>
      <c r="N22" s="204">
        <v>1295</v>
      </c>
      <c r="O22" s="204">
        <v>1284</v>
      </c>
      <c r="P22" s="204">
        <v>1253</v>
      </c>
      <c r="Q22" s="204">
        <v>1269</v>
      </c>
      <c r="R22" s="204">
        <v>1113</v>
      </c>
      <c r="S22" s="204">
        <v>838</v>
      </c>
      <c r="T22" s="204">
        <v>704</v>
      </c>
      <c r="U22" s="204">
        <v>620</v>
      </c>
      <c r="V22" s="204">
        <v>589</v>
      </c>
      <c r="W22" s="204">
        <v>527</v>
      </c>
      <c r="X22" s="204">
        <v>494</v>
      </c>
      <c r="Y22" s="204">
        <v>457</v>
      </c>
      <c r="Z22" s="204">
        <v>433</v>
      </c>
      <c r="AA22" s="204">
        <v>419</v>
      </c>
      <c r="AB22" s="204">
        <v>413</v>
      </c>
      <c r="AC22" s="204">
        <v>408</v>
      </c>
      <c r="AD22" s="204">
        <v>408</v>
      </c>
      <c r="AE22" s="204">
        <v>392</v>
      </c>
      <c r="AF22" s="204">
        <v>237</v>
      </c>
      <c r="AG22" s="204">
        <v>230</v>
      </c>
      <c r="AH22" s="204">
        <v>220</v>
      </c>
      <c r="AI22" s="204">
        <v>224</v>
      </c>
      <c r="AJ22" s="204">
        <v>211</v>
      </c>
      <c r="AK22" s="204">
        <v>216</v>
      </c>
      <c r="AL22" s="204">
        <v>207</v>
      </c>
      <c r="AM22" s="204">
        <v>210</v>
      </c>
      <c r="AN22" s="204">
        <v>197</v>
      </c>
      <c r="AO22" s="204">
        <v>188</v>
      </c>
      <c r="AP22" s="204">
        <v>177</v>
      </c>
      <c r="AQ22" s="204">
        <v>166</v>
      </c>
      <c r="AR22" s="204">
        <v>153</v>
      </c>
      <c r="AS22" s="204">
        <v>145</v>
      </c>
      <c r="AT22" s="204">
        <v>143</v>
      </c>
      <c r="AU22" s="204">
        <v>135</v>
      </c>
      <c r="AV22" s="204">
        <v>148</v>
      </c>
      <c r="AW22" s="204">
        <v>0</v>
      </c>
      <c r="AX22" s="201"/>
      <c r="AY22" s="201"/>
      <c r="AZ22" s="201"/>
      <c r="BA22" s="201"/>
      <c r="BB22" s="187"/>
      <c r="BC22" s="187"/>
      <c r="BD22" s="187"/>
    </row>
    <row r="23" spans="1:58" ht="16.2" thickBot="1" x14ac:dyDescent="0.35">
      <c r="A23" s="205" t="s">
        <v>95</v>
      </c>
      <c r="B23" s="205">
        <v>432</v>
      </c>
      <c r="C23" s="205">
        <v>445</v>
      </c>
      <c r="D23" s="205">
        <v>443</v>
      </c>
      <c r="E23" s="205">
        <v>469</v>
      </c>
      <c r="F23" s="205">
        <v>447</v>
      </c>
      <c r="G23" s="205">
        <v>433</v>
      </c>
      <c r="H23" s="205">
        <v>440</v>
      </c>
      <c r="I23" s="205">
        <v>415</v>
      </c>
      <c r="J23" s="205">
        <v>392</v>
      </c>
      <c r="K23" s="205">
        <v>364</v>
      </c>
      <c r="L23" s="205">
        <v>338</v>
      </c>
      <c r="M23" s="205">
        <v>332</v>
      </c>
      <c r="N23" s="205">
        <v>317</v>
      </c>
      <c r="O23" s="205">
        <v>304</v>
      </c>
      <c r="P23" s="205">
        <v>288</v>
      </c>
      <c r="Q23" s="205">
        <v>276</v>
      </c>
      <c r="R23" s="205">
        <v>262</v>
      </c>
      <c r="S23" s="205">
        <v>232</v>
      </c>
      <c r="T23" s="205">
        <v>206</v>
      </c>
      <c r="U23" s="205">
        <v>201</v>
      </c>
      <c r="V23" s="205">
        <v>195</v>
      </c>
      <c r="W23" s="205">
        <v>201</v>
      </c>
      <c r="X23" s="205">
        <v>200</v>
      </c>
      <c r="Y23" s="205">
        <v>197</v>
      </c>
      <c r="Z23" s="205">
        <v>190</v>
      </c>
      <c r="AA23" s="205">
        <v>189</v>
      </c>
      <c r="AB23" s="205">
        <v>183</v>
      </c>
      <c r="AC23" s="205">
        <v>181</v>
      </c>
      <c r="AD23" s="205">
        <v>179</v>
      </c>
      <c r="AE23" s="205">
        <v>190</v>
      </c>
      <c r="AF23" s="205">
        <v>94</v>
      </c>
      <c r="AG23" s="205">
        <v>94</v>
      </c>
      <c r="AH23" s="205">
        <v>95</v>
      </c>
      <c r="AI23" s="205">
        <v>96</v>
      </c>
      <c r="AJ23" s="205">
        <v>89</v>
      </c>
      <c r="AK23" s="205">
        <v>93</v>
      </c>
      <c r="AL23" s="205">
        <v>91</v>
      </c>
      <c r="AM23" s="205">
        <v>89</v>
      </c>
      <c r="AN23" s="205">
        <v>83</v>
      </c>
      <c r="AO23" s="205">
        <v>83</v>
      </c>
      <c r="AP23" s="205">
        <v>77</v>
      </c>
      <c r="AQ23" s="205">
        <v>76</v>
      </c>
      <c r="AR23" s="205">
        <v>78</v>
      </c>
      <c r="AS23" s="205">
        <v>73</v>
      </c>
      <c r="AT23" s="205">
        <v>72</v>
      </c>
      <c r="AU23" s="205">
        <v>69</v>
      </c>
      <c r="AV23" s="205">
        <v>66</v>
      </c>
      <c r="AW23" s="205">
        <v>0</v>
      </c>
      <c r="AX23" s="201"/>
      <c r="AY23" s="201"/>
      <c r="AZ23" s="201"/>
      <c r="BA23" s="201"/>
    </row>
    <row r="24" spans="1:58" x14ac:dyDescent="0.3">
      <c r="A24" s="206" t="s">
        <v>14</v>
      </c>
      <c r="B24" s="206">
        <f>SUM(B20:B23)</f>
        <v>18965</v>
      </c>
      <c r="C24" s="206">
        <f t="shared" ref="C24:M24" si="0">SUM(C20:C23)</f>
        <v>18470</v>
      </c>
      <c r="D24" s="206">
        <f t="shared" si="0"/>
        <v>18253</v>
      </c>
      <c r="E24" s="206">
        <f t="shared" si="0"/>
        <v>18052</v>
      </c>
      <c r="F24" s="206">
        <f t="shared" si="0"/>
        <v>17541</v>
      </c>
      <c r="G24" s="206">
        <f t="shared" si="0"/>
        <v>17223</v>
      </c>
      <c r="H24" s="206">
        <f t="shared" si="0"/>
        <v>16478</v>
      </c>
      <c r="I24" s="206">
        <f t="shared" si="0"/>
        <v>15007</v>
      </c>
      <c r="J24" s="206">
        <f t="shared" si="0"/>
        <v>14471</v>
      </c>
      <c r="K24" s="206">
        <f t="shared" si="0"/>
        <v>14514</v>
      </c>
      <c r="L24" s="206">
        <f t="shared" si="0"/>
        <v>14291</v>
      </c>
      <c r="M24" s="206">
        <f t="shared" si="0"/>
        <v>13834</v>
      </c>
      <c r="N24" s="206">
        <v>12859</v>
      </c>
      <c r="O24" s="206">
        <v>12634</v>
      </c>
      <c r="P24" s="206">
        <v>12006</v>
      </c>
      <c r="Q24" s="206">
        <v>11966</v>
      </c>
      <c r="R24" s="206">
        <v>12002</v>
      </c>
      <c r="S24" s="206">
        <v>11533</v>
      </c>
      <c r="T24" s="206">
        <v>12548</v>
      </c>
      <c r="U24" s="206">
        <v>14702</v>
      </c>
      <c r="V24" s="206">
        <v>17791</v>
      </c>
      <c r="W24" s="206">
        <v>19448</v>
      </c>
      <c r="X24" s="206">
        <v>21736</v>
      </c>
      <c r="Y24" s="206">
        <v>22150</v>
      </c>
      <c r="Z24" s="206">
        <v>23037</v>
      </c>
      <c r="AA24" s="206">
        <v>21320</v>
      </c>
      <c r="AB24" s="206">
        <v>22250</v>
      </c>
      <c r="AC24" s="206">
        <v>20498</v>
      </c>
      <c r="AD24" s="206">
        <v>19454</v>
      </c>
      <c r="AE24" s="206">
        <v>19112</v>
      </c>
      <c r="AF24" s="206">
        <f>SUM(AF20:AF23)</f>
        <v>19568</v>
      </c>
      <c r="AG24" s="206">
        <f t="shared" ref="AG24:AV24" si="1">SUM(AG20:AG23)</f>
        <v>20700</v>
      </c>
      <c r="AH24" s="206">
        <f t="shared" si="1"/>
        <v>21114</v>
      </c>
      <c r="AI24" s="206">
        <f t="shared" si="1"/>
        <v>19601</v>
      </c>
      <c r="AJ24" s="206">
        <f t="shared" si="1"/>
        <v>18876</v>
      </c>
      <c r="AK24" s="206">
        <f t="shared" si="1"/>
        <v>20320</v>
      </c>
      <c r="AL24" s="206">
        <f t="shared" si="1"/>
        <v>19399</v>
      </c>
      <c r="AM24" s="206">
        <f t="shared" si="1"/>
        <v>20252</v>
      </c>
      <c r="AN24" s="206">
        <f t="shared" si="1"/>
        <v>18610</v>
      </c>
      <c r="AO24" s="206">
        <f t="shared" si="1"/>
        <v>17586</v>
      </c>
      <c r="AP24" s="206">
        <f t="shared" si="1"/>
        <v>19342</v>
      </c>
      <c r="AQ24" s="206">
        <f t="shared" si="1"/>
        <v>19534</v>
      </c>
      <c r="AR24" s="206">
        <f t="shared" si="1"/>
        <v>17643</v>
      </c>
      <c r="AS24" s="206">
        <f t="shared" si="1"/>
        <v>20648</v>
      </c>
      <c r="AT24" s="206">
        <f t="shared" si="1"/>
        <v>22948</v>
      </c>
      <c r="AU24" s="206">
        <f t="shared" si="1"/>
        <v>24829</v>
      </c>
      <c r="AV24" s="206">
        <f t="shared" si="1"/>
        <v>23233</v>
      </c>
      <c r="AW24" s="206">
        <v>0</v>
      </c>
      <c r="AX24" s="201"/>
      <c r="AY24" s="201"/>
      <c r="AZ24" s="201"/>
      <c r="BA24" s="201"/>
      <c r="BB24" s="201"/>
      <c r="BC24" s="201"/>
      <c r="BD24" s="201"/>
      <c r="BE24" s="201"/>
      <c r="BF24" s="201"/>
    </row>
    <row r="25" spans="1:58" x14ac:dyDescent="0.3">
      <c r="A25" s="202" t="s">
        <v>658</v>
      </c>
      <c r="B25" s="203"/>
      <c r="C25" s="203"/>
      <c r="D25" s="203"/>
      <c r="E25" s="203"/>
      <c r="F25" s="203"/>
      <c r="G25" s="203"/>
      <c r="H25" s="203"/>
      <c r="I25" s="203"/>
      <c r="J25" s="203"/>
      <c r="K25" s="203"/>
      <c r="L25" s="203"/>
      <c r="M25" s="203"/>
      <c r="N25" s="203"/>
      <c r="O25" s="203"/>
      <c r="P25" s="203"/>
      <c r="Q25" s="203"/>
      <c r="R25" s="203"/>
      <c r="S25" s="203"/>
      <c r="T25" s="203"/>
      <c r="U25" s="203"/>
      <c r="V25" s="203"/>
      <c r="W25" s="203"/>
      <c r="X25" s="203"/>
      <c r="Y25" s="203"/>
      <c r="Z25" s="203"/>
      <c r="AA25" s="203"/>
      <c r="AB25" s="203"/>
      <c r="AC25" s="203"/>
      <c r="AD25" s="203"/>
      <c r="AE25" s="203"/>
      <c r="AF25" s="203"/>
      <c r="AG25" s="203"/>
      <c r="AH25" s="203"/>
      <c r="AI25" s="203"/>
      <c r="AJ25" s="203"/>
      <c r="AK25" s="203"/>
      <c r="AL25" s="203"/>
      <c r="AM25" s="203"/>
      <c r="AN25" s="203"/>
      <c r="AO25" s="203"/>
      <c r="AP25" s="203"/>
      <c r="AQ25" s="203"/>
      <c r="AR25" s="203"/>
      <c r="AS25" s="203"/>
      <c r="AT25" s="203"/>
      <c r="AU25" s="203"/>
      <c r="AV25" s="203"/>
      <c r="AW25" s="203"/>
      <c r="AX25" s="201"/>
      <c r="AY25" s="201"/>
      <c r="AZ25" s="201"/>
      <c r="BA25" s="201"/>
      <c r="BB25" s="201"/>
      <c r="BC25" s="201"/>
      <c r="BD25" s="201"/>
    </row>
    <row r="26" spans="1:58" x14ac:dyDescent="0.3">
      <c r="A26" s="204" t="s">
        <v>92</v>
      </c>
      <c r="B26" s="204">
        <v>244</v>
      </c>
      <c r="C26" s="204">
        <v>197</v>
      </c>
      <c r="D26" s="204">
        <v>99</v>
      </c>
      <c r="E26" s="204">
        <v>116</v>
      </c>
      <c r="F26" s="204">
        <v>89</v>
      </c>
      <c r="G26" s="204">
        <v>228</v>
      </c>
      <c r="H26" s="204">
        <v>209</v>
      </c>
      <c r="I26" s="204">
        <v>146</v>
      </c>
      <c r="J26" s="204">
        <v>149</v>
      </c>
      <c r="K26" s="204">
        <v>211</v>
      </c>
      <c r="L26" s="204">
        <v>153</v>
      </c>
      <c r="M26" s="204">
        <v>227</v>
      </c>
      <c r="N26" s="204">
        <v>164</v>
      </c>
      <c r="O26" s="204">
        <v>554</v>
      </c>
      <c r="P26" s="204">
        <v>416</v>
      </c>
      <c r="Q26" s="204">
        <v>257</v>
      </c>
      <c r="R26" s="204">
        <v>1051</v>
      </c>
      <c r="S26" s="204">
        <v>1225</v>
      </c>
      <c r="T26" s="204">
        <v>1016</v>
      </c>
      <c r="U26" s="204">
        <v>320</v>
      </c>
      <c r="V26" s="204">
        <v>484</v>
      </c>
      <c r="W26" s="204">
        <v>1226</v>
      </c>
      <c r="X26" s="204">
        <v>1119</v>
      </c>
      <c r="Y26" s="204">
        <v>935</v>
      </c>
      <c r="Z26" s="204">
        <v>1135</v>
      </c>
      <c r="AA26" s="204">
        <v>1092</v>
      </c>
      <c r="AB26" s="204">
        <v>1195</v>
      </c>
      <c r="AC26" s="204">
        <v>1165</v>
      </c>
      <c r="AD26" s="204">
        <v>775</v>
      </c>
      <c r="AE26" s="204">
        <v>591</v>
      </c>
      <c r="AF26" s="204">
        <v>1130</v>
      </c>
      <c r="AG26" s="204">
        <v>1031</v>
      </c>
      <c r="AH26" s="204">
        <v>1179</v>
      </c>
      <c r="AI26" s="204">
        <v>1447</v>
      </c>
      <c r="AJ26" s="204">
        <v>1007</v>
      </c>
      <c r="AK26" s="204">
        <v>155</v>
      </c>
      <c r="AL26" s="204">
        <v>313</v>
      </c>
      <c r="AM26" s="204">
        <v>312</v>
      </c>
      <c r="AN26" s="204">
        <v>294</v>
      </c>
      <c r="AO26" s="204">
        <v>147</v>
      </c>
      <c r="AP26" s="204">
        <v>100</v>
      </c>
      <c r="AQ26" s="204">
        <v>0</v>
      </c>
      <c r="AR26" s="204">
        <v>0</v>
      </c>
      <c r="AS26" s="204">
        <v>0</v>
      </c>
      <c r="AT26" s="204">
        <v>0</v>
      </c>
      <c r="AU26" s="204">
        <v>0</v>
      </c>
      <c r="AV26" s="204">
        <v>0</v>
      </c>
      <c r="AW26" s="204">
        <v>0</v>
      </c>
      <c r="AX26" s="201"/>
      <c r="AY26" s="201"/>
      <c r="AZ26" s="201"/>
      <c r="BA26" s="201"/>
    </row>
    <row r="27" spans="1:58" x14ac:dyDescent="0.3">
      <c r="A27" s="204" t="s">
        <v>93</v>
      </c>
      <c r="B27" s="204">
        <v>42</v>
      </c>
      <c r="C27" s="204">
        <v>40</v>
      </c>
      <c r="D27" s="204">
        <v>40</v>
      </c>
      <c r="E27" s="204">
        <v>26</v>
      </c>
      <c r="F27" s="204">
        <v>12</v>
      </c>
      <c r="G27" s="204">
        <v>10</v>
      </c>
      <c r="H27" s="204">
        <v>12</v>
      </c>
      <c r="I27" s="204">
        <v>2</v>
      </c>
      <c r="J27" s="204">
        <v>2</v>
      </c>
      <c r="K27" s="204">
        <v>2</v>
      </c>
      <c r="L27" s="204">
        <v>2</v>
      </c>
      <c r="M27" s="204">
        <v>0</v>
      </c>
      <c r="N27" s="204">
        <v>0</v>
      </c>
      <c r="O27" s="204">
        <v>0</v>
      </c>
      <c r="P27" s="204">
        <v>0</v>
      </c>
      <c r="Q27" s="204">
        <v>0</v>
      </c>
      <c r="R27" s="204">
        <v>0</v>
      </c>
      <c r="S27" s="204">
        <v>0</v>
      </c>
      <c r="T27" s="204">
        <v>0</v>
      </c>
      <c r="U27" s="204">
        <v>0</v>
      </c>
      <c r="V27" s="204">
        <v>0</v>
      </c>
      <c r="W27" s="204">
        <v>0</v>
      </c>
      <c r="X27" s="204">
        <v>0</v>
      </c>
      <c r="Y27" s="204">
        <v>0</v>
      </c>
      <c r="Z27" s="204">
        <v>0</v>
      </c>
      <c r="AA27" s="204">
        <v>0</v>
      </c>
      <c r="AB27" s="204">
        <v>0</v>
      </c>
      <c r="AC27" s="204">
        <v>0</v>
      </c>
      <c r="AD27" s="204">
        <v>0</v>
      </c>
      <c r="AE27" s="204">
        <v>0</v>
      </c>
      <c r="AF27" s="204">
        <v>0</v>
      </c>
      <c r="AG27" s="204">
        <v>0</v>
      </c>
      <c r="AH27" s="204">
        <v>0</v>
      </c>
      <c r="AI27" s="204">
        <v>0</v>
      </c>
      <c r="AJ27" s="204">
        <v>0</v>
      </c>
      <c r="AK27" s="204">
        <v>0</v>
      </c>
      <c r="AL27" s="204">
        <v>0</v>
      </c>
      <c r="AM27" s="204">
        <v>0</v>
      </c>
      <c r="AN27" s="204">
        <v>0</v>
      </c>
      <c r="AO27" s="204">
        <v>0</v>
      </c>
      <c r="AP27" s="204">
        <v>0</v>
      </c>
      <c r="AQ27" s="204">
        <v>0</v>
      </c>
      <c r="AR27" s="204">
        <v>0</v>
      </c>
      <c r="AS27" s="204">
        <v>0</v>
      </c>
      <c r="AT27" s="204">
        <v>0</v>
      </c>
      <c r="AU27" s="204">
        <v>0</v>
      </c>
      <c r="AV27" s="204">
        <v>0</v>
      </c>
      <c r="AW27" s="204">
        <v>0</v>
      </c>
      <c r="AX27" s="201"/>
      <c r="AY27" s="201"/>
      <c r="BA27" s="201"/>
      <c r="BB27" s="201"/>
      <c r="BC27" s="201"/>
      <c r="BD27" s="201"/>
    </row>
    <row r="28" spans="1:58" x14ac:dyDescent="0.3">
      <c r="A28" s="204" t="s">
        <v>94</v>
      </c>
      <c r="B28" s="204">
        <v>0</v>
      </c>
      <c r="C28" s="204">
        <v>0</v>
      </c>
      <c r="D28" s="204">
        <v>0</v>
      </c>
      <c r="E28" s="204">
        <v>15</v>
      </c>
      <c r="F28" s="204">
        <v>25</v>
      </c>
      <c r="G28" s="204">
        <v>25</v>
      </c>
      <c r="H28" s="204">
        <v>24</v>
      </c>
      <c r="I28" s="204">
        <v>22</v>
      </c>
      <c r="J28" s="204">
        <v>20</v>
      </c>
      <c r="K28" s="204">
        <v>20</v>
      </c>
      <c r="L28" s="204">
        <v>20</v>
      </c>
      <c r="M28" s="204">
        <v>12</v>
      </c>
      <c r="N28" s="204">
        <v>10</v>
      </c>
      <c r="O28" s="204">
        <v>10</v>
      </c>
      <c r="P28" s="204">
        <v>0</v>
      </c>
      <c r="Q28" s="204">
        <v>0</v>
      </c>
      <c r="R28" s="204">
        <v>0</v>
      </c>
      <c r="S28" s="204">
        <v>0</v>
      </c>
      <c r="T28" s="204">
        <v>0</v>
      </c>
      <c r="U28" s="204">
        <v>0</v>
      </c>
      <c r="V28" s="204">
        <v>0</v>
      </c>
      <c r="W28" s="204">
        <v>0</v>
      </c>
      <c r="X28" s="204">
        <v>0</v>
      </c>
      <c r="Y28" s="204">
        <v>0</v>
      </c>
      <c r="Z28" s="204">
        <v>0</v>
      </c>
      <c r="AA28" s="204">
        <v>0</v>
      </c>
      <c r="AB28" s="204">
        <v>0</v>
      </c>
      <c r="AC28" s="204">
        <v>0</v>
      </c>
      <c r="AD28" s="204">
        <v>0</v>
      </c>
      <c r="AE28" s="204">
        <v>0</v>
      </c>
      <c r="AF28" s="204">
        <v>0</v>
      </c>
      <c r="AG28" s="204">
        <v>0</v>
      </c>
      <c r="AH28" s="204">
        <v>0</v>
      </c>
      <c r="AI28" s="204">
        <v>0</v>
      </c>
      <c r="AJ28" s="204">
        <v>0</v>
      </c>
      <c r="AK28" s="204">
        <v>0</v>
      </c>
      <c r="AL28" s="204">
        <v>0</v>
      </c>
      <c r="AM28" s="204">
        <v>0</v>
      </c>
      <c r="AN28" s="204">
        <v>0</v>
      </c>
      <c r="AO28" s="204">
        <v>0</v>
      </c>
      <c r="AP28" s="204">
        <v>0</v>
      </c>
      <c r="AQ28" s="204">
        <v>0</v>
      </c>
      <c r="AR28" s="204">
        <v>0</v>
      </c>
      <c r="AS28" s="204">
        <v>0</v>
      </c>
      <c r="AT28" s="204">
        <v>0</v>
      </c>
      <c r="AU28" s="204">
        <v>0</v>
      </c>
      <c r="AV28" s="204">
        <v>0</v>
      </c>
      <c r="AW28" s="204">
        <v>0</v>
      </c>
      <c r="AX28" s="201"/>
      <c r="AY28" s="201"/>
      <c r="AZ28" s="201"/>
      <c r="BA28" s="201"/>
      <c r="BB28" s="201"/>
      <c r="BC28" s="201"/>
      <c r="BD28" s="201"/>
      <c r="BE28" s="201"/>
      <c r="BF28" s="201"/>
    </row>
    <row r="29" spans="1:58" ht="16.2" thickBot="1" x14ac:dyDescent="0.35">
      <c r="A29" s="205" t="s">
        <v>95</v>
      </c>
      <c r="B29" s="205">
        <v>0</v>
      </c>
      <c r="C29" s="205">
        <v>0</v>
      </c>
      <c r="D29" s="205">
        <v>0</v>
      </c>
      <c r="E29" s="205">
        <v>0</v>
      </c>
      <c r="F29" s="205">
        <v>0</v>
      </c>
      <c r="G29" s="205">
        <v>0</v>
      </c>
      <c r="H29" s="205">
        <v>0</v>
      </c>
      <c r="I29" s="205">
        <v>0</v>
      </c>
      <c r="J29" s="205">
        <v>0</v>
      </c>
      <c r="K29" s="205">
        <v>0</v>
      </c>
      <c r="L29" s="205">
        <v>0</v>
      </c>
      <c r="M29" s="205">
        <v>0</v>
      </c>
      <c r="N29" s="205">
        <v>0</v>
      </c>
      <c r="O29" s="205">
        <v>0</v>
      </c>
      <c r="P29" s="205">
        <v>0</v>
      </c>
      <c r="Q29" s="205">
        <v>0</v>
      </c>
      <c r="R29" s="205">
        <v>0</v>
      </c>
      <c r="S29" s="205">
        <v>0</v>
      </c>
      <c r="T29" s="205">
        <v>0</v>
      </c>
      <c r="U29" s="205">
        <v>0</v>
      </c>
      <c r="V29" s="205">
        <v>0</v>
      </c>
      <c r="W29" s="205">
        <v>0</v>
      </c>
      <c r="X29" s="205">
        <v>0</v>
      </c>
      <c r="Y29" s="205">
        <v>0</v>
      </c>
      <c r="Z29" s="205">
        <v>0</v>
      </c>
      <c r="AA29" s="205">
        <v>0</v>
      </c>
      <c r="AB29" s="205">
        <v>0</v>
      </c>
      <c r="AC29" s="205">
        <v>0</v>
      </c>
      <c r="AD29" s="205">
        <v>0</v>
      </c>
      <c r="AE29" s="205">
        <v>0</v>
      </c>
      <c r="AF29" s="205">
        <v>0</v>
      </c>
      <c r="AG29" s="205">
        <v>0</v>
      </c>
      <c r="AH29" s="205">
        <v>0</v>
      </c>
      <c r="AI29" s="205">
        <v>0</v>
      </c>
      <c r="AJ29" s="205">
        <v>0</v>
      </c>
      <c r="AK29" s="205">
        <v>0</v>
      </c>
      <c r="AL29" s="205">
        <v>0</v>
      </c>
      <c r="AM29" s="205">
        <v>0</v>
      </c>
      <c r="AN29" s="205">
        <v>0</v>
      </c>
      <c r="AO29" s="205">
        <v>0</v>
      </c>
      <c r="AP29" s="205">
        <v>0</v>
      </c>
      <c r="AQ29" s="205">
        <v>0</v>
      </c>
      <c r="AR29" s="205">
        <v>0</v>
      </c>
      <c r="AS29" s="205">
        <v>0</v>
      </c>
      <c r="AT29" s="205">
        <v>0</v>
      </c>
      <c r="AU29" s="205">
        <v>0</v>
      </c>
      <c r="AV29" s="205">
        <v>0</v>
      </c>
      <c r="AW29" s="205">
        <v>0</v>
      </c>
      <c r="AX29" s="201"/>
      <c r="AZ29" s="201"/>
      <c r="BA29" s="201"/>
      <c r="BB29" s="201"/>
      <c r="BC29" s="201"/>
    </row>
    <row r="30" spans="1:58" x14ac:dyDescent="0.3">
      <c r="A30" s="206" t="s">
        <v>14</v>
      </c>
      <c r="B30" s="206">
        <f>SUM(B26:B29)</f>
        <v>286</v>
      </c>
      <c r="C30" s="206">
        <f t="shared" ref="C30:M30" si="2">SUM(C26:C29)</f>
        <v>237</v>
      </c>
      <c r="D30" s="206">
        <f t="shared" si="2"/>
        <v>139</v>
      </c>
      <c r="E30" s="206">
        <f t="shared" si="2"/>
        <v>157</v>
      </c>
      <c r="F30" s="206">
        <f t="shared" si="2"/>
        <v>126</v>
      </c>
      <c r="G30" s="206">
        <f t="shared" si="2"/>
        <v>263</v>
      </c>
      <c r="H30" s="206">
        <f t="shared" si="2"/>
        <v>245</v>
      </c>
      <c r="I30" s="206">
        <f t="shared" si="2"/>
        <v>170</v>
      </c>
      <c r="J30" s="206">
        <f t="shared" si="2"/>
        <v>171</v>
      </c>
      <c r="K30" s="206">
        <f t="shared" si="2"/>
        <v>233</v>
      </c>
      <c r="L30" s="206">
        <f t="shared" si="2"/>
        <v>175</v>
      </c>
      <c r="M30" s="206">
        <f t="shared" si="2"/>
        <v>239</v>
      </c>
      <c r="N30" s="206">
        <v>174</v>
      </c>
      <c r="O30" s="206">
        <v>564</v>
      </c>
      <c r="P30" s="206">
        <v>416</v>
      </c>
      <c r="Q30" s="206">
        <v>257</v>
      </c>
      <c r="R30" s="206">
        <v>1051</v>
      </c>
      <c r="S30" s="206">
        <v>1225</v>
      </c>
      <c r="T30" s="206">
        <v>1016</v>
      </c>
      <c r="U30" s="206">
        <v>320</v>
      </c>
      <c r="V30" s="206">
        <v>484</v>
      </c>
      <c r="W30" s="206">
        <v>1226</v>
      </c>
      <c r="X30" s="206">
        <v>1119</v>
      </c>
      <c r="Y30" s="206">
        <v>935</v>
      </c>
      <c r="Z30" s="206">
        <v>1135</v>
      </c>
      <c r="AA30" s="206">
        <v>1092</v>
      </c>
      <c r="AB30" s="206">
        <v>1195</v>
      </c>
      <c r="AC30" s="206">
        <v>1165</v>
      </c>
      <c r="AD30" s="206">
        <v>775</v>
      </c>
      <c r="AE30" s="206">
        <v>591</v>
      </c>
      <c r="AF30" s="206">
        <f>SUM(AF26:AF29)</f>
        <v>1130</v>
      </c>
      <c r="AG30" s="206">
        <f t="shared" ref="AG30:AP30" si="3">SUM(AG26:AG29)</f>
        <v>1031</v>
      </c>
      <c r="AH30" s="206">
        <f t="shared" si="3"/>
        <v>1179</v>
      </c>
      <c r="AI30" s="206">
        <f t="shared" si="3"/>
        <v>1447</v>
      </c>
      <c r="AJ30" s="206">
        <f t="shared" si="3"/>
        <v>1007</v>
      </c>
      <c r="AK30" s="206">
        <f t="shared" si="3"/>
        <v>155</v>
      </c>
      <c r="AL30" s="206">
        <f t="shared" si="3"/>
        <v>313</v>
      </c>
      <c r="AM30" s="206">
        <f t="shared" si="3"/>
        <v>312</v>
      </c>
      <c r="AN30" s="206">
        <f t="shared" si="3"/>
        <v>294</v>
      </c>
      <c r="AO30" s="206">
        <f t="shared" si="3"/>
        <v>147</v>
      </c>
      <c r="AP30" s="206">
        <f t="shared" si="3"/>
        <v>100</v>
      </c>
      <c r="AQ30" s="206">
        <v>0</v>
      </c>
      <c r="AR30" s="206">
        <v>0</v>
      </c>
      <c r="AS30" s="206">
        <v>0</v>
      </c>
      <c r="AT30" s="206">
        <v>0</v>
      </c>
      <c r="AU30" s="206">
        <v>0</v>
      </c>
      <c r="AV30" s="206">
        <v>0</v>
      </c>
      <c r="AW30" s="206">
        <v>0</v>
      </c>
      <c r="AX30" s="201"/>
      <c r="AY30" s="201"/>
      <c r="AZ30" s="201"/>
      <c r="BA30" s="201"/>
    </row>
    <row r="31" spans="1:58" x14ac:dyDescent="0.3">
      <c r="A31" s="202" t="s">
        <v>659</v>
      </c>
      <c r="B31" s="203"/>
      <c r="C31" s="203"/>
      <c r="D31" s="203"/>
      <c r="E31" s="203"/>
      <c r="F31" s="203"/>
      <c r="G31" s="203"/>
      <c r="H31" s="203"/>
      <c r="I31" s="203"/>
      <c r="J31" s="203"/>
      <c r="K31" s="203"/>
      <c r="L31" s="203"/>
      <c r="M31" s="203"/>
      <c r="N31" s="203"/>
      <c r="O31" s="203"/>
      <c r="P31" s="203"/>
      <c r="Q31" s="203"/>
      <c r="R31" s="203"/>
      <c r="S31" s="203"/>
      <c r="T31" s="203"/>
      <c r="U31" s="203"/>
      <c r="V31" s="203"/>
      <c r="W31" s="203"/>
      <c r="X31" s="203"/>
      <c r="Y31" s="203"/>
      <c r="Z31" s="203"/>
      <c r="AA31" s="203"/>
      <c r="AB31" s="203"/>
      <c r="AC31" s="203"/>
      <c r="AD31" s="203"/>
      <c r="AE31" s="203"/>
      <c r="AF31" s="203"/>
      <c r="AG31" s="203"/>
      <c r="AH31" s="203"/>
      <c r="AI31" s="203"/>
      <c r="AJ31" s="203"/>
      <c r="AK31" s="203"/>
      <c r="AL31" s="203"/>
      <c r="AM31" s="203"/>
      <c r="AN31" s="203"/>
      <c r="AO31" s="203"/>
      <c r="AP31" s="203"/>
      <c r="AQ31" s="203"/>
      <c r="AR31" s="203"/>
      <c r="AS31" s="203"/>
      <c r="AT31" s="203"/>
      <c r="AU31" s="203"/>
      <c r="AV31" s="203"/>
      <c r="AW31" s="203"/>
      <c r="AX31" s="201"/>
      <c r="AZ31" s="201"/>
      <c r="BA31" s="201"/>
      <c r="BB31" s="201"/>
      <c r="BC31" s="201"/>
    </row>
    <row r="32" spans="1:58" x14ac:dyDescent="0.3">
      <c r="A32" s="204" t="s">
        <v>92</v>
      </c>
      <c r="B32" s="204">
        <v>1037</v>
      </c>
      <c r="C32" s="204">
        <v>855</v>
      </c>
      <c r="D32" s="204">
        <v>795</v>
      </c>
      <c r="E32" s="204">
        <v>644</v>
      </c>
      <c r="F32" s="204">
        <v>542</v>
      </c>
      <c r="G32" s="204">
        <v>502</v>
      </c>
      <c r="H32" s="204">
        <v>531</v>
      </c>
      <c r="I32" s="204">
        <v>511</v>
      </c>
      <c r="J32" s="204">
        <v>487</v>
      </c>
      <c r="K32" s="204">
        <v>519</v>
      </c>
      <c r="L32" s="204">
        <v>548</v>
      </c>
      <c r="M32" s="204">
        <v>560</v>
      </c>
      <c r="N32" s="204">
        <v>648</v>
      </c>
      <c r="O32" s="204">
        <v>637</v>
      </c>
      <c r="P32" s="204">
        <v>699</v>
      </c>
      <c r="Q32" s="204">
        <v>855</v>
      </c>
      <c r="R32" s="204">
        <v>1097</v>
      </c>
      <c r="S32" s="204">
        <v>1529</v>
      </c>
      <c r="T32" s="204">
        <v>1625</v>
      </c>
      <c r="U32" s="204">
        <v>2075</v>
      </c>
      <c r="V32" s="204">
        <v>2672</v>
      </c>
      <c r="W32" s="204">
        <v>3212</v>
      </c>
      <c r="X32" s="204">
        <v>3691</v>
      </c>
      <c r="Y32" s="204">
        <v>4359</v>
      </c>
      <c r="Z32" s="204">
        <v>3336</v>
      </c>
      <c r="AA32" s="204">
        <v>3326</v>
      </c>
      <c r="AB32" s="204">
        <v>2608</v>
      </c>
      <c r="AC32" s="204">
        <v>2484</v>
      </c>
      <c r="AD32" s="204">
        <v>2225</v>
      </c>
      <c r="AE32" s="204">
        <v>2397</v>
      </c>
      <c r="AF32" s="204">
        <v>2173</v>
      </c>
      <c r="AG32" s="204">
        <v>2097</v>
      </c>
      <c r="AH32" s="204">
        <v>2430</v>
      </c>
      <c r="AI32" s="204">
        <v>2105</v>
      </c>
      <c r="AJ32" s="204">
        <v>1733</v>
      </c>
      <c r="AK32" s="204">
        <v>1375</v>
      </c>
      <c r="AL32" s="204">
        <v>1182</v>
      </c>
      <c r="AM32" s="204">
        <v>1381</v>
      </c>
      <c r="AN32" s="204">
        <v>1533</v>
      </c>
      <c r="AO32" s="204">
        <v>1382</v>
      </c>
      <c r="AP32" s="204">
        <v>1335</v>
      </c>
      <c r="AQ32" s="204">
        <v>1012</v>
      </c>
      <c r="AR32" s="204">
        <v>1016</v>
      </c>
      <c r="AS32" s="204">
        <v>1124</v>
      </c>
      <c r="AT32" s="204">
        <v>1064</v>
      </c>
      <c r="AU32" s="204">
        <v>898</v>
      </c>
      <c r="AV32" s="204">
        <v>1437</v>
      </c>
      <c r="AW32" s="204">
        <v>0</v>
      </c>
      <c r="AX32" s="201"/>
      <c r="AY32" s="201"/>
      <c r="AZ32" s="201"/>
      <c r="BA32" s="201"/>
      <c r="BB32" s="201"/>
      <c r="BC32" s="201"/>
      <c r="BD32" s="201"/>
      <c r="BE32" s="201"/>
      <c r="BF32" s="201"/>
    </row>
    <row r="33" spans="1:58" x14ac:dyDescent="0.3">
      <c r="A33" s="204" t="s">
        <v>93</v>
      </c>
      <c r="B33" s="204">
        <v>1207</v>
      </c>
      <c r="C33" s="204">
        <v>1052</v>
      </c>
      <c r="D33" s="204">
        <v>1013</v>
      </c>
      <c r="E33" s="204">
        <v>879</v>
      </c>
      <c r="F33" s="204">
        <v>781</v>
      </c>
      <c r="G33" s="204">
        <v>678</v>
      </c>
      <c r="H33" s="204">
        <v>552</v>
      </c>
      <c r="I33" s="204">
        <v>428</v>
      </c>
      <c r="J33" s="204">
        <v>343</v>
      </c>
      <c r="K33" s="204">
        <v>306</v>
      </c>
      <c r="L33" s="204">
        <v>257</v>
      </c>
      <c r="M33" s="204">
        <v>210</v>
      </c>
      <c r="N33" s="204">
        <v>189</v>
      </c>
      <c r="O33" s="204">
        <v>159</v>
      </c>
      <c r="P33" s="204">
        <v>130</v>
      </c>
      <c r="Q33" s="204">
        <v>112</v>
      </c>
      <c r="R33" s="204">
        <v>87</v>
      </c>
      <c r="S33" s="204">
        <v>57</v>
      </c>
      <c r="T33" s="204">
        <v>53</v>
      </c>
      <c r="U33" s="204">
        <v>46</v>
      </c>
      <c r="V33" s="204">
        <v>45</v>
      </c>
      <c r="W33" s="204">
        <v>56</v>
      </c>
      <c r="X33" s="204">
        <v>60</v>
      </c>
      <c r="Y33" s="204">
        <v>68</v>
      </c>
      <c r="Z33" s="204">
        <v>61</v>
      </c>
      <c r="AA33" s="204">
        <v>58</v>
      </c>
      <c r="AB33" s="204">
        <v>60</v>
      </c>
      <c r="AC33" s="204">
        <v>70</v>
      </c>
      <c r="AD33" s="204">
        <v>80</v>
      </c>
      <c r="AE33" s="204">
        <v>77</v>
      </c>
      <c r="AF33" s="204">
        <v>53</v>
      </c>
      <c r="AG33" s="204">
        <v>63</v>
      </c>
      <c r="AH33" s="204">
        <v>70</v>
      </c>
      <c r="AI33" s="204">
        <v>69</v>
      </c>
      <c r="AJ33" s="204">
        <v>59</v>
      </c>
      <c r="AK33" s="204">
        <v>61</v>
      </c>
      <c r="AL33" s="204">
        <v>65</v>
      </c>
      <c r="AM33" s="204">
        <v>71</v>
      </c>
      <c r="AN33" s="204">
        <v>60</v>
      </c>
      <c r="AO33" s="204">
        <v>61</v>
      </c>
      <c r="AP33" s="204">
        <v>61</v>
      </c>
      <c r="AQ33" s="204">
        <v>67</v>
      </c>
      <c r="AR33" s="204">
        <v>69</v>
      </c>
      <c r="AS33" s="204">
        <v>65</v>
      </c>
      <c r="AT33" s="204">
        <v>64</v>
      </c>
      <c r="AU33" s="204">
        <v>71</v>
      </c>
      <c r="AV33" s="204">
        <v>78</v>
      </c>
      <c r="AW33" s="204">
        <v>0</v>
      </c>
    </row>
    <row r="34" spans="1:58" x14ac:dyDescent="0.3">
      <c r="A34" s="204" t="s">
        <v>94</v>
      </c>
      <c r="B34" s="204">
        <v>1127</v>
      </c>
      <c r="C34" s="204">
        <v>1220</v>
      </c>
      <c r="D34" s="204">
        <v>1214</v>
      </c>
      <c r="E34" s="204">
        <v>1268</v>
      </c>
      <c r="F34" s="204">
        <v>1278</v>
      </c>
      <c r="G34" s="204">
        <v>1245</v>
      </c>
      <c r="H34" s="204">
        <v>1188</v>
      </c>
      <c r="I34" s="204">
        <v>1150</v>
      </c>
      <c r="J34" s="204">
        <v>1098</v>
      </c>
      <c r="K34" s="204">
        <v>1029</v>
      </c>
      <c r="L34" s="204">
        <v>948</v>
      </c>
      <c r="M34" s="204">
        <v>874</v>
      </c>
      <c r="N34" s="204">
        <v>826</v>
      </c>
      <c r="O34" s="204">
        <v>755</v>
      </c>
      <c r="P34" s="204">
        <v>672</v>
      </c>
      <c r="Q34" s="204">
        <v>623</v>
      </c>
      <c r="R34" s="204">
        <v>477</v>
      </c>
      <c r="S34" s="204">
        <v>181</v>
      </c>
      <c r="T34" s="204">
        <v>84</v>
      </c>
      <c r="U34" s="204">
        <v>56</v>
      </c>
      <c r="V34" s="204">
        <v>48</v>
      </c>
      <c r="W34" s="204">
        <v>41</v>
      </c>
      <c r="X34" s="204">
        <v>40</v>
      </c>
      <c r="Y34" s="204">
        <v>41</v>
      </c>
      <c r="Z34" s="204">
        <v>36</v>
      </c>
      <c r="AA34" s="204">
        <v>40</v>
      </c>
      <c r="AB34" s="204">
        <v>36</v>
      </c>
      <c r="AC34" s="204">
        <v>32</v>
      </c>
      <c r="AD34" s="204">
        <v>30</v>
      </c>
      <c r="AE34" s="204">
        <v>30</v>
      </c>
      <c r="AF34" s="204">
        <v>12</v>
      </c>
      <c r="AG34" s="204">
        <v>15</v>
      </c>
      <c r="AH34" s="204">
        <v>16</v>
      </c>
      <c r="AI34" s="204">
        <v>16</v>
      </c>
      <c r="AJ34" s="204">
        <v>15</v>
      </c>
      <c r="AK34" s="204">
        <v>13</v>
      </c>
      <c r="AL34" s="204">
        <v>13</v>
      </c>
      <c r="AM34" s="204">
        <v>12</v>
      </c>
      <c r="AN34" s="204">
        <v>12</v>
      </c>
      <c r="AO34" s="204">
        <v>15</v>
      </c>
      <c r="AP34" s="204">
        <v>13</v>
      </c>
      <c r="AQ34" s="204">
        <v>10</v>
      </c>
      <c r="AR34" s="204">
        <v>11</v>
      </c>
      <c r="AS34" s="204">
        <v>11</v>
      </c>
      <c r="AT34" s="204">
        <v>13</v>
      </c>
      <c r="AU34" s="204">
        <v>14</v>
      </c>
      <c r="AV34" s="204">
        <v>13</v>
      </c>
      <c r="AW34" s="204">
        <v>0</v>
      </c>
      <c r="AX34" s="201"/>
      <c r="AY34" s="201"/>
      <c r="AZ34" s="201"/>
      <c r="BA34" s="201"/>
    </row>
    <row r="35" spans="1:58" ht="16.2" thickBot="1" x14ac:dyDescent="0.35">
      <c r="A35" s="205" t="s">
        <v>95</v>
      </c>
      <c r="B35" s="205">
        <v>1</v>
      </c>
      <c r="C35" s="205">
        <v>1</v>
      </c>
      <c r="D35" s="205">
        <v>1</v>
      </c>
      <c r="E35" s="205">
        <v>1</v>
      </c>
      <c r="F35" s="205">
        <v>1</v>
      </c>
      <c r="G35" s="205">
        <v>10</v>
      </c>
      <c r="H35" s="205">
        <v>12</v>
      </c>
      <c r="I35" s="205">
        <v>17</v>
      </c>
      <c r="J35" s="205">
        <v>20</v>
      </c>
      <c r="K35" s="205">
        <v>23</v>
      </c>
      <c r="L35" s="205">
        <v>32</v>
      </c>
      <c r="M35" s="205">
        <v>38</v>
      </c>
      <c r="N35" s="205">
        <v>54</v>
      </c>
      <c r="O35" s="205">
        <v>57</v>
      </c>
      <c r="P35" s="205">
        <v>65</v>
      </c>
      <c r="Q35" s="205">
        <v>64</v>
      </c>
      <c r="R35" s="205">
        <v>60</v>
      </c>
      <c r="S35" s="205">
        <v>35</v>
      </c>
      <c r="T35" s="205">
        <v>23</v>
      </c>
      <c r="U35" s="205">
        <v>14</v>
      </c>
      <c r="V35" s="205">
        <v>11</v>
      </c>
      <c r="W35" s="205">
        <v>11</v>
      </c>
      <c r="X35" s="205">
        <v>10</v>
      </c>
      <c r="Y35" s="205">
        <v>10</v>
      </c>
      <c r="Z35" s="205">
        <v>11</v>
      </c>
      <c r="AA35" s="205">
        <v>11</v>
      </c>
      <c r="AB35" s="205">
        <v>13</v>
      </c>
      <c r="AC35" s="205">
        <v>12</v>
      </c>
      <c r="AD35" s="205">
        <v>13</v>
      </c>
      <c r="AE35" s="205">
        <v>13</v>
      </c>
      <c r="AF35" s="205"/>
      <c r="AG35" s="205"/>
      <c r="AH35" s="205"/>
      <c r="AI35" s="205">
        <v>1</v>
      </c>
      <c r="AJ35" s="205">
        <v>1</v>
      </c>
      <c r="AK35" s="205">
        <v>2</v>
      </c>
      <c r="AL35" s="205">
        <v>2</v>
      </c>
      <c r="AM35" s="205">
        <v>4</v>
      </c>
      <c r="AN35" s="205">
        <v>4</v>
      </c>
      <c r="AO35" s="205">
        <v>4</v>
      </c>
      <c r="AP35" s="205">
        <v>4</v>
      </c>
      <c r="AQ35" s="205">
        <v>5</v>
      </c>
      <c r="AR35" s="205">
        <v>4</v>
      </c>
      <c r="AS35" s="205">
        <v>5</v>
      </c>
      <c r="AT35" s="205">
        <v>4</v>
      </c>
      <c r="AU35" s="205">
        <v>4</v>
      </c>
      <c r="AV35" s="205">
        <v>4</v>
      </c>
      <c r="AW35" s="205">
        <v>0</v>
      </c>
    </row>
    <row r="36" spans="1:58" x14ac:dyDescent="0.3">
      <c r="A36" s="206" t="s">
        <v>14</v>
      </c>
      <c r="B36" s="206">
        <v>3372</v>
      </c>
      <c r="C36" s="206">
        <v>3128</v>
      </c>
      <c r="D36" s="206">
        <v>3023</v>
      </c>
      <c r="E36" s="206">
        <v>2792</v>
      </c>
      <c r="F36" s="206">
        <v>2602</v>
      </c>
      <c r="G36" s="206">
        <v>2435</v>
      </c>
      <c r="H36" s="206">
        <v>2283</v>
      </c>
      <c r="I36" s="206">
        <v>2106</v>
      </c>
      <c r="J36" s="206">
        <v>1948</v>
      </c>
      <c r="K36" s="206">
        <v>1877</v>
      </c>
      <c r="L36" s="206">
        <v>1785</v>
      </c>
      <c r="M36" s="206">
        <v>1682</v>
      </c>
      <c r="N36" s="206">
        <v>1717</v>
      </c>
      <c r="O36" s="206">
        <v>1608</v>
      </c>
      <c r="P36" s="206">
        <v>1566</v>
      </c>
      <c r="Q36" s="206">
        <v>1654</v>
      </c>
      <c r="R36" s="206">
        <v>1721</v>
      </c>
      <c r="S36" s="206">
        <v>1802</v>
      </c>
      <c r="T36" s="206">
        <v>1785</v>
      </c>
      <c r="U36" s="206">
        <v>2191</v>
      </c>
      <c r="V36" s="206">
        <v>2776</v>
      </c>
      <c r="W36" s="206">
        <v>3320</v>
      </c>
      <c r="X36" s="206">
        <v>3801</v>
      </c>
      <c r="Y36" s="206">
        <v>4478</v>
      </c>
      <c r="Z36" s="206">
        <v>3444</v>
      </c>
      <c r="AA36" s="206">
        <v>3435</v>
      </c>
      <c r="AB36" s="206">
        <v>2717</v>
      </c>
      <c r="AC36" s="206">
        <v>2598</v>
      </c>
      <c r="AD36" s="206">
        <v>2348</v>
      </c>
      <c r="AE36" s="206">
        <v>2517</v>
      </c>
      <c r="AF36" s="206">
        <f>SUM(AF32:AF35)</f>
        <v>2238</v>
      </c>
      <c r="AG36" s="206">
        <f t="shared" ref="AG36:AW36" si="4">SUM(AG32:AG35)</f>
        <v>2175</v>
      </c>
      <c r="AH36" s="206">
        <f t="shared" si="4"/>
        <v>2516</v>
      </c>
      <c r="AI36" s="206">
        <f t="shared" si="4"/>
        <v>2191</v>
      </c>
      <c r="AJ36" s="206">
        <f t="shared" si="4"/>
        <v>1808</v>
      </c>
      <c r="AK36" s="206">
        <f t="shared" si="4"/>
        <v>1451</v>
      </c>
      <c r="AL36" s="206">
        <f t="shared" si="4"/>
        <v>1262</v>
      </c>
      <c r="AM36" s="206">
        <f t="shared" si="4"/>
        <v>1468</v>
      </c>
      <c r="AN36" s="206">
        <f t="shared" si="4"/>
        <v>1609</v>
      </c>
      <c r="AO36" s="206">
        <f t="shared" si="4"/>
        <v>1462</v>
      </c>
      <c r="AP36" s="206">
        <f t="shared" si="4"/>
        <v>1413</v>
      </c>
      <c r="AQ36" s="206">
        <f t="shared" si="4"/>
        <v>1094</v>
      </c>
      <c r="AR36" s="206">
        <f t="shared" si="4"/>
        <v>1100</v>
      </c>
      <c r="AS36" s="206">
        <f t="shared" si="4"/>
        <v>1205</v>
      </c>
      <c r="AT36" s="206">
        <f t="shared" si="4"/>
        <v>1145</v>
      </c>
      <c r="AU36" s="206">
        <f t="shared" si="4"/>
        <v>987</v>
      </c>
      <c r="AV36" s="206">
        <f t="shared" si="4"/>
        <v>1532</v>
      </c>
      <c r="AW36" s="206">
        <f t="shared" si="4"/>
        <v>0</v>
      </c>
      <c r="AX36" s="201"/>
      <c r="AY36" s="201"/>
      <c r="AZ36" s="201"/>
      <c r="BA36" s="201"/>
      <c r="BB36" s="201"/>
      <c r="BC36" s="201"/>
      <c r="BD36" s="201"/>
      <c r="BE36" s="201"/>
      <c r="BF36" s="201"/>
    </row>
    <row r="37" spans="1:58" x14ac:dyDescent="0.3">
      <c r="A37" s="202" t="s">
        <v>660</v>
      </c>
      <c r="B37" s="203"/>
      <c r="C37" s="203"/>
      <c r="D37" s="203"/>
      <c r="E37" s="203"/>
      <c r="F37" s="203"/>
      <c r="G37" s="203"/>
      <c r="H37" s="203"/>
      <c r="I37" s="203"/>
      <c r="J37" s="203"/>
      <c r="K37" s="203"/>
      <c r="L37" s="203"/>
      <c r="M37" s="203"/>
      <c r="N37" s="203"/>
      <c r="O37" s="203"/>
      <c r="P37" s="203"/>
      <c r="Q37" s="203"/>
      <c r="R37" s="203"/>
      <c r="S37" s="203"/>
      <c r="T37" s="203"/>
      <c r="U37" s="203"/>
      <c r="V37" s="203"/>
      <c r="W37" s="203"/>
      <c r="X37" s="203"/>
      <c r="Y37" s="203"/>
      <c r="Z37" s="203"/>
      <c r="AA37" s="203"/>
      <c r="AB37" s="203"/>
      <c r="AC37" s="203"/>
      <c r="AD37" s="203"/>
      <c r="AE37" s="203"/>
      <c r="AF37" s="203"/>
      <c r="AG37" s="203"/>
      <c r="AH37" s="203"/>
      <c r="AI37" s="203"/>
      <c r="AJ37" s="203"/>
      <c r="AK37" s="203"/>
      <c r="AL37" s="203"/>
      <c r="AM37" s="203"/>
      <c r="AN37" s="203"/>
      <c r="AO37" s="203"/>
      <c r="AP37" s="203"/>
      <c r="AQ37" s="203"/>
      <c r="AR37" s="203"/>
      <c r="AS37" s="203"/>
      <c r="AT37" s="203"/>
      <c r="AU37" s="203"/>
      <c r="AV37" s="203"/>
      <c r="AW37" s="203"/>
    </row>
    <row r="38" spans="1:58" x14ac:dyDescent="0.3">
      <c r="A38" s="204" t="s">
        <v>92</v>
      </c>
      <c r="B38" s="204">
        <v>38</v>
      </c>
      <c r="C38" s="204">
        <v>54</v>
      </c>
      <c r="D38" s="204">
        <v>46</v>
      </c>
      <c r="E38" s="204">
        <v>30</v>
      </c>
      <c r="F38" s="204">
        <v>7</v>
      </c>
      <c r="G38" s="204">
        <v>13</v>
      </c>
      <c r="H38" s="204">
        <v>46</v>
      </c>
      <c r="I38" s="204">
        <v>39</v>
      </c>
      <c r="J38" s="204">
        <v>20</v>
      </c>
      <c r="K38" s="204">
        <v>64</v>
      </c>
      <c r="L38" s="204">
        <v>33</v>
      </c>
      <c r="M38" s="204">
        <v>58</v>
      </c>
      <c r="N38" s="204">
        <v>90</v>
      </c>
      <c r="O38" s="204">
        <v>76</v>
      </c>
      <c r="P38" s="204">
        <v>78</v>
      </c>
      <c r="Q38" s="204">
        <v>62</v>
      </c>
      <c r="R38" s="204">
        <v>0</v>
      </c>
      <c r="S38" s="204">
        <v>0</v>
      </c>
      <c r="T38" s="204">
        <v>0</v>
      </c>
      <c r="U38" s="204">
        <v>0</v>
      </c>
      <c r="V38" s="204">
        <v>0</v>
      </c>
      <c r="W38" s="204">
        <v>0</v>
      </c>
      <c r="X38" s="204">
        <v>0</v>
      </c>
      <c r="Y38" s="204">
        <v>0</v>
      </c>
      <c r="Z38" s="204">
        <v>0</v>
      </c>
      <c r="AA38" s="204">
        <v>5</v>
      </c>
      <c r="AB38" s="204">
        <v>0</v>
      </c>
      <c r="AC38" s="204">
        <v>0</v>
      </c>
      <c r="AD38" s="204">
        <v>0</v>
      </c>
      <c r="AE38" s="204">
        <v>0</v>
      </c>
      <c r="AF38" s="204">
        <v>0</v>
      </c>
      <c r="AG38" s="204">
        <v>0</v>
      </c>
      <c r="AH38" s="204">
        <v>0</v>
      </c>
      <c r="AI38" s="204">
        <v>0</v>
      </c>
      <c r="AJ38" s="204">
        <v>0</v>
      </c>
      <c r="AK38" s="204">
        <v>0</v>
      </c>
      <c r="AL38" s="204">
        <v>0</v>
      </c>
      <c r="AM38" s="204">
        <v>0</v>
      </c>
      <c r="AN38" s="204">
        <v>0</v>
      </c>
      <c r="AO38" s="204">
        <v>0</v>
      </c>
      <c r="AP38" s="204">
        <v>0</v>
      </c>
      <c r="AQ38" s="204">
        <v>0</v>
      </c>
      <c r="AR38" s="204">
        <v>0</v>
      </c>
      <c r="AS38" s="204">
        <v>0</v>
      </c>
      <c r="AT38" s="204">
        <v>0</v>
      </c>
      <c r="AU38" s="204">
        <v>0</v>
      </c>
      <c r="AV38" s="204">
        <v>0</v>
      </c>
      <c r="AW38" s="204">
        <v>0</v>
      </c>
    </row>
    <row r="39" spans="1:58" x14ac:dyDescent="0.3">
      <c r="A39" s="204" t="s">
        <v>93</v>
      </c>
      <c r="B39" s="204">
        <v>49</v>
      </c>
      <c r="C39" s="204">
        <v>52</v>
      </c>
      <c r="D39" s="204">
        <v>52</v>
      </c>
      <c r="E39" s="204">
        <v>30</v>
      </c>
      <c r="F39" s="204">
        <v>36</v>
      </c>
      <c r="G39" s="204">
        <v>22</v>
      </c>
      <c r="H39" s="204">
        <v>10</v>
      </c>
      <c r="I39" s="204">
        <v>10</v>
      </c>
      <c r="J39" s="204">
        <v>10</v>
      </c>
      <c r="K39" s="204">
        <v>10</v>
      </c>
      <c r="L39" s="204">
        <v>6</v>
      </c>
      <c r="M39" s="204">
        <v>6</v>
      </c>
      <c r="N39" s="204">
        <v>3</v>
      </c>
      <c r="O39" s="204">
        <v>0</v>
      </c>
      <c r="P39" s="204">
        <v>0</v>
      </c>
      <c r="Q39" s="204">
        <v>0</v>
      </c>
      <c r="R39" s="204">
        <v>0</v>
      </c>
      <c r="S39" s="204">
        <v>0</v>
      </c>
      <c r="T39" s="204">
        <v>0</v>
      </c>
      <c r="U39" s="204">
        <v>0</v>
      </c>
      <c r="V39" s="204">
        <v>0</v>
      </c>
      <c r="W39" s="204">
        <v>0</v>
      </c>
      <c r="X39" s="204">
        <v>0</v>
      </c>
      <c r="Y39" s="204">
        <v>0</v>
      </c>
      <c r="Z39" s="204">
        <v>0</v>
      </c>
      <c r="AA39" s="204">
        <v>0</v>
      </c>
      <c r="AB39" s="204">
        <v>0</v>
      </c>
      <c r="AC39" s="204">
        <v>0</v>
      </c>
      <c r="AD39" s="204">
        <v>0</v>
      </c>
      <c r="AE39" s="204">
        <v>0</v>
      </c>
      <c r="AF39" s="204">
        <v>0</v>
      </c>
      <c r="AG39" s="204">
        <v>0</v>
      </c>
      <c r="AH39" s="204">
        <v>0</v>
      </c>
      <c r="AI39" s="204">
        <v>0</v>
      </c>
      <c r="AJ39" s="204">
        <v>0</v>
      </c>
      <c r="AK39" s="204">
        <v>0</v>
      </c>
      <c r="AL39" s="204">
        <v>0</v>
      </c>
      <c r="AM39" s="204">
        <v>0</v>
      </c>
      <c r="AN39" s="204">
        <v>0</v>
      </c>
      <c r="AO39" s="204">
        <v>0</v>
      </c>
      <c r="AP39" s="204">
        <v>0</v>
      </c>
      <c r="AQ39" s="204">
        <v>0</v>
      </c>
      <c r="AR39" s="204">
        <v>0</v>
      </c>
      <c r="AS39" s="204">
        <v>0</v>
      </c>
      <c r="AT39" s="204">
        <v>0</v>
      </c>
      <c r="AU39" s="204">
        <v>0</v>
      </c>
      <c r="AV39" s="204">
        <v>0</v>
      </c>
      <c r="AW39" s="204">
        <v>0</v>
      </c>
    </row>
    <row r="40" spans="1:58" x14ac:dyDescent="0.3">
      <c r="A40" s="204" t="s">
        <v>94</v>
      </c>
      <c r="B40" s="204">
        <v>0</v>
      </c>
      <c r="C40" s="204">
        <v>0</v>
      </c>
      <c r="D40" s="204">
        <v>0</v>
      </c>
      <c r="E40" s="204">
        <v>22</v>
      </c>
      <c r="F40" s="204">
        <v>26</v>
      </c>
      <c r="G40" s="204">
        <v>30</v>
      </c>
      <c r="H40" s="204">
        <v>33</v>
      </c>
      <c r="I40" s="204">
        <v>21</v>
      </c>
      <c r="J40" s="204">
        <v>21</v>
      </c>
      <c r="K40" s="204">
        <v>21</v>
      </c>
      <c r="L40" s="204">
        <v>21</v>
      </c>
      <c r="M40" s="204">
        <v>0</v>
      </c>
      <c r="N40" s="204">
        <v>0</v>
      </c>
      <c r="O40" s="204">
        <v>0</v>
      </c>
      <c r="P40" s="204">
        <v>0</v>
      </c>
      <c r="Q40" s="204">
        <v>0</v>
      </c>
      <c r="R40" s="204">
        <v>0</v>
      </c>
      <c r="S40" s="204">
        <v>0</v>
      </c>
      <c r="T40" s="204">
        <v>0</v>
      </c>
      <c r="U40" s="204">
        <v>0</v>
      </c>
      <c r="V40" s="204">
        <v>0</v>
      </c>
      <c r="W40" s="204">
        <v>0</v>
      </c>
      <c r="X40" s="204">
        <v>0</v>
      </c>
      <c r="Y40" s="204">
        <v>0</v>
      </c>
      <c r="Z40" s="204">
        <v>0</v>
      </c>
      <c r="AA40" s="204">
        <v>0</v>
      </c>
      <c r="AB40" s="204">
        <v>0</v>
      </c>
      <c r="AC40" s="204">
        <v>0</v>
      </c>
      <c r="AD40" s="204">
        <v>0</v>
      </c>
      <c r="AE40" s="204">
        <v>0</v>
      </c>
      <c r="AF40" s="204">
        <v>0</v>
      </c>
      <c r="AG40" s="204">
        <v>0</v>
      </c>
      <c r="AH40" s="204">
        <v>0</v>
      </c>
      <c r="AI40" s="204">
        <v>0</v>
      </c>
      <c r="AJ40" s="204">
        <v>0</v>
      </c>
      <c r="AK40" s="204">
        <v>0</v>
      </c>
      <c r="AL40" s="204">
        <v>0</v>
      </c>
      <c r="AM40" s="204">
        <v>0</v>
      </c>
      <c r="AN40" s="204">
        <v>0</v>
      </c>
      <c r="AO40" s="204">
        <v>0</v>
      </c>
      <c r="AP40" s="204">
        <v>0</v>
      </c>
      <c r="AQ40" s="204">
        <v>0</v>
      </c>
      <c r="AR40" s="204">
        <v>0</v>
      </c>
      <c r="AS40" s="204">
        <v>0</v>
      </c>
      <c r="AT40" s="204">
        <v>0</v>
      </c>
      <c r="AU40" s="204">
        <v>0</v>
      </c>
      <c r="AV40" s="204">
        <v>0</v>
      </c>
      <c r="AW40" s="204">
        <v>0</v>
      </c>
      <c r="AX40" s="201"/>
      <c r="AY40" s="201"/>
      <c r="AZ40" s="201"/>
      <c r="BA40" s="201"/>
      <c r="BB40" s="201"/>
      <c r="BC40" s="201"/>
      <c r="BD40" s="201"/>
    </row>
    <row r="41" spans="1:58" ht="16.2" thickBot="1" x14ac:dyDescent="0.35">
      <c r="A41" s="205" t="s">
        <v>95</v>
      </c>
      <c r="B41" s="205">
        <v>0</v>
      </c>
      <c r="C41" s="205">
        <v>0</v>
      </c>
      <c r="D41" s="205">
        <v>0</v>
      </c>
      <c r="E41" s="205">
        <v>0</v>
      </c>
      <c r="F41" s="205">
        <v>0</v>
      </c>
      <c r="G41" s="205">
        <v>0</v>
      </c>
      <c r="H41" s="205">
        <v>0</v>
      </c>
      <c r="I41" s="205">
        <v>0</v>
      </c>
      <c r="J41" s="205">
        <v>0</v>
      </c>
      <c r="K41" s="205">
        <v>0</v>
      </c>
      <c r="L41" s="205">
        <v>0</v>
      </c>
      <c r="M41" s="205">
        <v>0</v>
      </c>
      <c r="N41" s="205">
        <v>0</v>
      </c>
      <c r="O41" s="205">
        <v>0</v>
      </c>
      <c r="P41" s="205">
        <v>0</v>
      </c>
      <c r="Q41" s="205">
        <v>0</v>
      </c>
      <c r="R41" s="205">
        <v>0</v>
      </c>
      <c r="S41" s="205">
        <v>0</v>
      </c>
      <c r="T41" s="205">
        <v>0</v>
      </c>
      <c r="U41" s="205">
        <v>0</v>
      </c>
      <c r="V41" s="205">
        <v>0</v>
      </c>
      <c r="W41" s="205">
        <v>0</v>
      </c>
      <c r="X41" s="205">
        <v>0</v>
      </c>
      <c r="Y41" s="205">
        <v>0</v>
      </c>
      <c r="Z41" s="205">
        <v>0</v>
      </c>
      <c r="AA41" s="205">
        <v>0</v>
      </c>
      <c r="AB41" s="205">
        <v>0</v>
      </c>
      <c r="AC41" s="205">
        <v>0</v>
      </c>
      <c r="AD41" s="205">
        <v>0</v>
      </c>
      <c r="AE41" s="205">
        <v>0</v>
      </c>
      <c r="AF41" s="205">
        <v>0</v>
      </c>
      <c r="AG41" s="205">
        <v>0</v>
      </c>
      <c r="AH41" s="205">
        <v>0</v>
      </c>
      <c r="AI41" s="205">
        <v>0</v>
      </c>
      <c r="AJ41" s="205">
        <v>0</v>
      </c>
      <c r="AK41" s="205">
        <v>0</v>
      </c>
      <c r="AL41" s="205">
        <v>0</v>
      </c>
      <c r="AM41" s="205">
        <v>0</v>
      </c>
      <c r="AN41" s="205">
        <v>0</v>
      </c>
      <c r="AO41" s="205">
        <v>0</v>
      </c>
      <c r="AP41" s="205">
        <v>0</v>
      </c>
      <c r="AQ41" s="205">
        <v>0</v>
      </c>
      <c r="AR41" s="205">
        <v>0</v>
      </c>
      <c r="AS41" s="205">
        <v>0</v>
      </c>
      <c r="AT41" s="205">
        <v>0</v>
      </c>
      <c r="AU41" s="205">
        <v>0</v>
      </c>
      <c r="AV41" s="205">
        <v>0</v>
      </c>
      <c r="AW41" s="205">
        <v>0</v>
      </c>
    </row>
    <row r="42" spans="1:58" x14ac:dyDescent="0.3">
      <c r="A42" s="206" t="s">
        <v>14</v>
      </c>
      <c r="B42" s="206">
        <v>87</v>
      </c>
      <c r="C42" s="206">
        <v>106</v>
      </c>
      <c r="D42" s="206">
        <v>98</v>
      </c>
      <c r="E42" s="206">
        <v>82</v>
      </c>
      <c r="F42" s="206">
        <v>69</v>
      </c>
      <c r="G42" s="206">
        <v>65</v>
      </c>
      <c r="H42" s="206">
        <v>89</v>
      </c>
      <c r="I42" s="206">
        <v>70</v>
      </c>
      <c r="J42" s="206">
        <v>51</v>
      </c>
      <c r="K42" s="206">
        <v>95</v>
      </c>
      <c r="L42" s="206">
        <v>60</v>
      </c>
      <c r="M42" s="206">
        <v>64</v>
      </c>
      <c r="N42" s="206">
        <v>93</v>
      </c>
      <c r="O42" s="206">
        <v>76</v>
      </c>
      <c r="P42" s="206">
        <v>78</v>
      </c>
      <c r="Q42" s="206">
        <v>62</v>
      </c>
      <c r="R42" s="206">
        <v>0</v>
      </c>
      <c r="S42" s="206">
        <v>0</v>
      </c>
      <c r="T42" s="206">
        <v>0</v>
      </c>
      <c r="U42" s="206">
        <v>0</v>
      </c>
      <c r="V42" s="206">
        <v>0</v>
      </c>
      <c r="W42" s="206">
        <v>0</v>
      </c>
      <c r="X42" s="206">
        <v>0</v>
      </c>
      <c r="Y42" s="206">
        <v>0</v>
      </c>
      <c r="Z42" s="206">
        <v>0</v>
      </c>
      <c r="AA42" s="206">
        <v>5</v>
      </c>
      <c r="AB42" s="206">
        <v>0</v>
      </c>
      <c r="AC42" s="206">
        <v>0</v>
      </c>
      <c r="AD42" s="206">
        <v>0</v>
      </c>
      <c r="AE42" s="206">
        <v>0</v>
      </c>
      <c r="AF42" s="206">
        <v>0</v>
      </c>
      <c r="AG42" s="206">
        <v>0</v>
      </c>
      <c r="AH42" s="206">
        <v>0</v>
      </c>
      <c r="AI42" s="206">
        <v>0</v>
      </c>
      <c r="AJ42" s="206">
        <v>0</v>
      </c>
      <c r="AK42" s="206">
        <v>0</v>
      </c>
      <c r="AL42" s="206">
        <v>0</v>
      </c>
      <c r="AM42" s="206">
        <v>0</v>
      </c>
      <c r="AN42" s="206">
        <v>0</v>
      </c>
      <c r="AO42" s="206">
        <v>0</v>
      </c>
      <c r="AP42" s="206">
        <v>0</v>
      </c>
      <c r="AQ42" s="206">
        <v>0</v>
      </c>
      <c r="AR42" s="206">
        <v>0</v>
      </c>
      <c r="AS42" s="206">
        <v>0</v>
      </c>
      <c r="AT42" s="206">
        <v>0</v>
      </c>
      <c r="AU42" s="206">
        <v>0</v>
      </c>
      <c r="AV42" s="206">
        <v>0</v>
      </c>
      <c r="AW42" s="206">
        <v>0</v>
      </c>
    </row>
    <row r="43" spans="1:58" x14ac:dyDescent="0.3">
      <c r="A43" s="202" t="s">
        <v>14</v>
      </c>
      <c r="B43" s="203"/>
      <c r="C43" s="203"/>
      <c r="D43" s="203"/>
      <c r="E43" s="203"/>
      <c r="F43" s="203"/>
      <c r="G43" s="203"/>
      <c r="H43" s="203"/>
      <c r="I43" s="203"/>
      <c r="J43" s="203"/>
      <c r="K43" s="203"/>
      <c r="L43" s="203"/>
      <c r="M43" s="203"/>
      <c r="N43" s="203"/>
      <c r="O43" s="203"/>
      <c r="P43" s="203"/>
      <c r="Q43" s="203"/>
      <c r="R43" s="203"/>
      <c r="S43" s="203"/>
      <c r="T43" s="203"/>
      <c r="U43" s="203"/>
      <c r="V43" s="203"/>
      <c r="W43" s="203"/>
      <c r="X43" s="203"/>
      <c r="Y43" s="203"/>
      <c r="Z43" s="203"/>
      <c r="AA43" s="203"/>
      <c r="AB43" s="203"/>
      <c r="AC43" s="203"/>
      <c r="AD43" s="203"/>
      <c r="AE43" s="203"/>
      <c r="AF43" s="203"/>
      <c r="AG43" s="203"/>
      <c r="AH43" s="203"/>
      <c r="AI43" s="203"/>
      <c r="AJ43" s="203"/>
      <c r="AK43" s="203"/>
      <c r="AL43" s="203"/>
      <c r="AM43" s="203"/>
      <c r="AN43" s="203"/>
      <c r="AO43" s="203"/>
      <c r="AP43" s="203"/>
      <c r="AQ43" s="203"/>
      <c r="AR43" s="203"/>
      <c r="AS43" s="203"/>
      <c r="AT43" s="203"/>
      <c r="AU43" s="203"/>
      <c r="AV43" s="203"/>
      <c r="AW43" s="203"/>
    </row>
    <row r="44" spans="1:58" x14ac:dyDescent="0.3">
      <c r="A44" s="204" t="s">
        <v>92</v>
      </c>
      <c r="B44" s="204">
        <f t="shared" ref="B44:AW47" si="5">SUM(B20,B26,B32,B38)</f>
        <v>14505</v>
      </c>
      <c r="C44" s="204">
        <f t="shared" si="5"/>
        <v>13712</v>
      </c>
      <c r="D44" s="204">
        <f t="shared" si="5"/>
        <v>13213</v>
      </c>
      <c r="E44" s="204">
        <f t="shared" si="5"/>
        <v>12747</v>
      </c>
      <c r="F44" s="204">
        <f t="shared" si="5"/>
        <v>11954</v>
      </c>
      <c r="G44" s="204">
        <f t="shared" si="5"/>
        <v>12286</v>
      </c>
      <c r="H44" s="204">
        <f>SUM(H20,H26,H32,H38)</f>
        <v>12092</v>
      </c>
      <c r="I44" s="204">
        <f t="shared" si="5"/>
        <v>11232</v>
      </c>
      <c r="J44" s="204">
        <f t="shared" si="5"/>
        <v>11027</v>
      </c>
      <c r="K44" s="204">
        <f t="shared" si="5"/>
        <v>11457</v>
      </c>
      <c r="L44" s="204">
        <f t="shared" si="5"/>
        <v>11561</v>
      </c>
      <c r="M44" s="204">
        <f t="shared" si="5"/>
        <v>11418</v>
      </c>
      <c r="N44" s="204">
        <f t="shared" si="5"/>
        <v>10724</v>
      </c>
      <c r="O44" s="204">
        <f t="shared" si="5"/>
        <v>10978</v>
      </c>
      <c r="P44" s="204">
        <f t="shared" si="5"/>
        <v>10404</v>
      </c>
      <c r="Q44" s="204">
        <f t="shared" si="5"/>
        <v>10419</v>
      </c>
      <c r="R44" s="204">
        <f t="shared" si="5"/>
        <v>11715</v>
      </c>
      <c r="S44" s="204">
        <f t="shared" si="5"/>
        <v>12278</v>
      </c>
      <c r="T44" s="204">
        <f t="shared" si="5"/>
        <v>13390</v>
      </c>
      <c r="U44" s="204">
        <f t="shared" si="5"/>
        <v>15428</v>
      </c>
      <c r="V44" s="204">
        <f t="shared" si="5"/>
        <v>19339</v>
      </c>
      <c r="W44" s="204">
        <f t="shared" si="5"/>
        <v>22340</v>
      </c>
      <c r="X44" s="204">
        <f t="shared" si="5"/>
        <v>25016</v>
      </c>
      <c r="Y44" s="204">
        <f t="shared" si="5"/>
        <v>25982</v>
      </c>
      <c r="Z44" s="204">
        <f t="shared" si="5"/>
        <v>26124</v>
      </c>
      <c r="AA44" s="204">
        <f t="shared" si="5"/>
        <v>24432</v>
      </c>
      <c r="AB44" s="204">
        <f t="shared" si="5"/>
        <v>24808</v>
      </c>
      <c r="AC44" s="204">
        <f t="shared" si="5"/>
        <v>22935</v>
      </c>
      <c r="AD44" s="204">
        <f t="shared" si="5"/>
        <v>21236</v>
      </c>
      <c r="AE44" s="204">
        <f t="shared" si="5"/>
        <v>20892</v>
      </c>
      <c r="AF44" s="204">
        <f t="shared" si="5"/>
        <v>22172</v>
      </c>
      <c r="AG44" s="204">
        <f t="shared" si="5"/>
        <v>23119</v>
      </c>
      <c r="AH44" s="204">
        <f t="shared" si="5"/>
        <v>24015</v>
      </c>
      <c r="AI44" s="204">
        <f t="shared" si="5"/>
        <v>22410</v>
      </c>
      <c r="AJ44" s="204">
        <f t="shared" si="5"/>
        <v>20880</v>
      </c>
      <c r="AK44" s="204">
        <f t="shared" si="5"/>
        <v>21067</v>
      </c>
      <c r="AL44" s="204">
        <f t="shared" si="5"/>
        <v>20069</v>
      </c>
      <c r="AM44" s="204">
        <f t="shared" si="5"/>
        <v>21057</v>
      </c>
      <c r="AN44" s="204">
        <f t="shared" si="5"/>
        <v>19536</v>
      </c>
      <c r="AO44" s="204">
        <f t="shared" si="5"/>
        <v>18230</v>
      </c>
      <c r="AP44" s="204">
        <f t="shared" si="5"/>
        <v>19925</v>
      </c>
      <c r="AQ44" s="204">
        <f t="shared" si="5"/>
        <v>19710</v>
      </c>
      <c r="AR44" s="204">
        <f t="shared" si="5"/>
        <v>17850</v>
      </c>
      <c r="AS44" s="204">
        <f t="shared" si="5"/>
        <v>21001</v>
      </c>
      <c r="AT44" s="204">
        <f t="shared" si="5"/>
        <v>23216</v>
      </c>
      <c r="AU44" s="204">
        <f t="shared" si="5"/>
        <v>24920</v>
      </c>
      <c r="AV44" s="204">
        <f t="shared" si="5"/>
        <v>23865</v>
      </c>
      <c r="AW44" s="204">
        <f t="shared" si="5"/>
        <v>0</v>
      </c>
    </row>
    <row r="45" spans="1:58" x14ac:dyDescent="0.3">
      <c r="A45" s="204" t="s">
        <v>93</v>
      </c>
      <c r="B45" s="204">
        <f t="shared" si="5"/>
        <v>5219</v>
      </c>
      <c r="C45" s="204">
        <f t="shared" si="5"/>
        <v>5107</v>
      </c>
      <c r="D45" s="204">
        <f t="shared" si="5"/>
        <v>5155</v>
      </c>
      <c r="E45" s="204">
        <f t="shared" si="5"/>
        <v>5030</v>
      </c>
      <c r="F45" s="204">
        <f t="shared" si="5"/>
        <v>5051</v>
      </c>
      <c r="G45" s="204">
        <f t="shared" si="5"/>
        <v>4388</v>
      </c>
      <c r="H45" s="204">
        <f t="shared" si="5"/>
        <v>3706</v>
      </c>
      <c r="I45" s="204">
        <f t="shared" si="5"/>
        <v>2940</v>
      </c>
      <c r="J45" s="204">
        <f t="shared" si="5"/>
        <v>2537</v>
      </c>
      <c r="K45" s="204">
        <f t="shared" si="5"/>
        <v>2276</v>
      </c>
      <c r="L45" s="204">
        <f t="shared" si="5"/>
        <v>1985</v>
      </c>
      <c r="M45" s="204">
        <f t="shared" si="5"/>
        <v>1796</v>
      </c>
      <c r="N45" s="204">
        <f t="shared" si="5"/>
        <v>1617</v>
      </c>
      <c r="O45" s="204">
        <f t="shared" si="5"/>
        <v>1494</v>
      </c>
      <c r="P45" s="204">
        <f t="shared" si="5"/>
        <v>1384</v>
      </c>
      <c r="Q45" s="204">
        <f t="shared" si="5"/>
        <v>1288</v>
      </c>
      <c r="R45" s="204">
        <f t="shared" si="5"/>
        <v>1147</v>
      </c>
      <c r="S45" s="204">
        <f t="shared" si="5"/>
        <v>996</v>
      </c>
      <c r="T45" s="204">
        <f t="shared" si="5"/>
        <v>942</v>
      </c>
      <c r="U45" s="204">
        <f t="shared" si="5"/>
        <v>894</v>
      </c>
      <c r="V45" s="204">
        <f t="shared" si="5"/>
        <v>869</v>
      </c>
      <c r="W45" s="204">
        <f t="shared" si="5"/>
        <v>874</v>
      </c>
      <c r="X45" s="204">
        <f t="shared" si="5"/>
        <v>896</v>
      </c>
      <c r="Y45" s="204">
        <f t="shared" si="5"/>
        <v>876</v>
      </c>
      <c r="Z45" s="204">
        <f t="shared" si="5"/>
        <v>822</v>
      </c>
      <c r="AA45" s="204">
        <f t="shared" si="5"/>
        <v>761</v>
      </c>
      <c r="AB45" s="204">
        <f t="shared" si="5"/>
        <v>709</v>
      </c>
      <c r="AC45" s="204">
        <f t="shared" si="5"/>
        <v>693</v>
      </c>
      <c r="AD45" s="204">
        <f t="shared" si="5"/>
        <v>711</v>
      </c>
      <c r="AE45" s="204">
        <f t="shared" si="5"/>
        <v>703</v>
      </c>
      <c r="AF45" s="204">
        <f t="shared" si="5"/>
        <v>421</v>
      </c>
      <c r="AG45" s="204">
        <f t="shared" si="5"/>
        <v>448</v>
      </c>
      <c r="AH45" s="204">
        <f t="shared" si="5"/>
        <v>463</v>
      </c>
      <c r="AI45" s="204">
        <f t="shared" si="5"/>
        <v>492</v>
      </c>
      <c r="AJ45" s="204">
        <f t="shared" si="5"/>
        <v>495</v>
      </c>
      <c r="AK45" s="204">
        <f t="shared" si="5"/>
        <v>535</v>
      </c>
      <c r="AL45" s="204">
        <f t="shared" si="5"/>
        <v>592</v>
      </c>
      <c r="AM45" s="204">
        <f t="shared" si="5"/>
        <v>660</v>
      </c>
      <c r="AN45" s="204">
        <f t="shared" si="5"/>
        <v>681</v>
      </c>
      <c r="AO45" s="204">
        <f t="shared" si="5"/>
        <v>675</v>
      </c>
      <c r="AP45" s="204">
        <f t="shared" si="5"/>
        <v>659</v>
      </c>
      <c r="AQ45" s="204">
        <f t="shared" si="5"/>
        <v>661</v>
      </c>
      <c r="AR45" s="204">
        <f t="shared" si="5"/>
        <v>647</v>
      </c>
      <c r="AS45" s="204">
        <f t="shared" si="5"/>
        <v>618</v>
      </c>
      <c r="AT45" s="204">
        <f t="shared" si="5"/>
        <v>645</v>
      </c>
      <c r="AU45" s="204">
        <f t="shared" si="5"/>
        <v>674</v>
      </c>
      <c r="AV45" s="204">
        <f t="shared" si="5"/>
        <v>669</v>
      </c>
      <c r="AW45" s="204">
        <f t="shared" si="5"/>
        <v>0</v>
      </c>
    </row>
    <row r="46" spans="1:58" x14ac:dyDescent="0.3">
      <c r="A46" s="204" t="s">
        <v>94</v>
      </c>
      <c r="B46" s="204">
        <f t="shared" si="5"/>
        <v>2553</v>
      </c>
      <c r="C46" s="204">
        <f t="shared" si="5"/>
        <v>2676</v>
      </c>
      <c r="D46" s="204">
        <f t="shared" si="5"/>
        <v>2701</v>
      </c>
      <c r="E46" s="204">
        <f t="shared" si="5"/>
        <v>2836</v>
      </c>
      <c r="F46" s="204">
        <f t="shared" si="5"/>
        <v>2885</v>
      </c>
      <c r="G46" s="204">
        <f t="shared" si="5"/>
        <v>2869</v>
      </c>
      <c r="H46" s="204">
        <f t="shared" si="5"/>
        <v>2845</v>
      </c>
      <c r="I46" s="204">
        <f t="shared" si="5"/>
        <v>2749</v>
      </c>
      <c r="J46" s="204">
        <f t="shared" si="5"/>
        <v>2665</v>
      </c>
      <c r="K46" s="204">
        <f t="shared" si="5"/>
        <v>2599</v>
      </c>
      <c r="L46" s="204">
        <f t="shared" si="5"/>
        <v>2395</v>
      </c>
      <c r="M46" s="204">
        <f t="shared" si="5"/>
        <v>2235</v>
      </c>
      <c r="N46" s="204">
        <f t="shared" si="5"/>
        <v>2131</v>
      </c>
      <c r="O46" s="204">
        <f t="shared" si="5"/>
        <v>2049</v>
      </c>
      <c r="P46" s="204">
        <f t="shared" si="5"/>
        <v>1925</v>
      </c>
      <c r="Q46" s="204">
        <f t="shared" si="5"/>
        <v>1892</v>
      </c>
      <c r="R46" s="204">
        <f t="shared" si="5"/>
        <v>1590</v>
      </c>
      <c r="S46" s="204">
        <f t="shared" si="5"/>
        <v>1019</v>
      </c>
      <c r="T46" s="204">
        <f t="shared" si="5"/>
        <v>788</v>
      </c>
      <c r="U46" s="204">
        <f t="shared" si="5"/>
        <v>676</v>
      </c>
      <c r="V46" s="204">
        <f t="shared" si="5"/>
        <v>637</v>
      </c>
      <c r="W46" s="204">
        <f t="shared" si="5"/>
        <v>568</v>
      </c>
      <c r="X46" s="204">
        <f t="shared" si="5"/>
        <v>534</v>
      </c>
      <c r="Y46" s="204">
        <f t="shared" si="5"/>
        <v>498</v>
      </c>
      <c r="Z46" s="204">
        <f t="shared" si="5"/>
        <v>469</v>
      </c>
      <c r="AA46" s="204">
        <f t="shared" si="5"/>
        <v>459</v>
      </c>
      <c r="AB46" s="204">
        <f t="shared" si="5"/>
        <v>449</v>
      </c>
      <c r="AC46" s="204">
        <f t="shared" si="5"/>
        <v>440</v>
      </c>
      <c r="AD46" s="204">
        <f t="shared" si="5"/>
        <v>438</v>
      </c>
      <c r="AE46" s="204">
        <f t="shared" si="5"/>
        <v>422</v>
      </c>
      <c r="AF46" s="204">
        <f t="shared" si="5"/>
        <v>249</v>
      </c>
      <c r="AG46" s="204">
        <f t="shared" si="5"/>
        <v>245</v>
      </c>
      <c r="AH46" s="204">
        <f t="shared" si="5"/>
        <v>236</v>
      </c>
      <c r="AI46" s="204">
        <f t="shared" si="5"/>
        <v>240</v>
      </c>
      <c r="AJ46" s="204">
        <f t="shared" si="5"/>
        <v>226</v>
      </c>
      <c r="AK46" s="204">
        <f t="shared" si="5"/>
        <v>229</v>
      </c>
      <c r="AL46" s="204">
        <f t="shared" si="5"/>
        <v>220</v>
      </c>
      <c r="AM46" s="204">
        <f t="shared" si="5"/>
        <v>222</v>
      </c>
      <c r="AN46" s="204">
        <f t="shared" si="5"/>
        <v>209</v>
      </c>
      <c r="AO46" s="204">
        <f t="shared" si="5"/>
        <v>203</v>
      </c>
      <c r="AP46" s="204">
        <f t="shared" si="5"/>
        <v>190</v>
      </c>
      <c r="AQ46" s="204">
        <f t="shared" si="5"/>
        <v>176</v>
      </c>
      <c r="AR46" s="204">
        <f t="shared" si="5"/>
        <v>164</v>
      </c>
      <c r="AS46" s="204">
        <f t="shared" si="5"/>
        <v>156</v>
      </c>
      <c r="AT46" s="204">
        <f t="shared" si="5"/>
        <v>156</v>
      </c>
      <c r="AU46" s="204">
        <f t="shared" si="5"/>
        <v>149</v>
      </c>
      <c r="AV46" s="204">
        <f t="shared" si="5"/>
        <v>161</v>
      </c>
      <c r="AW46" s="204">
        <f t="shared" si="5"/>
        <v>0</v>
      </c>
    </row>
    <row r="47" spans="1:58" ht="16.2" thickBot="1" x14ac:dyDescent="0.35">
      <c r="A47" s="205" t="s">
        <v>95</v>
      </c>
      <c r="B47" s="205">
        <f t="shared" si="5"/>
        <v>433</v>
      </c>
      <c r="C47" s="205">
        <f t="shared" si="5"/>
        <v>446</v>
      </c>
      <c r="D47" s="205">
        <f t="shared" si="5"/>
        <v>444</v>
      </c>
      <c r="E47" s="205">
        <f t="shared" si="5"/>
        <v>470</v>
      </c>
      <c r="F47" s="205">
        <f t="shared" si="5"/>
        <v>448</v>
      </c>
      <c r="G47" s="205">
        <f t="shared" si="5"/>
        <v>443</v>
      </c>
      <c r="H47" s="205">
        <f t="shared" si="5"/>
        <v>452</v>
      </c>
      <c r="I47" s="205">
        <f t="shared" si="5"/>
        <v>432</v>
      </c>
      <c r="J47" s="205">
        <f t="shared" si="5"/>
        <v>412</v>
      </c>
      <c r="K47" s="205">
        <f t="shared" si="5"/>
        <v>387</v>
      </c>
      <c r="L47" s="205">
        <f t="shared" si="5"/>
        <v>370</v>
      </c>
      <c r="M47" s="205">
        <f t="shared" si="5"/>
        <v>370</v>
      </c>
      <c r="N47" s="205">
        <f t="shared" si="5"/>
        <v>371</v>
      </c>
      <c r="O47" s="205">
        <f t="shared" si="5"/>
        <v>361</v>
      </c>
      <c r="P47" s="205">
        <f t="shared" si="5"/>
        <v>353</v>
      </c>
      <c r="Q47" s="205">
        <f t="shared" si="5"/>
        <v>340</v>
      </c>
      <c r="R47" s="205">
        <f t="shared" si="5"/>
        <v>322</v>
      </c>
      <c r="S47" s="205">
        <f t="shared" si="5"/>
        <v>267</v>
      </c>
      <c r="T47" s="205">
        <f t="shared" si="5"/>
        <v>229</v>
      </c>
      <c r="U47" s="205">
        <f t="shared" si="5"/>
        <v>215</v>
      </c>
      <c r="V47" s="205">
        <f t="shared" si="5"/>
        <v>206</v>
      </c>
      <c r="W47" s="205">
        <f t="shared" si="5"/>
        <v>212</v>
      </c>
      <c r="X47" s="205">
        <f t="shared" si="5"/>
        <v>210</v>
      </c>
      <c r="Y47" s="205">
        <f t="shared" si="5"/>
        <v>207</v>
      </c>
      <c r="Z47" s="205">
        <f t="shared" si="5"/>
        <v>201</v>
      </c>
      <c r="AA47" s="205">
        <f t="shared" si="5"/>
        <v>200</v>
      </c>
      <c r="AB47" s="205">
        <f t="shared" si="5"/>
        <v>196</v>
      </c>
      <c r="AC47" s="205">
        <f t="shared" si="5"/>
        <v>193</v>
      </c>
      <c r="AD47" s="205">
        <f t="shared" si="5"/>
        <v>192</v>
      </c>
      <c r="AE47" s="205">
        <f t="shared" si="5"/>
        <v>203</v>
      </c>
      <c r="AF47" s="205">
        <f t="shared" si="5"/>
        <v>94</v>
      </c>
      <c r="AG47" s="205">
        <f t="shared" si="5"/>
        <v>94</v>
      </c>
      <c r="AH47" s="205">
        <f t="shared" si="5"/>
        <v>95</v>
      </c>
      <c r="AI47" s="205">
        <f t="shared" si="5"/>
        <v>97</v>
      </c>
      <c r="AJ47" s="205">
        <f t="shared" si="5"/>
        <v>90</v>
      </c>
      <c r="AK47" s="205">
        <f t="shared" si="5"/>
        <v>95</v>
      </c>
      <c r="AL47" s="205">
        <f t="shared" si="5"/>
        <v>93</v>
      </c>
      <c r="AM47" s="205">
        <f t="shared" si="5"/>
        <v>93</v>
      </c>
      <c r="AN47" s="205">
        <f t="shared" si="5"/>
        <v>87</v>
      </c>
      <c r="AO47" s="205">
        <f t="shared" si="5"/>
        <v>87</v>
      </c>
      <c r="AP47" s="205">
        <f t="shared" si="5"/>
        <v>81</v>
      </c>
      <c r="AQ47" s="205">
        <f t="shared" si="5"/>
        <v>81</v>
      </c>
      <c r="AR47" s="205">
        <f t="shared" si="5"/>
        <v>82</v>
      </c>
      <c r="AS47" s="205">
        <f t="shared" si="5"/>
        <v>78</v>
      </c>
      <c r="AT47" s="205">
        <f t="shared" si="5"/>
        <v>76</v>
      </c>
      <c r="AU47" s="205">
        <f t="shared" si="5"/>
        <v>73</v>
      </c>
      <c r="AV47" s="205">
        <f t="shared" si="5"/>
        <v>70</v>
      </c>
      <c r="AW47" s="205">
        <f t="shared" si="5"/>
        <v>0</v>
      </c>
    </row>
    <row r="48" spans="1:58" x14ac:dyDescent="0.3">
      <c r="A48" s="206" t="s">
        <v>14</v>
      </c>
      <c r="B48" s="206">
        <f t="shared" ref="B48:AW48" si="6">SUM(B44:B47)</f>
        <v>22710</v>
      </c>
      <c r="C48" s="206">
        <f t="shared" si="6"/>
        <v>21941</v>
      </c>
      <c r="D48" s="206">
        <f t="shared" si="6"/>
        <v>21513</v>
      </c>
      <c r="E48" s="206">
        <f t="shared" si="6"/>
        <v>21083</v>
      </c>
      <c r="F48" s="206">
        <f t="shared" si="6"/>
        <v>20338</v>
      </c>
      <c r="G48" s="206">
        <f t="shared" si="6"/>
        <v>19986</v>
      </c>
      <c r="H48" s="206">
        <f t="shared" si="6"/>
        <v>19095</v>
      </c>
      <c r="I48" s="206">
        <f t="shared" si="6"/>
        <v>17353</v>
      </c>
      <c r="J48" s="206">
        <f t="shared" si="6"/>
        <v>16641</v>
      </c>
      <c r="K48" s="206">
        <f t="shared" si="6"/>
        <v>16719</v>
      </c>
      <c r="L48" s="206">
        <f t="shared" si="6"/>
        <v>16311</v>
      </c>
      <c r="M48" s="206">
        <f t="shared" si="6"/>
        <v>15819</v>
      </c>
      <c r="N48" s="206">
        <f t="shared" si="6"/>
        <v>14843</v>
      </c>
      <c r="O48" s="206">
        <f t="shared" si="6"/>
        <v>14882</v>
      </c>
      <c r="P48" s="206">
        <f t="shared" si="6"/>
        <v>14066</v>
      </c>
      <c r="Q48" s="206">
        <f t="shared" si="6"/>
        <v>13939</v>
      </c>
      <c r="R48" s="206">
        <f t="shared" si="6"/>
        <v>14774</v>
      </c>
      <c r="S48" s="206">
        <f t="shared" si="6"/>
        <v>14560</v>
      </c>
      <c r="T48" s="206">
        <f t="shared" si="6"/>
        <v>15349</v>
      </c>
      <c r="U48" s="206">
        <f t="shared" si="6"/>
        <v>17213</v>
      </c>
      <c r="V48" s="206">
        <f t="shared" si="6"/>
        <v>21051</v>
      </c>
      <c r="W48" s="206">
        <f t="shared" si="6"/>
        <v>23994</v>
      </c>
      <c r="X48" s="206">
        <f t="shared" si="6"/>
        <v>26656</v>
      </c>
      <c r="Y48" s="206">
        <f t="shared" si="6"/>
        <v>27563</v>
      </c>
      <c r="Z48" s="206">
        <f t="shared" si="6"/>
        <v>27616</v>
      </c>
      <c r="AA48" s="206">
        <f t="shared" si="6"/>
        <v>25852</v>
      </c>
      <c r="AB48" s="206">
        <f t="shared" si="6"/>
        <v>26162</v>
      </c>
      <c r="AC48" s="206">
        <f t="shared" si="6"/>
        <v>24261</v>
      </c>
      <c r="AD48" s="206">
        <f t="shared" si="6"/>
        <v>22577</v>
      </c>
      <c r="AE48" s="206">
        <f t="shared" si="6"/>
        <v>22220</v>
      </c>
      <c r="AF48" s="206">
        <f t="shared" si="6"/>
        <v>22936</v>
      </c>
      <c r="AG48" s="206">
        <f t="shared" si="6"/>
        <v>23906</v>
      </c>
      <c r="AH48" s="206">
        <f t="shared" si="6"/>
        <v>24809</v>
      </c>
      <c r="AI48" s="206">
        <f t="shared" si="6"/>
        <v>23239</v>
      </c>
      <c r="AJ48" s="206">
        <f t="shared" si="6"/>
        <v>21691</v>
      </c>
      <c r="AK48" s="206">
        <f t="shared" si="6"/>
        <v>21926</v>
      </c>
      <c r="AL48" s="206">
        <f t="shared" si="6"/>
        <v>20974</v>
      </c>
      <c r="AM48" s="206">
        <f t="shared" si="6"/>
        <v>22032</v>
      </c>
      <c r="AN48" s="206">
        <f t="shared" si="6"/>
        <v>20513</v>
      </c>
      <c r="AO48" s="206">
        <f t="shared" si="6"/>
        <v>19195</v>
      </c>
      <c r="AP48" s="206">
        <f t="shared" si="6"/>
        <v>20855</v>
      </c>
      <c r="AQ48" s="206">
        <f t="shared" si="6"/>
        <v>20628</v>
      </c>
      <c r="AR48" s="206">
        <f t="shared" si="6"/>
        <v>18743</v>
      </c>
      <c r="AS48" s="206">
        <f t="shared" si="6"/>
        <v>21853</v>
      </c>
      <c r="AT48" s="206">
        <f t="shared" si="6"/>
        <v>24093</v>
      </c>
      <c r="AU48" s="206">
        <f t="shared" si="6"/>
        <v>25816</v>
      </c>
      <c r="AV48" s="206">
        <f t="shared" si="6"/>
        <v>24765</v>
      </c>
      <c r="AW48" s="206">
        <f t="shared" si="6"/>
        <v>0</v>
      </c>
    </row>
    <row r="49" spans="2:44" x14ac:dyDescent="0.3">
      <c r="B49" s="201"/>
      <c r="C49" s="201"/>
      <c r="D49" s="201"/>
      <c r="E49" s="201"/>
      <c r="F49" s="201"/>
      <c r="G49" s="201"/>
      <c r="H49" s="201"/>
      <c r="I49" s="201"/>
      <c r="J49" s="201"/>
      <c r="K49" s="201"/>
      <c r="L49" s="201"/>
      <c r="M49" s="201"/>
    </row>
    <row r="50" spans="2:44" x14ac:dyDescent="0.3">
      <c r="N50" s="201"/>
      <c r="O50" s="201"/>
      <c r="P50" s="201"/>
      <c r="Q50" s="201"/>
      <c r="R50" s="201"/>
      <c r="S50" s="201"/>
      <c r="T50" s="201"/>
      <c r="U50" s="201"/>
      <c r="V50" s="201"/>
      <c r="W50" s="201"/>
      <c r="X50" s="201"/>
      <c r="Y50" s="201"/>
      <c r="Z50" s="201"/>
      <c r="AA50" s="201"/>
      <c r="AB50" s="201"/>
      <c r="AC50" s="201"/>
      <c r="AD50" s="201"/>
      <c r="AE50" s="187"/>
    </row>
    <row r="51" spans="2:44" x14ac:dyDescent="0.3">
      <c r="AE51" s="187"/>
    </row>
    <row r="52" spans="2:44" x14ac:dyDescent="0.3">
      <c r="N52" s="201"/>
      <c r="O52" s="201"/>
      <c r="P52" s="201"/>
      <c r="Q52" s="201"/>
      <c r="R52" s="201"/>
      <c r="S52" s="201"/>
      <c r="T52" s="201"/>
      <c r="U52" s="201"/>
      <c r="V52" s="201"/>
      <c r="W52" s="201"/>
      <c r="X52" s="201"/>
      <c r="Y52" s="201"/>
      <c r="Z52" s="201"/>
      <c r="AA52" s="201"/>
      <c r="AB52" s="201"/>
      <c r="AC52" s="201"/>
      <c r="AD52" s="201"/>
      <c r="AE52" s="187"/>
    </row>
    <row r="53" spans="2:44" x14ac:dyDescent="0.3">
      <c r="N53" s="201"/>
      <c r="O53" s="201"/>
      <c r="P53" s="201"/>
      <c r="Q53" s="201"/>
      <c r="R53" s="201"/>
      <c r="S53" s="201"/>
      <c r="AE53" s="187"/>
    </row>
    <row r="54" spans="2:44" x14ac:dyDescent="0.3">
      <c r="N54" s="201"/>
      <c r="O54" s="201"/>
      <c r="P54" s="201"/>
      <c r="Q54" s="201"/>
      <c r="R54" s="201"/>
      <c r="S54" s="201"/>
      <c r="T54" s="201"/>
      <c r="AE54" s="187"/>
    </row>
    <row r="55" spans="2:44" x14ac:dyDescent="0.3">
      <c r="AE55" s="187"/>
    </row>
    <row r="56" spans="2:44" x14ac:dyDescent="0.3">
      <c r="N56" s="201"/>
      <c r="O56" s="201"/>
      <c r="P56" s="201"/>
      <c r="Q56" s="201"/>
      <c r="R56" s="201"/>
      <c r="S56" s="201"/>
      <c r="T56" s="201"/>
      <c r="U56" s="201"/>
      <c r="V56" s="201"/>
      <c r="W56" s="201"/>
      <c r="X56" s="201"/>
      <c r="Y56" s="201"/>
      <c r="Z56" s="201"/>
      <c r="AA56" s="201"/>
      <c r="AB56" s="201"/>
      <c r="AC56" s="201"/>
      <c r="AD56" s="201"/>
      <c r="AE56" s="187"/>
    </row>
    <row r="57" spans="2:44" x14ac:dyDescent="0.3">
      <c r="AE57" s="187"/>
    </row>
    <row r="58" spans="2:44" x14ac:dyDescent="0.3">
      <c r="AE58" s="187"/>
    </row>
    <row r="59" spans="2:44" x14ac:dyDescent="0.3">
      <c r="AE59" s="187"/>
    </row>
    <row r="60" spans="2:44" x14ac:dyDescent="0.3">
      <c r="AE60" s="187"/>
      <c r="AF60" s="187"/>
      <c r="AG60" s="187"/>
      <c r="AH60" s="187"/>
      <c r="AI60" s="187"/>
      <c r="AJ60" s="187"/>
      <c r="AK60" s="187"/>
      <c r="AL60" s="187"/>
      <c r="AM60" s="187"/>
      <c r="AN60" s="187"/>
      <c r="AO60" s="187"/>
      <c r="AP60" s="187"/>
      <c r="AQ60" s="187"/>
      <c r="AR60" s="187"/>
    </row>
  </sheetData>
  <mergeCells count="50">
    <mergeCell ref="V5:W5"/>
    <mergeCell ref="A4:A6"/>
    <mergeCell ref="B5:C5"/>
    <mergeCell ref="D5:E5"/>
    <mergeCell ref="F5:G5"/>
    <mergeCell ref="H5:I5"/>
    <mergeCell ref="J5:K5"/>
    <mergeCell ref="L5:M5"/>
    <mergeCell ref="N5:O5"/>
    <mergeCell ref="P5:Q5"/>
    <mergeCell ref="R5:S5"/>
    <mergeCell ref="T5:U5"/>
    <mergeCell ref="AT5:AU5"/>
    <mergeCell ref="X5:Y5"/>
    <mergeCell ref="Z5:AA5"/>
    <mergeCell ref="AB5:AC5"/>
    <mergeCell ref="AD5:AE5"/>
    <mergeCell ref="AF5:AG5"/>
    <mergeCell ref="AH5:AI5"/>
    <mergeCell ref="AB17:AC17"/>
    <mergeCell ref="AV5:AW5"/>
    <mergeCell ref="A16:A18"/>
    <mergeCell ref="B17:C17"/>
    <mergeCell ref="D17:E17"/>
    <mergeCell ref="F17:G17"/>
    <mergeCell ref="H17:I17"/>
    <mergeCell ref="J17:K17"/>
    <mergeCell ref="L17:M17"/>
    <mergeCell ref="N17:O17"/>
    <mergeCell ref="P17:Q17"/>
    <mergeCell ref="AJ5:AK5"/>
    <mergeCell ref="AL5:AM5"/>
    <mergeCell ref="AN5:AO5"/>
    <mergeCell ref="AP5:AQ5"/>
    <mergeCell ref="AR5:AS5"/>
    <mergeCell ref="R17:S17"/>
    <mergeCell ref="T17:U17"/>
    <mergeCell ref="V17:W17"/>
    <mergeCell ref="X17:Y17"/>
    <mergeCell ref="Z17:AA17"/>
    <mergeCell ref="AP17:AQ17"/>
    <mergeCell ref="AR17:AS17"/>
    <mergeCell ref="AT17:AU17"/>
    <mergeCell ref="AV17:AW17"/>
    <mergeCell ref="AD17:AE17"/>
    <mergeCell ref="AF17:AG17"/>
    <mergeCell ref="AH17:AI17"/>
    <mergeCell ref="AJ17:AK17"/>
    <mergeCell ref="AL17:AM17"/>
    <mergeCell ref="AN17:AO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3BA06-C984-4D38-8BE8-D65E272BEAB5}">
  <dimension ref="A1:N8"/>
  <sheetViews>
    <sheetView showGridLines="0" zoomScale="80" zoomScaleNormal="80" workbookViewId="0"/>
  </sheetViews>
  <sheetFormatPr defaultColWidth="8.77734375" defaultRowHeight="15.6" x14ac:dyDescent="0.3"/>
  <cols>
    <col min="1" max="1" width="37.44140625" style="177" customWidth="1"/>
    <col min="2" max="14" width="12.77734375" style="177" customWidth="1"/>
    <col min="15" max="15" width="11" style="177" bestFit="1" customWidth="1"/>
    <col min="16" max="16384" width="8.77734375" style="177"/>
  </cols>
  <sheetData>
    <row r="1" spans="1:14" x14ac:dyDescent="0.3">
      <c r="A1" s="176" t="s">
        <v>662</v>
      </c>
    </row>
    <row r="2" spans="1:14" ht="16.2" thickBot="1" x14ac:dyDescent="0.35"/>
    <row r="3" spans="1:14" x14ac:dyDescent="0.3">
      <c r="A3" s="32"/>
      <c r="B3" s="207">
        <v>44348</v>
      </c>
      <c r="C3" s="207">
        <v>44378</v>
      </c>
      <c r="D3" s="207">
        <v>44409</v>
      </c>
      <c r="E3" s="207">
        <v>44440</v>
      </c>
      <c r="F3" s="208">
        <v>44470</v>
      </c>
      <c r="G3" s="208">
        <v>44501</v>
      </c>
      <c r="H3" s="208">
        <v>44531</v>
      </c>
      <c r="I3" s="208">
        <v>44562</v>
      </c>
      <c r="J3" s="208">
        <v>44593</v>
      </c>
      <c r="K3" s="208">
        <v>44621</v>
      </c>
      <c r="L3" s="209">
        <v>44652</v>
      </c>
      <c r="M3" s="209">
        <v>44682</v>
      </c>
      <c r="N3" s="210">
        <v>44713</v>
      </c>
    </row>
    <row r="4" spans="1:14" x14ac:dyDescent="0.3">
      <c r="A4" s="211" t="s">
        <v>663</v>
      </c>
      <c r="B4" s="212">
        <v>20603</v>
      </c>
      <c r="C4" s="212">
        <v>25420</v>
      </c>
      <c r="D4" s="212">
        <v>30739</v>
      </c>
      <c r="E4" s="212">
        <v>27778</v>
      </c>
      <c r="F4" s="212">
        <v>21871</v>
      </c>
      <c r="G4" s="212">
        <v>27585</v>
      </c>
      <c r="H4" s="212">
        <v>28068</v>
      </c>
      <c r="I4" s="212">
        <v>23980</v>
      </c>
      <c r="J4" s="212">
        <v>25019</v>
      </c>
      <c r="K4" s="212">
        <v>25131</v>
      </c>
      <c r="L4" s="213">
        <v>18477</v>
      </c>
      <c r="M4" s="213">
        <v>16701</v>
      </c>
      <c r="N4" s="214">
        <v>12116</v>
      </c>
    </row>
    <row r="5" spans="1:14" x14ac:dyDescent="0.3">
      <c r="A5" s="211" t="s">
        <v>664</v>
      </c>
      <c r="B5" s="215">
        <v>1799</v>
      </c>
      <c r="C5" s="215">
        <v>1594</v>
      </c>
      <c r="D5" s="215">
        <v>956</v>
      </c>
      <c r="E5" s="215">
        <v>961</v>
      </c>
      <c r="F5" s="215">
        <v>1086</v>
      </c>
      <c r="G5" s="215">
        <v>1201</v>
      </c>
      <c r="H5" s="215">
        <v>1083</v>
      </c>
      <c r="I5" s="215">
        <v>725</v>
      </c>
      <c r="J5" s="215">
        <v>2152</v>
      </c>
      <c r="K5" s="215">
        <v>3187</v>
      </c>
      <c r="L5" s="216">
        <v>2426</v>
      </c>
      <c r="M5" s="216">
        <v>2718</v>
      </c>
      <c r="N5" s="217">
        <v>2316</v>
      </c>
    </row>
    <row r="6" spans="1:14" x14ac:dyDescent="0.3">
      <c r="A6" s="211" t="s">
        <v>665</v>
      </c>
      <c r="B6" s="218">
        <f t="shared" ref="B6:K6" si="0">B5/B4</f>
        <v>8.7317380963937291E-2</v>
      </c>
      <c r="C6" s="218">
        <f t="shared" si="0"/>
        <v>6.2706530291109369E-2</v>
      </c>
      <c r="D6" s="218">
        <f t="shared" si="0"/>
        <v>3.1100556296561371E-2</v>
      </c>
      <c r="E6" s="218">
        <f t="shared" si="0"/>
        <v>3.4595723234214129E-2</v>
      </c>
      <c r="F6" s="218">
        <f t="shared" si="0"/>
        <v>4.9654794019477845E-2</v>
      </c>
      <c r="G6" s="218">
        <f t="shared" si="0"/>
        <v>4.3538154794272248E-2</v>
      </c>
      <c r="H6" s="218">
        <f t="shared" si="0"/>
        <v>3.8584865327062845E-2</v>
      </c>
      <c r="I6" s="218">
        <f t="shared" si="0"/>
        <v>3.0233527939949958E-2</v>
      </c>
      <c r="J6" s="218">
        <f t="shared" si="0"/>
        <v>8.6014628882049637E-2</v>
      </c>
      <c r="K6" s="218">
        <f t="shared" si="0"/>
        <v>0.1268154868489117</v>
      </c>
      <c r="L6" s="219">
        <v>5.2546916890080432E-2</v>
      </c>
      <c r="M6" s="219">
        <v>5.2546916890080432E-2</v>
      </c>
      <c r="N6" s="220">
        <f t="shared" ref="N6" si="1">N5/N4</f>
        <v>0.19115219544404094</v>
      </c>
    </row>
    <row r="7" spans="1:14" x14ac:dyDescent="0.3">
      <c r="A7" s="211" t="s">
        <v>666</v>
      </c>
      <c r="B7" s="221">
        <v>6499.2566079295202</v>
      </c>
      <c r="C7" s="221">
        <v>5970.0315457413199</v>
      </c>
      <c r="D7" s="221">
        <v>5938.2080329557202</v>
      </c>
      <c r="E7" s="221">
        <v>6007.2916666666697</v>
      </c>
      <c r="F7" s="221">
        <v>6734.7222222222199</v>
      </c>
      <c r="G7" s="221">
        <v>7911.4238410595999</v>
      </c>
      <c r="H7" s="221">
        <v>7630.1305970149297</v>
      </c>
      <c r="I7" s="221">
        <v>6620.3703703703704</v>
      </c>
      <c r="J7" s="221">
        <v>3941.7244367417702</v>
      </c>
      <c r="K7" s="221">
        <v>3840.0842514582</v>
      </c>
      <c r="L7" s="222">
        <v>4848.4527342094098</v>
      </c>
      <c r="M7" s="222">
        <v>5439.1628236963497</v>
      </c>
      <c r="N7" s="223">
        <v>4500.1342281879197</v>
      </c>
    </row>
    <row r="8" spans="1:14" ht="16.2" thickBot="1" x14ac:dyDescent="0.35">
      <c r="A8" s="224" t="s">
        <v>667</v>
      </c>
      <c r="B8" s="225">
        <v>62.088938299055002</v>
      </c>
      <c r="C8" s="225">
        <v>66.739648682559604</v>
      </c>
      <c r="D8" s="225">
        <v>70.571129707113002</v>
      </c>
      <c r="E8" s="225">
        <v>56.069719042663898</v>
      </c>
      <c r="F8" s="225">
        <v>62.891344383057103</v>
      </c>
      <c r="G8" s="225">
        <v>67.476269775187305</v>
      </c>
      <c r="H8" s="225">
        <v>69.846722068328702</v>
      </c>
      <c r="I8" s="225">
        <v>63.2565517241379</v>
      </c>
      <c r="J8" s="225">
        <v>45.7867100371747</v>
      </c>
      <c r="K8" s="225">
        <v>39.056793222466297</v>
      </c>
      <c r="L8" s="226">
        <v>41.442704039571296</v>
      </c>
      <c r="M8" s="226">
        <v>41.723325974981599</v>
      </c>
      <c r="N8" s="227">
        <v>35.195595854922303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A47C6-4F2D-4820-8D5D-78FFFC09F46C}">
  <dimension ref="A1:F118"/>
  <sheetViews>
    <sheetView showGridLines="0" zoomScale="80" zoomScaleNormal="80" workbookViewId="0"/>
  </sheetViews>
  <sheetFormatPr defaultRowHeight="14.4" x14ac:dyDescent="0.3"/>
  <cols>
    <col min="1" max="1" width="32" customWidth="1"/>
    <col min="2" max="2" width="11.21875" customWidth="1"/>
    <col min="3" max="3" width="10.77734375" customWidth="1"/>
  </cols>
  <sheetData>
    <row r="1" spans="1:3" ht="15.6" x14ac:dyDescent="0.3">
      <c r="A1" s="176" t="s">
        <v>668</v>
      </c>
    </row>
    <row r="3" spans="1:3" ht="16.2" thickBot="1" x14ac:dyDescent="0.35">
      <c r="A3" s="176" t="s">
        <v>669</v>
      </c>
      <c r="B3" s="177"/>
      <c r="C3" s="177"/>
    </row>
    <row r="4" spans="1:3" ht="15.6" x14ac:dyDescent="0.3">
      <c r="A4" s="32" t="s">
        <v>636</v>
      </c>
      <c r="B4" s="228" t="s">
        <v>670</v>
      </c>
    </row>
    <row r="5" spans="1:3" ht="15.6" x14ac:dyDescent="0.3">
      <c r="A5" s="211" t="s">
        <v>671</v>
      </c>
      <c r="B5" s="217">
        <v>1</v>
      </c>
    </row>
    <row r="6" spans="1:3" ht="15.6" x14ac:dyDescent="0.3">
      <c r="A6" s="211" t="s">
        <v>672</v>
      </c>
      <c r="B6" s="217">
        <v>2</v>
      </c>
    </row>
    <row r="7" spans="1:3" ht="15.6" x14ac:dyDescent="0.3">
      <c r="A7" s="211" t="s">
        <v>673</v>
      </c>
      <c r="B7" s="217">
        <v>1</v>
      </c>
    </row>
    <row r="8" spans="1:3" ht="15.6" x14ac:dyDescent="0.3">
      <c r="A8" s="211" t="s">
        <v>51</v>
      </c>
      <c r="B8" s="217">
        <v>218</v>
      </c>
    </row>
    <row r="9" spans="1:3" ht="16.2" thickBot="1" x14ac:dyDescent="0.35">
      <c r="A9" s="224" t="s">
        <v>674</v>
      </c>
      <c r="B9" s="229">
        <v>133</v>
      </c>
    </row>
    <row r="11" spans="1:3" ht="16.2" thickBot="1" x14ac:dyDescent="0.35">
      <c r="A11" s="176" t="s">
        <v>675</v>
      </c>
      <c r="B11" s="177"/>
    </row>
    <row r="12" spans="1:3" ht="15.6" x14ac:dyDescent="0.3">
      <c r="A12" s="32" t="s">
        <v>636</v>
      </c>
      <c r="B12" s="228" t="s">
        <v>676</v>
      </c>
    </row>
    <row r="13" spans="1:3" ht="15.6" x14ac:dyDescent="0.3">
      <c r="A13" s="211" t="s">
        <v>671</v>
      </c>
      <c r="B13" s="217">
        <v>8</v>
      </c>
    </row>
    <row r="14" spans="1:3" ht="15.6" x14ac:dyDescent="0.3">
      <c r="A14" s="211" t="s">
        <v>672</v>
      </c>
      <c r="B14" s="217">
        <v>16</v>
      </c>
    </row>
    <row r="15" spans="1:3" ht="15.6" x14ac:dyDescent="0.3">
      <c r="A15" s="211" t="s">
        <v>673</v>
      </c>
      <c r="B15" s="217">
        <v>14</v>
      </c>
    </row>
    <row r="16" spans="1:3" ht="15.6" x14ac:dyDescent="0.3">
      <c r="A16" s="211" t="s">
        <v>51</v>
      </c>
      <c r="B16" s="217">
        <v>110</v>
      </c>
    </row>
    <row r="17" spans="1:2" ht="16.2" thickBot="1" x14ac:dyDescent="0.35">
      <c r="A17" s="224" t="s">
        <v>674</v>
      </c>
      <c r="B17" s="229">
        <v>120</v>
      </c>
    </row>
    <row r="18" spans="1:2" ht="15.6" x14ac:dyDescent="0.3">
      <c r="B18" s="230"/>
    </row>
    <row r="19" spans="1:2" ht="16.2" thickBot="1" x14ac:dyDescent="0.35">
      <c r="A19" s="176" t="s">
        <v>677</v>
      </c>
      <c r="B19" s="177"/>
    </row>
    <row r="20" spans="1:2" ht="15.6" x14ac:dyDescent="0.3">
      <c r="A20" s="32" t="s">
        <v>636</v>
      </c>
      <c r="B20" s="228" t="s">
        <v>80</v>
      </c>
    </row>
    <row r="21" spans="1:2" ht="15.6" x14ac:dyDescent="0.3">
      <c r="A21" s="211" t="s">
        <v>671</v>
      </c>
      <c r="B21" s="231">
        <v>0</v>
      </c>
    </row>
    <row r="22" spans="1:2" ht="15.6" x14ac:dyDescent="0.3">
      <c r="A22" s="211" t="s">
        <v>672</v>
      </c>
      <c r="B22" s="231">
        <v>0</v>
      </c>
    </row>
    <row r="23" spans="1:2" ht="15.6" x14ac:dyDescent="0.3">
      <c r="A23" s="211" t="s">
        <v>673</v>
      </c>
      <c r="B23" s="231">
        <v>0</v>
      </c>
    </row>
    <row r="24" spans="1:2" ht="15.6" x14ac:dyDescent="0.3">
      <c r="A24" s="211" t="s">
        <v>51</v>
      </c>
      <c r="B24" s="231">
        <v>74</v>
      </c>
    </row>
    <row r="25" spans="1:2" ht="16.2" thickBot="1" x14ac:dyDescent="0.35">
      <c r="A25" s="224" t="s">
        <v>674</v>
      </c>
      <c r="B25" s="232">
        <v>45</v>
      </c>
    </row>
    <row r="26" spans="1:2" ht="15.6" x14ac:dyDescent="0.3">
      <c r="B26" s="230"/>
    </row>
    <row r="27" spans="1:2" ht="16.2" thickBot="1" x14ac:dyDescent="0.35">
      <c r="A27" s="176" t="s">
        <v>678</v>
      </c>
      <c r="B27" s="177"/>
    </row>
    <row r="28" spans="1:2" ht="15.6" x14ac:dyDescent="0.3">
      <c r="A28" s="32" t="s">
        <v>636</v>
      </c>
      <c r="B28" s="228" t="s">
        <v>670</v>
      </c>
    </row>
    <row r="29" spans="1:2" ht="15.6" x14ac:dyDescent="0.3">
      <c r="A29" s="211" t="s">
        <v>671</v>
      </c>
      <c r="B29" s="217">
        <v>21</v>
      </c>
    </row>
    <row r="30" spans="1:2" ht="15.6" x14ac:dyDescent="0.3">
      <c r="A30" s="211" t="s">
        <v>672</v>
      </c>
      <c r="B30" s="217">
        <v>8</v>
      </c>
    </row>
    <row r="31" spans="1:2" ht="15.6" x14ac:dyDescent="0.3">
      <c r="A31" s="211" t="s">
        <v>673</v>
      </c>
      <c r="B31" s="217">
        <v>4</v>
      </c>
    </row>
    <row r="32" spans="1:2" ht="15.6" x14ac:dyDescent="0.3">
      <c r="A32" s="211" t="s">
        <v>51</v>
      </c>
      <c r="B32" s="217">
        <v>3</v>
      </c>
    </row>
    <row r="33" spans="1:2" ht="16.2" thickBot="1" x14ac:dyDescent="0.35">
      <c r="A33" s="224" t="s">
        <v>674</v>
      </c>
      <c r="B33" s="231">
        <v>0</v>
      </c>
    </row>
    <row r="35" spans="1:2" ht="16.2" thickBot="1" x14ac:dyDescent="0.35">
      <c r="A35" s="176" t="s">
        <v>679</v>
      </c>
      <c r="B35" s="177"/>
    </row>
    <row r="36" spans="1:2" ht="15.6" x14ac:dyDescent="0.3">
      <c r="A36" s="32" t="s">
        <v>636</v>
      </c>
      <c r="B36" s="228" t="s">
        <v>676</v>
      </c>
    </row>
    <row r="37" spans="1:2" ht="15.6" x14ac:dyDescent="0.3">
      <c r="A37" s="211" t="s">
        <v>671</v>
      </c>
      <c r="B37" s="217">
        <v>8</v>
      </c>
    </row>
    <row r="38" spans="1:2" ht="15.6" x14ac:dyDescent="0.3">
      <c r="A38" s="211" t="s">
        <v>672</v>
      </c>
      <c r="B38" s="217">
        <v>5</v>
      </c>
    </row>
    <row r="39" spans="1:2" ht="15.6" x14ac:dyDescent="0.3">
      <c r="A39" s="211" t="s">
        <v>673</v>
      </c>
      <c r="B39" s="217">
        <v>4</v>
      </c>
    </row>
    <row r="40" spans="1:2" ht="15.6" x14ac:dyDescent="0.3">
      <c r="A40" s="211" t="s">
        <v>51</v>
      </c>
      <c r="B40" s="217">
        <v>1</v>
      </c>
    </row>
    <row r="41" spans="1:2" ht="16.2" thickBot="1" x14ac:dyDescent="0.35">
      <c r="A41" s="224" t="s">
        <v>674</v>
      </c>
      <c r="B41" s="231">
        <v>0</v>
      </c>
    </row>
    <row r="42" spans="1:2" ht="15.6" x14ac:dyDescent="0.3">
      <c r="B42" s="230"/>
    </row>
    <row r="43" spans="1:2" ht="16.2" thickBot="1" x14ac:dyDescent="0.35">
      <c r="A43" s="176" t="s">
        <v>680</v>
      </c>
      <c r="B43" s="177"/>
    </row>
    <row r="44" spans="1:2" ht="15.6" x14ac:dyDescent="0.3">
      <c r="A44" s="32" t="s">
        <v>636</v>
      </c>
      <c r="B44" s="228" t="s">
        <v>80</v>
      </c>
    </row>
    <row r="45" spans="1:2" ht="15.6" x14ac:dyDescent="0.3">
      <c r="A45" s="211" t="s">
        <v>671</v>
      </c>
      <c r="B45" s="231">
        <v>1</v>
      </c>
    </row>
    <row r="46" spans="1:2" ht="15.6" x14ac:dyDescent="0.3">
      <c r="A46" s="211" t="s">
        <v>672</v>
      </c>
      <c r="B46" s="231">
        <v>1</v>
      </c>
    </row>
    <row r="47" spans="1:2" ht="15.6" x14ac:dyDescent="0.3">
      <c r="A47" s="211" t="s">
        <v>673</v>
      </c>
      <c r="B47" s="231">
        <v>0</v>
      </c>
    </row>
    <row r="48" spans="1:2" ht="15.6" x14ac:dyDescent="0.3">
      <c r="A48" s="211" t="s">
        <v>51</v>
      </c>
      <c r="B48" s="231">
        <v>0</v>
      </c>
    </row>
    <row r="49" spans="1:2" ht="16.2" thickBot="1" x14ac:dyDescent="0.35">
      <c r="A49" s="224" t="s">
        <v>674</v>
      </c>
      <c r="B49" s="232">
        <v>0</v>
      </c>
    </row>
    <row r="50" spans="1:2" ht="15.6" x14ac:dyDescent="0.3">
      <c r="B50" s="230"/>
    </row>
    <row r="51" spans="1:2" ht="16.2" thickBot="1" x14ac:dyDescent="0.35">
      <c r="A51" s="176" t="s">
        <v>681</v>
      </c>
      <c r="B51" s="177"/>
    </row>
    <row r="52" spans="1:2" ht="15.6" x14ac:dyDescent="0.3">
      <c r="A52" s="32" t="s">
        <v>636</v>
      </c>
      <c r="B52" s="228" t="s">
        <v>670</v>
      </c>
    </row>
    <row r="53" spans="1:2" ht="15.6" x14ac:dyDescent="0.3">
      <c r="A53" s="211" t="s">
        <v>671</v>
      </c>
      <c r="B53" s="217">
        <v>24552</v>
      </c>
    </row>
    <row r="54" spans="1:2" ht="15.6" x14ac:dyDescent="0.3">
      <c r="A54" s="211" t="s">
        <v>672</v>
      </c>
      <c r="B54" s="217">
        <v>22987</v>
      </c>
    </row>
    <row r="55" spans="1:2" ht="15.6" x14ac:dyDescent="0.3">
      <c r="A55" s="211" t="s">
        <v>673</v>
      </c>
      <c r="B55" s="217">
        <v>16194</v>
      </c>
    </row>
    <row r="56" spans="1:2" ht="15.6" x14ac:dyDescent="0.3">
      <c r="A56" s="211" t="s">
        <v>51</v>
      </c>
      <c r="B56" s="217">
        <v>8312</v>
      </c>
    </row>
    <row r="57" spans="1:2" ht="16.2" thickBot="1" x14ac:dyDescent="0.35">
      <c r="A57" s="224" t="s">
        <v>674</v>
      </c>
      <c r="B57" s="229">
        <v>3225</v>
      </c>
    </row>
    <row r="59" spans="1:2" ht="16.2" thickBot="1" x14ac:dyDescent="0.35">
      <c r="A59" s="176" t="s">
        <v>682</v>
      </c>
      <c r="B59" s="177"/>
    </row>
    <row r="60" spans="1:2" ht="15.6" x14ac:dyDescent="0.3">
      <c r="A60" s="32" t="s">
        <v>636</v>
      </c>
      <c r="B60" s="228" t="s">
        <v>676</v>
      </c>
    </row>
    <row r="61" spans="1:2" ht="15.6" x14ac:dyDescent="0.3">
      <c r="A61" s="211" t="s">
        <v>671</v>
      </c>
      <c r="B61" s="217">
        <v>25683</v>
      </c>
    </row>
    <row r="62" spans="1:2" ht="15.6" x14ac:dyDescent="0.3">
      <c r="A62" s="211" t="s">
        <v>672</v>
      </c>
      <c r="B62" s="217">
        <v>24197</v>
      </c>
    </row>
    <row r="63" spans="1:2" ht="15.6" x14ac:dyDescent="0.3">
      <c r="A63" s="211" t="s">
        <v>673</v>
      </c>
      <c r="B63" s="217">
        <v>17500</v>
      </c>
    </row>
    <row r="64" spans="1:2" ht="15.6" x14ac:dyDescent="0.3">
      <c r="A64" s="211" t="s">
        <v>51</v>
      </c>
      <c r="B64" s="217">
        <v>8870</v>
      </c>
    </row>
    <row r="65" spans="1:6" ht="16.2" thickBot="1" x14ac:dyDescent="0.35">
      <c r="A65" s="224" t="s">
        <v>674</v>
      </c>
      <c r="B65" s="229">
        <v>3493</v>
      </c>
    </row>
    <row r="66" spans="1:6" ht="15.6" x14ac:dyDescent="0.3">
      <c r="B66" s="230"/>
    </row>
    <row r="67" spans="1:6" ht="16.2" thickBot="1" x14ac:dyDescent="0.35">
      <c r="A67" s="176" t="s">
        <v>683</v>
      </c>
      <c r="B67" s="177"/>
    </row>
    <row r="68" spans="1:6" ht="15.6" x14ac:dyDescent="0.3">
      <c r="A68" s="32" t="s">
        <v>636</v>
      </c>
      <c r="B68" s="228" t="s">
        <v>80</v>
      </c>
    </row>
    <row r="69" spans="1:6" ht="15.6" x14ac:dyDescent="0.3">
      <c r="A69" s="211" t="s">
        <v>671</v>
      </c>
      <c r="B69" s="231">
        <v>13639</v>
      </c>
    </row>
    <row r="70" spans="1:6" ht="15.6" x14ac:dyDescent="0.3">
      <c r="A70" s="211" t="s">
        <v>672</v>
      </c>
      <c r="B70" s="231">
        <v>13263</v>
      </c>
    </row>
    <row r="71" spans="1:6" ht="15.6" x14ac:dyDescent="0.3">
      <c r="A71" s="211" t="s">
        <v>673</v>
      </c>
      <c r="B71" s="231">
        <v>11218</v>
      </c>
    </row>
    <row r="72" spans="1:6" ht="15.6" x14ac:dyDescent="0.3">
      <c r="A72" s="211" t="s">
        <v>51</v>
      </c>
      <c r="B72" s="231">
        <v>5523</v>
      </c>
    </row>
    <row r="73" spans="1:6" ht="16.2" thickBot="1" x14ac:dyDescent="0.35">
      <c r="A73" s="224" t="s">
        <v>674</v>
      </c>
      <c r="B73" s="232">
        <v>2273</v>
      </c>
    </row>
    <row r="74" spans="1:6" ht="15.6" x14ac:dyDescent="0.3">
      <c r="B74" s="230"/>
    </row>
    <row r="75" spans="1:6" ht="16.2" thickBot="1" x14ac:dyDescent="0.35">
      <c r="A75" s="176" t="s">
        <v>684</v>
      </c>
      <c r="B75" s="177"/>
    </row>
    <row r="76" spans="1:6" ht="31.2" x14ac:dyDescent="0.3">
      <c r="A76" s="32" t="s">
        <v>685</v>
      </c>
      <c r="B76" s="207" t="s">
        <v>671</v>
      </c>
      <c r="C76" s="207" t="s">
        <v>672</v>
      </c>
      <c r="D76" s="207" t="s">
        <v>673</v>
      </c>
      <c r="E76" s="207" t="s">
        <v>51</v>
      </c>
      <c r="F76" s="228" t="s">
        <v>686</v>
      </c>
    </row>
    <row r="77" spans="1:6" ht="15.6" x14ac:dyDescent="0.3">
      <c r="A77" s="211" t="s">
        <v>687</v>
      </c>
      <c r="B77" s="233">
        <v>0</v>
      </c>
      <c r="C77" s="233">
        <v>0</v>
      </c>
      <c r="D77" s="233">
        <v>0</v>
      </c>
      <c r="E77" s="234">
        <v>10</v>
      </c>
      <c r="F77" s="231">
        <v>14</v>
      </c>
    </row>
    <row r="78" spans="1:6" ht="15.6" x14ac:dyDescent="0.3">
      <c r="A78" s="211" t="s">
        <v>688</v>
      </c>
      <c r="B78" s="234">
        <v>10119</v>
      </c>
      <c r="C78" s="234">
        <v>9164</v>
      </c>
      <c r="D78" s="234">
        <v>6123</v>
      </c>
      <c r="E78" s="234">
        <v>5270</v>
      </c>
      <c r="F78" s="231">
        <v>3973</v>
      </c>
    </row>
    <row r="79" spans="1:6" ht="15.6" x14ac:dyDescent="0.3">
      <c r="A79" s="211" t="s">
        <v>689</v>
      </c>
      <c r="B79" s="233">
        <v>0</v>
      </c>
      <c r="C79" s="233">
        <v>0</v>
      </c>
      <c r="D79" s="233">
        <v>0</v>
      </c>
      <c r="E79" s="234">
        <v>1303</v>
      </c>
      <c r="F79" s="231">
        <v>2930</v>
      </c>
    </row>
    <row r="80" spans="1:6" ht="15.6" x14ac:dyDescent="0.3">
      <c r="A80" s="211" t="s">
        <v>690</v>
      </c>
      <c r="B80" s="234">
        <v>13597</v>
      </c>
      <c r="C80" s="234">
        <v>13716</v>
      </c>
      <c r="D80" s="234">
        <v>9950</v>
      </c>
      <c r="E80" s="234">
        <v>10790</v>
      </c>
      <c r="F80" s="231">
        <v>10486</v>
      </c>
    </row>
    <row r="81" spans="1:6" ht="15.6" x14ac:dyDescent="0.3">
      <c r="A81" s="211" t="s">
        <v>691</v>
      </c>
      <c r="B81" s="234">
        <v>53</v>
      </c>
      <c r="C81" s="234">
        <v>34</v>
      </c>
      <c r="D81" s="234">
        <v>36</v>
      </c>
      <c r="E81" s="234">
        <v>11</v>
      </c>
      <c r="F81" s="231">
        <v>12</v>
      </c>
    </row>
    <row r="82" spans="1:6" ht="15.6" x14ac:dyDescent="0.3">
      <c r="A82" s="211" t="s">
        <v>692</v>
      </c>
      <c r="B82" s="234">
        <v>637</v>
      </c>
      <c r="C82" s="234">
        <v>823</v>
      </c>
      <c r="D82" s="234">
        <v>543</v>
      </c>
      <c r="E82" s="234">
        <v>2222</v>
      </c>
      <c r="F82" s="231">
        <v>3561</v>
      </c>
    </row>
    <row r="83" spans="1:6" ht="15.6" x14ac:dyDescent="0.3">
      <c r="A83" s="211" t="s">
        <v>693</v>
      </c>
      <c r="B83" s="234">
        <v>236</v>
      </c>
      <c r="C83" s="234">
        <v>132</v>
      </c>
      <c r="D83" s="234">
        <v>105</v>
      </c>
      <c r="E83" s="234">
        <v>52</v>
      </c>
      <c r="F83" s="231">
        <v>27</v>
      </c>
    </row>
    <row r="84" spans="1:6" ht="15.6" x14ac:dyDescent="0.3">
      <c r="A84" s="211" t="s">
        <v>694</v>
      </c>
      <c r="B84" s="234">
        <v>81</v>
      </c>
      <c r="C84" s="234">
        <v>40</v>
      </c>
      <c r="D84" s="234">
        <v>29</v>
      </c>
      <c r="E84" s="234">
        <v>12</v>
      </c>
      <c r="F84" s="231">
        <v>1</v>
      </c>
    </row>
    <row r="85" spans="1:6" ht="15.6" x14ac:dyDescent="0.3">
      <c r="A85" s="211" t="s">
        <v>695</v>
      </c>
      <c r="B85" s="234">
        <v>134</v>
      </c>
      <c r="C85" s="234">
        <v>82</v>
      </c>
      <c r="D85" s="234">
        <v>72</v>
      </c>
      <c r="E85" s="234">
        <v>29</v>
      </c>
      <c r="F85" s="231">
        <v>9</v>
      </c>
    </row>
    <row r="86" spans="1:6" ht="15.6" x14ac:dyDescent="0.3">
      <c r="A86" s="211" t="s">
        <v>696</v>
      </c>
      <c r="B86" s="234">
        <v>27</v>
      </c>
      <c r="C86" s="234">
        <v>19</v>
      </c>
      <c r="D86" s="234">
        <v>17</v>
      </c>
      <c r="E86" s="234">
        <v>7</v>
      </c>
      <c r="F86" s="231">
        <v>2</v>
      </c>
    </row>
    <row r="87" spans="1:6" ht="15.6" x14ac:dyDescent="0.3">
      <c r="A87" s="211" t="s">
        <v>697</v>
      </c>
      <c r="B87" s="233">
        <v>0</v>
      </c>
      <c r="C87" s="233">
        <v>0</v>
      </c>
      <c r="D87" s="233">
        <v>0</v>
      </c>
      <c r="E87" s="234">
        <v>2452</v>
      </c>
      <c r="F87" s="231">
        <v>8770</v>
      </c>
    </row>
    <row r="88" spans="1:6" ht="16.2" thickBot="1" x14ac:dyDescent="0.35">
      <c r="A88" s="224" t="s">
        <v>698</v>
      </c>
      <c r="B88" s="235">
        <v>51</v>
      </c>
      <c r="C88" s="235">
        <v>32</v>
      </c>
      <c r="D88" s="235">
        <v>14</v>
      </c>
      <c r="E88" s="235">
        <v>5</v>
      </c>
      <c r="F88" s="232">
        <v>15</v>
      </c>
    </row>
    <row r="90" spans="1:6" ht="16.2" thickBot="1" x14ac:dyDescent="0.35">
      <c r="A90" s="176" t="s">
        <v>699</v>
      </c>
      <c r="B90" s="177"/>
    </row>
    <row r="91" spans="1:6" ht="31.2" x14ac:dyDescent="0.3">
      <c r="A91" s="32" t="s">
        <v>685</v>
      </c>
      <c r="B91" s="207" t="s">
        <v>671</v>
      </c>
      <c r="C91" s="207" t="s">
        <v>672</v>
      </c>
      <c r="D91" s="207" t="s">
        <v>673</v>
      </c>
      <c r="E91" s="207" t="s">
        <v>51</v>
      </c>
      <c r="F91" s="228" t="s">
        <v>686</v>
      </c>
    </row>
    <row r="92" spans="1:6" ht="15.6" x14ac:dyDescent="0.3">
      <c r="A92" s="211" t="s">
        <v>687</v>
      </c>
      <c r="B92" s="233">
        <v>0</v>
      </c>
      <c r="C92" s="233">
        <v>0</v>
      </c>
      <c r="D92" s="233">
        <v>0</v>
      </c>
      <c r="E92" s="234">
        <v>10</v>
      </c>
      <c r="F92" s="231">
        <v>14</v>
      </c>
    </row>
    <row r="93" spans="1:6" ht="15.6" x14ac:dyDescent="0.3">
      <c r="A93" s="211" t="s">
        <v>688</v>
      </c>
      <c r="B93" s="234">
        <v>33169</v>
      </c>
      <c r="C93" s="234">
        <v>43408</v>
      </c>
      <c r="D93" s="234">
        <v>11108</v>
      </c>
      <c r="E93" s="234">
        <v>5137</v>
      </c>
      <c r="F93" s="231">
        <v>2451</v>
      </c>
    </row>
    <row r="94" spans="1:6" ht="15.6" x14ac:dyDescent="0.3">
      <c r="A94" s="211" t="s">
        <v>689</v>
      </c>
      <c r="B94" s="233">
        <v>0</v>
      </c>
      <c r="C94" s="233">
        <v>0</v>
      </c>
      <c r="D94" s="233">
        <v>0</v>
      </c>
      <c r="E94" s="234">
        <v>12331</v>
      </c>
      <c r="F94" s="231">
        <v>2728</v>
      </c>
    </row>
    <row r="95" spans="1:6" ht="15.6" x14ac:dyDescent="0.3">
      <c r="A95" s="211" t="s">
        <v>690</v>
      </c>
      <c r="B95" s="234">
        <v>62461</v>
      </c>
      <c r="C95" s="234">
        <v>104166</v>
      </c>
      <c r="D95" s="234">
        <v>16860</v>
      </c>
      <c r="E95" s="234">
        <v>13106</v>
      </c>
      <c r="F95" s="231">
        <v>4814</v>
      </c>
    </row>
    <row r="96" spans="1:6" ht="15.6" x14ac:dyDescent="0.3">
      <c r="A96" s="211" t="s">
        <v>691</v>
      </c>
      <c r="B96" s="234">
        <v>777</v>
      </c>
      <c r="C96" s="234">
        <v>371</v>
      </c>
      <c r="D96" s="234">
        <v>152</v>
      </c>
      <c r="E96" s="234">
        <v>384</v>
      </c>
      <c r="F96" s="231">
        <v>395</v>
      </c>
    </row>
    <row r="97" spans="1:6" ht="15.6" x14ac:dyDescent="0.3">
      <c r="A97" s="211" t="s">
        <v>692</v>
      </c>
      <c r="B97" s="234">
        <v>3428</v>
      </c>
      <c r="C97" s="234">
        <v>7893</v>
      </c>
      <c r="D97" s="234">
        <v>1467</v>
      </c>
      <c r="E97" s="234">
        <v>26920</v>
      </c>
      <c r="F97" s="231">
        <v>34287</v>
      </c>
    </row>
    <row r="98" spans="1:6" ht="15.6" x14ac:dyDescent="0.3">
      <c r="A98" s="211" t="s">
        <v>693</v>
      </c>
      <c r="B98" s="234">
        <v>290</v>
      </c>
      <c r="C98" s="234">
        <v>155</v>
      </c>
      <c r="D98" s="234">
        <v>129</v>
      </c>
      <c r="E98" s="234">
        <v>106</v>
      </c>
      <c r="F98" s="231">
        <v>194</v>
      </c>
    </row>
    <row r="99" spans="1:6" ht="15.6" x14ac:dyDescent="0.3">
      <c r="A99" s="211" t="s">
        <v>694</v>
      </c>
      <c r="B99" s="234">
        <v>113</v>
      </c>
      <c r="C99" s="234">
        <v>61</v>
      </c>
      <c r="D99" s="234">
        <v>39</v>
      </c>
      <c r="E99" s="234">
        <v>15</v>
      </c>
      <c r="F99" s="231">
        <v>3</v>
      </c>
    </row>
    <row r="100" spans="1:6" ht="15.6" x14ac:dyDescent="0.3">
      <c r="A100" s="211" t="s">
        <v>695</v>
      </c>
      <c r="B100" s="234">
        <v>121</v>
      </c>
      <c r="C100" s="234">
        <v>73</v>
      </c>
      <c r="D100" s="234">
        <v>68</v>
      </c>
      <c r="E100" s="234">
        <v>46</v>
      </c>
      <c r="F100" s="231">
        <v>34</v>
      </c>
    </row>
    <row r="101" spans="1:6" ht="15.6" x14ac:dyDescent="0.3">
      <c r="A101" s="211" t="s">
        <v>696</v>
      </c>
      <c r="B101" s="234">
        <v>41</v>
      </c>
      <c r="C101" s="234">
        <v>31</v>
      </c>
      <c r="D101" s="234">
        <v>21</v>
      </c>
      <c r="E101" s="234">
        <v>19</v>
      </c>
      <c r="F101" s="231">
        <v>50</v>
      </c>
    </row>
    <row r="102" spans="1:6" ht="15.6" x14ac:dyDescent="0.3">
      <c r="A102" s="211" t="s">
        <v>697</v>
      </c>
      <c r="B102" s="233">
        <v>0</v>
      </c>
      <c r="C102" s="233">
        <v>0</v>
      </c>
      <c r="D102" s="233">
        <v>0</v>
      </c>
      <c r="E102" s="234">
        <v>3823</v>
      </c>
      <c r="F102" s="231">
        <v>32712</v>
      </c>
    </row>
    <row r="103" spans="1:6" ht="16.2" thickBot="1" x14ac:dyDescent="0.35">
      <c r="A103" s="224" t="s">
        <v>698</v>
      </c>
      <c r="B103" s="235">
        <v>99</v>
      </c>
      <c r="C103" s="235">
        <v>83</v>
      </c>
      <c r="D103" s="235">
        <v>37</v>
      </c>
      <c r="E103" s="235">
        <v>43</v>
      </c>
      <c r="F103" s="232">
        <v>53</v>
      </c>
    </row>
    <row r="105" spans="1:6" ht="16.2" thickBot="1" x14ac:dyDescent="0.35">
      <c r="A105" s="176" t="s">
        <v>700</v>
      </c>
      <c r="B105" s="177"/>
    </row>
    <row r="106" spans="1:6" ht="31.2" x14ac:dyDescent="0.3">
      <c r="A106" s="32" t="s">
        <v>685</v>
      </c>
      <c r="B106" s="207" t="s">
        <v>671</v>
      </c>
      <c r="C106" s="207" t="s">
        <v>672</v>
      </c>
      <c r="D106" s="207" t="s">
        <v>673</v>
      </c>
      <c r="E106" s="207" t="s">
        <v>51</v>
      </c>
      <c r="F106" s="228" t="s">
        <v>686</v>
      </c>
    </row>
    <row r="107" spans="1:6" ht="15.6" x14ac:dyDescent="0.3">
      <c r="A107" s="211" t="s">
        <v>687</v>
      </c>
      <c r="B107" s="233">
        <v>0</v>
      </c>
      <c r="C107" s="233">
        <v>0</v>
      </c>
      <c r="D107" s="233">
        <v>0</v>
      </c>
      <c r="E107" s="234">
        <v>0</v>
      </c>
      <c r="F107" s="231">
        <v>1</v>
      </c>
    </row>
    <row r="108" spans="1:6" ht="15.6" x14ac:dyDescent="0.3">
      <c r="A108" s="211" t="s">
        <v>688</v>
      </c>
      <c r="B108" s="234">
        <v>15445</v>
      </c>
      <c r="C108" s="234">
        <v>18981</v>
      </c>
      <c r="D108" s="234">
        <v>12590</v>
      </c>
      <c r="E108" s="234">
        <v>2872</v>
      </c>
      <c r="F108" s="231">
        <v>2725</v>
      </c>
    </row>
    <row r="109" spans="1:6" ht="15.6" x14ac:dyDescent="0.3">
      <c r="A109" s="211" t="s">
        <v>689</v>
      </c>
      <c r="B109" s="233">
        <v>0</v>
      </c>
      <c r="C109" s="233">
        <v>0</v>
      </c>
      <c r="D109" s="233">
        <v>0</v>
      </c>
      <c r="E109" s="234">
        <v>16</v>
      </c>
      <c r="F109" s="231">
        <v>1164</v>
      </c>
    </row>
    <row r="110" spans="1:6" ht="15.6" x14ac:dyDescent="0.3">
      <c r="A110" s="211" t="s">
        <v>690</v>
      </c>
      <c r="B110" s="234">
        <v>28894</v>
      </c>
      <c r="C110" s="234">
        <v>41800</v>
      </c>
      <c r="D110" s="234">
        <v>21139</v>
      </c>
      <c r="E110" s="234">
        <v>4904</v>
      </c>
      <c r="F110" s="231">
        <v>2399</v>
      </c>
    </row>
    <row r="111" spans="1:6" ht="15.6" x14ac:dyDescent="0.3">
      <c r="A111" s="211" t="s">
        <v>691</v>
      </c>
      <c r="B111" s="234">
        <v>45</v>
      </c>
      <c r="C111" s="234">
        <v>162</v>
      </c>
      <c r="D111" s="234">
        <v>97</v>
      </c>
      <c r="E111" s="234">
        <v>23</v>
      </c>
      <c r="F111" s="231">
        <v>14</v>
      </c>
    </row>
    <row r="112" spans="1:6" ht="15.6" x14ac:dyDescent="0.3">
      <c r="A112" s="211" t="s">
        <v>692</v>
      </c>
      <c r="B112" s="234">
        <v>879</v>
      </c>
      <c r="C112" s="234">
        <v>2240</v>
      </c>
      <c r="D112" s="234">
        <v>1416</v>
      </c>
      <c r="E112" s="234">
        <v>964</v>
      </c>
      <c r="F112" s="231">
        <v>1311</v>
      </c>
    </row>
    <row r="113" spans="1:6" ht="15.6" x14ac:dyDescent="0.3">
      <c r="A113" s="211" t="s">
        <v>693</v>
      </c>
      <c r="B113" s="234">
        <v>229</v>
      </c>
      <c r="C113" s="234">
        <v>151</v>
      </c>
      <c r="D113" s="234">
        <v>112</v>
      </c>
      <c r="E113" s="234">
        <v>47</v>
      </c>
      <c r="F113" s="231">
        <v>9</v>
      </c>
    </row>
    <row r="114" spans="1:6" ht="15.6" x14ac:dyDescent="0.3">
      <c r="A114" s="211" t="s">
        <v>694</v>
      </c>
      <c r="B114" s="234">
        <v>61</v>
      </c>
      <c r="C114" s="234">
        <v>65</v>
      </c>
      <c r="D114" s="234">
        <v>41</v>
      </c>
      <c r="E114" s="234">
        <v>22</v>
      </c>
      <c r="F114" s="231">
        <v>0</v>
      </c>
    </row>
    <row r="115" spans="1:6" ht="15.6" x14ac:dyDescent="0.3">
      <c r="A115" s="211" t="s">
        <v>695</v>
      </c>
      <c r="B115" s="234">
        <v>42</v>
      </c>
      <c r="C115" s="234">
        <v>18</v>
      </c>
      <c r="D115" s="234">
        <v>17</v>
      </c>
      <c r="E115" s="234">
        <v>4</v>
      </c>
      <c r="F115" s="231">
        <v>3</v>
      </c>
    </row>
    <row r="116" spans="1:6" ht="15.6" x14ac:dyDescent="0.3">
      <c r="A116" s="211" t="s">
        <v>696</v>
      </c>
      <c r="B116" s="234">
        <v>7</v>
      </c>
      <c r="C116" s="234">
        <v>9</v>
      </c>
      <c r="D116" s="234">
        <v>2</v>
      </c>
      <c r="E116" s="234">
        <v>0</v>
      </c>
      <c r="F116" s="231">
        <v>3</v>
      </c>
    </row>
    <row r="117" spans="1:6" ht="15.6" x14ac:dyDescent="0.3">
      <c r="A117" s="211" t="s">
        <v>697</v>
      </c>
      <c r="B117" s="233">
        <v>0</v>
      </c>
      <c r="C117" s="233">
        <v>0</v>
      </c>
      <c r="D117" s="233">
        <v>0</v>
      </c>
      <c r="E117" s="234">
        <v>18</v>
      </c>
      <c r="F117" s="231">
        <v>118</v>
      </c>
    </row>
    <row r="118" spans="1:6" ht="16.2" thickBot="1" x14ac:dyDescent="0.35">
      <c r="A118" s="224" t="s">
        <v>698</v>
      </c>
      <c r="B118" s="235">
        <v>24</v>
      </c>
      <c r="C118" s="235">
        <v>46</v>
      </c>
      <c r="D118" s="235">
        <v>14</v>
      </c>
      <c r="E118" s="235">
        <v>6</v>
      </c>
      <c r="F118" s="232">
        <v>8</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1A2FA-856F-4065-BFDA-33A80297271E}">
  <dimension ref="A1:AK145"/>
  <sheetViews>
    <sheetView zoomScale="80" zoomScaleNormal="80" workbookViewId="0">
      <selection activeCell="A5" sqref="A5"/>
    </sheetView>
  </sheetViews>
  <sheetFormatPr defaultColWidth="9.44140625" defaultRowHeight="14.4" x14ac:dyDescent="0.3"/>
  <cols>
    <col min="1" max="1" width="72.5546875" customWidth="1"/>
    <col min="2" max="2" width="53.21875" customWidth="1"/>
    <col min="3" max="3" width="27.5546875" customWidth="1"/>
    <col min="4" max="4" width="10" customWidth="1"/>
    <col min="5" max="5" width="8" customWidth="1"/>
    <col min="6" max="6" width="10.44140625" customWidth="1"/>
    <col min="7" max="7" width="23.5546875" customWidth="1"/>
    <col min="8" max="8" width="14.44140625" customWidth="1"/>
    <col min="9" max="9" width="23.44140625" customWidth="1"/>
    <col min="10" max="10" width="17.5546875" customWidth="1"/>
    <col min="11" max="11" width="20" customWidth="1"/>
    <col min="12" max="12" width="11.5546875" customWidth="1"/>
    <col min="13" max="13" width="13.44140625" customWidth="1"/>
    <col min="14" max="15" width="14.5546875" customWidth="1"/>
    <col min="16" max="19" width="13.44140625" customWidth="1"/>
    <col min="20" max="21" width="12" customWidth="1"/>
    <col min="22" max="22" width="18.5546875" customWidth="1"/>
    <col min="23" max="23" width="14.5546875" customWidth="1"/>
    <col min="24" max="24" width="12.44140625" customWidth="1"/>
    <col min="25" max="25" width="28.77734375" customWidth="1"/>
    <col min="26" max="26" width="23.44140625" customWidth="1"/>
    <col min="27" max="27" width="16.5546875" customWidth="1"/>
    <col min="28" max="28" width="16.44140625" customWidth="1"/>
    <col min="29" max="29" width="28.109375" customWidth="1"/>
    <col min="30" max="30" width="16.44140625" customWidth="1"/>
  </cols>
  <sheetData>
    <row r="1" spans="1:30" s="6" customFormat="1" ht="25.8" x14ac:dyDescent="0.3">
      <c r="A1" s="244" t="s">
        <v>5</v>
      </c>
      <c r="B1" s="244"/>
      <c r="C1" s="244"/>
      <c r="D1" s="244"/>
      <c r="E1" s="8"/>
      <c r="F1" s="8"/>
      <c r="G1" s="8"/>
      <c r="H1" s="8"/>
      <c r="I1" s="8"/>
      <c r="J1" s="8"/>
      <c r="K1" s="8"/>
      <c r="L1" s="8"/>
      <c r="M1" s="8"/>
      <c r="N1" s="8"/>
      <c r="O1" s="8"/>
      <c r="P1" s="8"/>
      <c r="Q1" s="8"/>
      <c r="R1" s="8"/>
      <c r="S1" s="8"/>
      <c r="T1" s="8"/>
      <c r="U1" s="8"/>
      <c r="V1" s="8"/>
      <c r="W1" s="350"/>
      <c r="X1" s="8"/>
      <c r="Y1" s="8"/>
      <c r="Z1" s="8"/>
      <c r="AA1" s="349"/>
      <c r="AB1" s="8"/>
      <c r="AC1" s="8"/>
      <c r="AD1" s="349"/>
    </row>
    <row r="2" spans="1:30" s="6" customFormat="1" ht="74.25" customHeight="1" x14ac:dyDescent="0.3">
      <c r="A2" s="245" t="s">
        <v>6</v>
      </c>
      <c r="B2" s="245"/>
      <c r="C2" s="245"/>
      <c r="D2" s="245"/>
      <c r="E2" s="8"/>
      <c r="F2" s="8"/>
      <c r="G2" s="8"/>
      <c r="H2" s="8"/>
      <c r="I2" s="8"/>
      <c r="J2" s="8"/>
      <c r="K2" s="8"/>
      <c r="L2" s="8"/>
      <c r="M2" s="8"/>
      <c r="N2" s="8"/>
      <c r="O2" s="8"/>
      <c r="P2" s="8"/>
      <c r="Q2" s="8"/>
      <c r="R2" s="8"/>
      <c r="S2" s="8"/>
      <c r="T2" s="8"/>
      <c r="U2" s="8"/>
      <c r="V2" s="8"/>
      <c r="W2" s="350"/>
      <c r="X2" s="8"/>
      <c r="Y2" s="8"/>
      <c r="Z2" s="8"/>
      <c r="AA2" s="349"/>
      <c r="AB2" s="8"/>
      <c r="AC2" s="8"/>
      <c r="AD2" s="349"/>
    </row>
    <row r="3" spans="1:30" s="6" customFormat="1" ht="48.6" customHeight="1" x14ac:dyDescent="0.3">
      <c r="A3" s="243" t="s">
        <v>933</v>
      </c>
      <c r="B3" s="243"/>
      <c r="C3" s="243"/>
      <c r="D3" s="243"/>
      <c r="E3" s="243"/>
      <c r="F3" s="243"/>
      <c r="G3" s="243"/>
      <c r="H3" s="243"/>
      <c r="I3" s="243"/>
      <c r="J3" s="243"/>
      <c r="K3" s="243"/>
      <c r="L3" s="243"/>
      <c r="M3" s="243"/>
      <c r="N3" s="243"/>
      <c r="O3" s="243"/>
      <c r="P3" s="243"/>
      <c r="Q3" s="243"/>
      <c r="R3" s="243"/>
      <c r="S3" s="243"/>
      <c r="T3" s="243"/>
      <c r="U3" s="243"/>
      <c r="V3" s="243"/>
      <c r="W3" s="243"/>
      <c r="X3" s="243"/>
      <c r="Y3" s="243"/>
      <c r="Z3" s="243"/>
      <c r="AA3" s="243"/>
      <c r="AB3" s="243"/>
      <c r="AC3" s="243"/>
      <c r="AD3" s="243"/>
    </row>
    <row r="4" spans="1:30" s="118" customFormat="1" ht="30.75" customHeight="1" thickBot="1" x14ac:dyDescent="0.3">
      <c r="A4" s="310" t="s">
        <v>932</v>
      </c>
      <c r="B4" s="310"/>
      <c r="C4" s="310"/>
      <c r="D4" s="310"/>
      <c r="E4" s="310"/>
      <c r="F4" s="310"/>
      <c r="G4" s="310"/>
      <c r="H4" s="310"/>
      <c r="I4" s="310"/>
      <c r="J4" s="310"/>
      <c r="K4" s="310"/>
      <c r="L4" s="310"/>
      <c r="M4" s="310"/>
      <c r="N4" s="310"/>
      <c r="O4" s="310"/>
      <c r="P4" s="310"/>
      <c r="Q4" s="310"/>
      <c r="R4" s="310"/>
      <c r="S4" s="310"/>
      <c r="T4" s="310"/>
      <c r="U4" s="310"/>
      <c r="V4" s="310"/>
      <c r="W4" s="348"/>
      <c r="X4" s="122"/>
      <c r="Y4" s="122"/>
      <c r="Z4" s="122"/>
      <c r="AA4" s="347"/>
      <c r="AD4" s="347"/>
    </row>
    <row r="5" spans="1:30" s="125" customFormat="1" ht="36" customHeight="1" x14ac:dyDescent="0.25">
      <c r="A5" s="20" t="s">
        <v>96</v>
      </c>
      <c r="B5" s="7"/>
      <c r="C5" s="7"/>
      <c r="D5" s="7"/>
      <c r="E5" s="7"/>
      <c r="F5" s="7"/>
      <c r="G5" s="7"/>
      <c r="H5" s="7"/>
      <c r="I5" s="7" t="s">
        <v>97</v>
      </c>
      <c r="J5" s="311" t="s">
        <v>931</v>
      </c>
      <c r="K5" s="311"/>
      <c r="L5" s="311"/>
      <c r="M5" s="311"/>
      <c r="N5" s="312" t="s">
        <v>930</v>
      </c>
      <c r="O5" s="312"/>
      <c r="P5" s="312"/>
      <c r="Q5" s="312"/>
      <c r="R5" s="309" t="s">
        <v>929</v>
      </c>
      <c r="S5" s="309"/>
      <c r="T5" s="309"/>
      <c r="U5" s="309"/>
      <c r="V5" s="9" t="s">
        <v>928</v>
      </c>
      <c r="W5" s="309" t="s">
        <v>98</v>
      </c>
      <c r="X5" s="309"/>
      <c r="Y5" s="309"/>
      <c r="Z5" s="309"/>
      <c r="AA5" s="309"/>
      <c r="AB5" s="309"/>
      <c r="AC5" s="309"/>
      <c r="AD5" s="309"/>
    </row>
    <row r="6" spans="1:30" s="125" customFormat="1" ht="20.25" customHeight="1" x14ac:dyDescent="0.25">
      <c r="A6" s="21" t="s">
        <v>927</v>
      </c>
      <c r="B6" s="144"/>
      <c r="C6" s="144"/>
      <c r="D6" s="144"/>
      <c r="E6" s="144"/>
      <c r="F6" s="144"/>
      <c r="G6" s="144"/>
      <c r="H6" s="144"/>
      <c r="I6" s="126"/>
      <c r="J6" s="144"/>
      <c r="K6" s="144"/>
      <c r="L6" s="144"/>
      <c r="M6" s="144"/>
      <c r="N6" s="144"/>
      <c r="O6" s="144"/>
      <c r="P6" s="144"/>
      <c r="Q6" s="144"/>
      <c r="R6" s="143"/>
      <c r="S6" s="143"/>
      <c r="T6" s="143"/>
      <c r="U6" s="143"/>
      <c r="V6" s="9"/>
      <c r="W6" s="346"/>
      <c r="X6" s="143"/>
      <c r="Y6" s="143"/>
      <c r="Z6" s="143"/>
      <c r="AA6" s="345"/>
      <c r="AB6" s="143"/>
      <c r="AC6" s="143"/>
      <c r="AD6" s="345"/>
    </row>
    <row r="7" spans="1:30" s="125" customFormat="1" ht="48" customHeight="1" x14ac:dyDescent="0.3">
      <c r="A7" s="344" t="s">
        <v>99</v>
      </c>
      <c r="B7" s="338" t="s">
        <v>100</v>
      </c>
      <c r="C7" s="338" t="s">
        <v>101</v>
      </c>
      <c r="D7" s="338" t="s">
        <v>102</v>
      </c>
      <c r="E7" s="338" t="s">
        <v>103</v>
      </c>
      <c r="F7" s="338" t="s">
        <v>104</v>
      </c>
      <c r="G7" s="341" t="s">
        <v>105</v>
      </c>
      <c r="H7" s="342" t="s">
        <v>106</v>
      </c>
      <c r="I7" s="343" t="s">
        <v>926</v>
      </c>
      <c r="J7" s="339" t="s">
        <v>107</v>
      </c>
      <c r="K7" s="338" t="s">
        <v>108</v>
      </c>
      <c r="L7" s="341" t="s">
        <v>109</v>
      </c>
      <c r="M7" s="340" t="s">
        <v>110</v>
      </c>
      <c r="N7" s="339" t="s">
        <v>111</v>
      </c>
      <c r="O7" s="338" t="s">
        <v>112</v>
      </c>
      <c r="P7" s="341" t="s">
        <v>113</v>
      </c>
      <c r="Q7" s="342" t="s">
        <v>114</v>
      </c>
      <c r="R7" s="339" t="s">
        <v>115</v>
      </c>
      <c r="S7" s="338" t="s">
        <v>116</v>
      </c>
      <c r="T7" s="341" t="s">
        <v>117</v>
      </c>
      <c r="U7" s="340" t="s">
        <v>118</v>
      </c>
      <c r="V7" s="339" t="s">
        <v>119</v>
      </c>
      <c r="W7" s="338" t="s">
        <v>120</v>
      </c>
      <c r="X7" s="338" t="s">
        <v>121</v>
      </c>
      <c r="Y7" s="338" t="s">
        <v>122</v>
      </c>
      <c r="Z7" s="338" t="s">
        <v>123</v>
      </c>
      <c r="AA7" s="338" t="s">
        <v>124</v>
      </c>
      <c r="AB7" s="338" t="s">
        <v>125</v>
      </c>
      <c r="AC7" s="338" t="s">
        <v>126</v>
      </c>
      <c r="AD7" s="337" t="s">
        <v>127</v>
      </c>
    </row>
    <row r="8" spans="1:30" s="332" customFormat="1" ht="12.75" customHeight="1" x14ac:dyDescent="0.3">
      <c r="A8" s="123" t="s">
        <v>139</v>
      </c>
      <c r="B8" s="123" t="s">
        <v>140</v>
      </c>
      <c r="C8" s="123" t="s">
        <v>141</v>
      </c>
      <c r="D8" s="123" t="s">
        <v>142</v>
      </c>
      <c r="E8" s="123">
        <v>31815</v>
      </c>
      <c r="F8" s="123" t="s">
        <v>143</v>
      </c>
      <c r="G8" s="123" t="s">
        <v>144</v>
      </c>
      <c r="H8" s="123" t="s">
        <v>145</v>
      </c>
      <c r="I8" s="124">
        <v>41.8037785880013</v>
      </c>
      <c r="J8" s="124">
        <v>690.65882352940991</v>
      </c>
      <c r="K8" s="124">
        <v>87.729411764706185</v>
      </c>
      <c r="L8" s="124">
        <v>137.09803921568684</v>
      </c>
      <c r="M8" s="124">
        <v>176.06274509803998</v>
      </c>
      <c r="N8" s="124">
        <v>344.14901960784573</v>
      </c>
      <c r="O8" s="124">
        <v>410.80784313725326</v>
      </c>
      <c r="P8" s="124">
        <v>17.537254901960782</v>
      </c>
      <c r="Q8" s="124">
        <v>319.05490196078625</v>
      </c>
      <c r="R8" s="124">
        <v>157.43529411764794</v>
      </c>
      <c r="S8" s="124">
        <v>43.95294117647056</v>
      </c>
      <c r="T8" s="124">
        <v>36.792156862745081</v>
      </c>
      <c r="U8" s="124">
        <v>853.36862745097289</v>
      </c>
      <c r="V8" s="124">
        <v>609.56078431373089</v>
      </c>
      <c r="W8" s="123">
        <v>1600</v>
      </c>
      <c r="X8" s="123" t="s">
        <v>135</v>
      </c>
      <c r="Y8" s="123" t="s">
        <v>136</v>
      </c>
      <c r="Z8" s="123" t="s">
        <v>137</v>
      </c>
      <c r="AA8" s="123" t="s">
        <v>896</v>
      </c>
      <c r="AB8" s="123" t="s">
        <v>135</v>
      </c>
      <c r="AC8" s="123" t="s">
        <v>136</v>
      </c>
      <c r="AD8" s="331">
        <v>44322</v>
      </c>
    </row>
    <row r="9" spans="1:30" s="332" customFormat="1" ht="15.6" x14ac:dyDescent="0.3">
      <c r="A9" s="123" t="s">
        <v>128</v>
      </c>
      <c r="B9" s="123" t="s">
        <v>129</v>
      </c>
      <c r="C9" s="123" t="s">
        <v>130</v>
      </c>
      <c r="D9" s="123" t="s">
        <v>131</v>
      </c>
      <c r="E9" s="123">
        <v>78061</v>
      </c>
      <c r="F9" s="123" t="s">
        <v>132</v>
      </c>
      <c r="G9" s="123" t="s">
        <v>133</v>
      </c>
      <c r="H9" s="123" t="s">
        <v>134</v>
      </c>
      <c r="I9" s="124">
        <v>26.946661237785001</v>
      </c>
      <c r="J9" s="124">
        <v>914.58039215679275</v>
      </c>
      <c r="K9" s="124">
        <v>34.831372549019598</v>
      </c>
      <c r="L9" s="124">
        <v>51.584313725490262</v>
      </c>
      <c r="M9" s="124">
        <v>42.031372549019594</v>
      </c>
      <c r="N9" s="124">
        <v>126.52941176470642</v>
      </c>
      <c r="O9" s="124">
        <v>916.49803921561568</v>
      </c>
      <c r="P9" s="124">
        <v>0</v>
      </c>
      <c r="Q9" s="124">
        <v>0</v>
      </c>
      <c r="R9" s="124">
        <v>43.305882352941168</v>
      </c>
      <c r="S9" s="124">
        <v>16.913725490196061</v>
      </c>
      <c r="T9" s="124">
        <v>27.92941176470584</v>
      </c>
      <c r="U9" s="124">
        <v>954.87843137247557</v>
      </c>
      <c r="V9" s="124">
        <v>612.00000000000375</v>
      </c>
      <c r="W9" s="123">
        <v>1350</v>
      </c>
      <c r="X9" s="123" t="s">
        <v>135</v>
      </c>
      <c r="Y9" s="123" t="s">
        <v>136</v>
      </c>
      <c r="Z9" s="123"/>
      <c r="AA9" s="123" t="s">
        <v>823</v>
      </c>
      <c r="AB9" s="123" t="s">
        <v>135</v>
      </c>
      <c r="AC9" s="123" t="s">
        <v>136</v>
      </c>
      <c r="AD9" s="331">
        <v>44253</v>
      </c>
    </row>
    <row r="10" spans="1:30" s="333" customFormat="1" ht="15.6" x14ac:dyDescent="0.3">
      <c r="A10" s="335" t="s">
        <v>160</v>
      </c>
      <c r="B10" s="335" t="s">
        <v>161</v>
      </c>
      <c r="C10" s="335" t="s">
        <v>148</v>
      </c>
      <c r="D10" s="335" t="s">
        <v>149</v>
      </c>
      <c r="E10" s="335">
        <v>85131</v>
      </c>
      <c r="F10" s="335" t="s">
        <v>150</v>
      </c>
      <c r="G10" s="335" t="s">
        <v>144</v>
      </c>
      <c r="H10" s="335" t="s">
        <v>134</v>
      </c>
      <c r="I10" s="336">
        <v>19.189909566872899</v>
      </c>
      <c r="J10" s="336">
        <v>722.25098039211821</v>
      </c>
      <c r="K10" s="336">
        <v>25.494117647058779</v>
      </c>
      <c r="L10" s="336">
        <v>18.666666666666654</v>
      </c>
      <c r="M10" s="336">
        <v>23.882352941176446</v>
      </c>
      <c r="N10" s="336">
        <v>42.996078431372624</v>
      </c>
      <c r="O10" s="336">
        <v>357.04313725491471</v>
      </c>
      <c r="P10" s="336">
        <v>11.529411764705875</v>
      </c>
      <c r="Q10" s="336">
        <v>378.72549019609312</v>
      </c>
      <c r="R10" s="336">
        <v>31.188235294117629</v>
      </c>
      <c r="S10" s="336">
        <v>6.4313725490196054</v>
      </c>
      <c r="T10" s="336">
        <v>7.5568627450980372</v>
      </c>
      <c r="U10" s="336">
        <v>745.11764705877238</v>
      </c>
      <c r="V10" s="336">
        <v>199.96470588235638</v>
      </c>
      <c r="W10" s="335"/>
      <c r="X10" s="335" t="s">
        <v>135</v>
      </c>
      <c r="Y10" s="335" t="s">
        <v>136</v>
      </c>
      <c r="Z10" s="335" t="s">
        <v>137</v>
      </c>
      <c r="AA10" s="335" t="s">
        <v>903</v>
      </c>
      <c r="AB10" s="335" t="s">
        <v>135</v>
      </c>
      <c r="AC10" s="335" t="s">
        <v>136</v>
      </c>
      <c r="AD10" s="334">
        <v>44232</v>
      </c>
    </row>
    <row r="11" spans="1:30" s="332" customFormat="1" ht="15.6" x14ac:dyDescent="0.3">
      <c r="A11" s="123" t="s">
        <v>162</v>
      </c>
      <c r="B11" s="123" t="s">
        <v>147</v>
      </c>
      <c r="C11" s="123" t="s">
        <v>148</v>
      </c>
      <c r="D11" s="123" t="s">
        <v>149</v>
      </c>
      <c r="E11" s="123">
        <v>85131</v>
      </c>
      <c r="F11" s="123" t="s">
        <v>150</v>
      </c>
      <c r="G11" s="123" t="s">
        <v>144</v>
      </c>
      <c r="H11" s="123" t="s">
        <v>145</v>
      </c>
      <c r="I11" s="124">
        <v>23.926033905625701</v>
      </c>
      <c r="J11" s="124">
        <v>707.86666666663336</v>
      </c>
      <c r="K11" s="124">
        <v>17.156862745098017</v>
      </c>
      <c r="L11" s="124">
        <v>9.568627450980383</v>
      </c>
      <c r="M11" s="124">
        <v>15.074509803921561</v>
      </c>
      <c r="N11" s="124">
        <v>32.376470588235222</v>
      </c>
      <c r="O11" s="124">
        <v>717.29019607839575</v>
      </c>
      <c r="P11" s="124">
        <v>0</v>
      </c>
      <c r="Q11" s="124">
        <v>0</v>
      </c>
      <c r="R11" s="124">
        <v>1.2196078431372548</v>
      </c>
      <c r="S11" s="124">
        <v>0.47843137254901963</v>
      </c>
      <c r="T11" s="124">
        <v>0.90588235294117636</v>
      </c>
      <c r="U11" s="124">
        <v>747.06274509800539</v>
      </c>
      <c r="V11" s="124">
        <v>187.23529411765102</v>
      </c>
      <c r="W11" s="123"/>
      <c r="X11" s="123" t="s">
        <v>135</v>
      </c>
      <c r="Y11" s="123" t="s">
        <v>136</v>
      </c>
      <c r="Z11" s="123"/>
      <c r="AA11" s="123" t="s">
        <v>823</v>
      </c>
      <c r="AB11" s="123" t="s">
        <v>135</v>
      </c>
      <c r="AC11" s="123" t="s">
        <v>136</v>
      </c>
      <c r="AD11" s="331">
        <v>44253</v>
      </c>
    </row>
    <row r="12" spans="1:30" s="333" customFormat="1" ht="15.6" x14ac:dyDescent="0.3">
      <c r="A12" s="335" t="s">
        <v>925</v>
      </c>
      <c r="B12" s="335" t="s">
        <v>182</v>
      </c>
      <c r="C12" s="335" t="s">
        <v>183</v>
      </c>
      <c r="D12" s="335" t="s">
        <v>131</v>
      </c>
      <c r="E12" s="335">
        <v>78017</v>
      </c>
      <c r="F12" s="335" t="s">
        <v>132</v>
      </c>
      <c r="G12" s="335" t="s">
        <v>144</v>
      </c>
      <c r="H12" s="335" t="s">
        <v>134</v>
      </c>
      <c r="I12" s="336">
        <v>11.884623337239001</v>
      </c>
      <c r="J12" s="336">
        <v>726.12941176463926</v>
      </c>
      <c r="K12" s="336">
        <v>7.8941176470588124</v>
      </c>
      <c r="L12" s="336">
        <v>0.22352941176470592</v>
      </c>
      <c r="M12" s="336">
        <v>0</v>
      </c>
      <c r="N12" s="336">
        <v>3.5294117647058823E-2</v>
      </c>
      <c r="O12" s="336">
        <v>48.69803921568775</v>
      </c>
      <c r="P12" s="336">
        <v>1.364705882352941</v>
      </c>
      <c r="Q12" s="336">
        <v>684.14901960778832</v>
      </c>
      <c r="R12" s="336">
        <v>0.12941176470588234</v>
      </c>
      <c r="S12" s="336">
        <v>0.23137254901960785</v>
      </c>
      <c r="T12" s="336">
        <v>1.0509803921568628</v>
      </c>
      <c r="U12" s="336">
        <v>732.83529411758082</v>
      </c>
      <c r="V12" s="336">
        <v>289.43529411765849</v>
      </c>
      <c r="W12" s="335">
        <v>2400</v>
      </c>
      <c r="X12" s="335" t="s">
        <v>135</v>
      </c>
      <c r="Y12" s="335" t="s">
        <v>184</v>
      </c>
      <c r="Z12" s="335"/>
      <c r="AA12" s="335" t="s">
        <v>903</v>
      </c>
      <c r="AB12" s="335" t="s">
        <v>135</v>
      </c>
      <c r="AC12" s="335" t="s">
        <v>184</v>
      </c>
      <c r="AD12" s="334">
        <v>44546</v>
      </c>
    </row>
    <row r="13" spans="1:30" s="332" customFormat="1" ht="15.6" x14ac:dyDescent="0.3">
      <c r="A13" s="123" t="s">
        <v>156</v>
      </c>
      <c r="B13" s="123" t="s">
        <v>157</v>
      </c>
      <c r="C13" s="123" t="s">
        <v>158</v>
      </c>
      <c r="D13" s="123" t="s">
        <v>159</v>
      </c>
      <c r="E13" s="123">
        <v>39120</v>
      </c>
      <c r="F13" s="123" t="s">
        <v>155</v>
      </c>
      <c r="G13" s="123" t="s">
        <v>144</v>
      </c>
      <c r="H13" s="123" t="s">
        <v>134</v>
      </c>
      <c r="I13" s="124">
        <v>27.563337801608601</v>
      </c>
      <c r="J13" s="124">
        <v>716.71764705881765</v>
      </c>
      <c r="K13" s="124">
        <v>14.603921568627435</v>
      </c>
      <c r="L13" s="124">
        <v>0.47843137254901957</v>
      </c>
      <c r="M13" s="124">
        <v>0.15294117647058825</v>
      </c>
      <c r="N13" s="124">
        <v>4.6509803921568595</v>
      </c>
      <c r="O13" s="124">
        <v>726.90980392156143</v>
      </c>
      <c r="P13" s="124">
        <v>0</v>
      </c>
      <c r="Q13" s="124">
        <v>0.39215686274509809</v>
      </c>
      <c r="R13" s="124">
        <v>0.50980392156862753</v>
      </c>
      <c r="S13" s="124">
        <v>0.10588235294117647</v>
      </c>
      <c r="T13" s="124">
        <v>0.54509803921568623</v>
      </c>
      <c r="U13" s="124">
        <v>730.79215686273608</v>
      </c>
      <c r="V13" s="124">
        <v>434.74509803921649</v>
      </c>
      <c r="W13" s="123">
        <v>1100</v>
      </c>
      <c r="X13" s="123" t="s">
        <v>135</v>
      </c>
      <c r="Y13" s="123" t="s">
        <v>136</v>
      </c>
      <c r="Z13" s="123" t="s">
        <v>137</v>
      </c>
      <c r="AA13" s="123" t="s">
        <v>822</v>
      </c>
      <c r="AB13" s="123" t="s">
        <v>135</v>
      </c>
      <c r="AC13" s="123" t="s">
        <v>136</v>
      </c>
      <c r="AD13" s="331">
        <v>44168</v>
      </c>
    </row>
    <row r="14" spans="1:30" s="332" customFormat="1" ht="15.6" x14ac:dyDescent="0.3">
      <c r="A14" s="123" t="s">
        <v>146</v>
      </c>
      <c r="B14" s="123" t="s">
        <v>147</v>
      </c>
      <c r="C14" s="123" t="s">
        <v>148</v>
      </c>
      <c r="D14" s="123" t="s">
        <v>149</v>
      </c>
      <c r="E14" s="123">
        <v>85131</v>
      </c>
      <c r="F14" s="123" t="s">
        <v>150</v>
      </c>
      <c r="G14" s="123" t="s">
        <v>144</v>
      </c>
      <c r="H14" s="123" t="s">
        <v>145</v>
      </c>
      <c r="I14" s="124">
        <v>25.5015407370886</v>
      </c>
      <c r="J14" s="124">
        <v>689.27843137247783</v>
      </c>
      <c r="K14" s="124">
        <v>9.4431372549019557</v>
      </c>
      <c r="L14" s="124">
        <v>3.8078431372549013</v>
      </c>
      <c r="M14" s="124">
        <v>5.3294117647058803</v>
      </c>
      <c r="N14" s="124">
        <v>17.662745098039199</v>
      </c>
      <c r="O14" s="124">
        <v>689.93725490188956</v>
      </c>
      <c r="P14" s="124">
        <v>0</v>
      </c>
      <c r="Q14" s="124">
        <v>0.25882352941176473</v>
      </c>
      <c r="R14" s="124">
        <v>1.4509803921568629</v>
      </c>
      <c r="S14" s="124">
        <v>1.3450980392156864</v>
      </c>
      <c r="T14" s="124">
        <v>3.2627450980392156</v>
      </c>
      <c r="U14" s="124">
        <v>701.79999999992685</v>
      </c>
      <c r="V14" s="124">
        <v>142.5137254901986</v>
      </c>
      <c r="W14" s="123"/>
      <c r="X14" s="123" t="s">
        <v>135</v>
      </c>
      <c r="Y14" s="123" t="s">
        <v>136</v>
      </c>
      <c r="Z14" s="123" t="s">
        <v>137</v>
      </c>
      <c r="AA14" s="123" t="s">
        <v>890</v>
      </c>
      <c r="AB14" s="123" t="s">
        <v>135</v>
      </c>
      <c r="AC14" s="123" t="s">
        <v>136</v>
      </c>
      <c r="AD14" s="331">
        <v>44140</v>
      </c>
    </row>
    <row r="15" spans="1:30" s="332" customFormat="1" ht="15.6" x14ac:dyDescent="0.3">
      <c r="A15" s="123" t="s">
        <v>177</v>
      </c>
      <c r="B15" s="123" t="s">
        <v>178</v>
      </c>
      <c r="C15" s="123" t="s">
        <v>179</v>
      </c>
      <c r="D15" s="123" t="s">
        <v>180</v>
      </c>
      <c r="E15" s="123">
        <v>92154</v>
      </c>
      <c r="F15" s="123" t="s">
        <v>181</v>
      </c>
      <c r="G15" s="123" t="s">
        <v>133</v>
      </c>
      <c r="H15" s="123" t="s">
        <v>134</v>
      </c>
      <c r="I15" s="124">
        <v>51.8781555899021</v>
      </c>
      <c r="J15" s="124">
        <v>616.24313725488639</v>
      </c>
      <c r="K15" s="124">
        <v>16.756862745098033</v>
      </c>
      <c r="L15" s="124">
        <v>16.615686274509795</v>
      </c>
      <c r="M15" s="124">
        <v>46.180392156862773</v>
      </c>
      <c r="N15" s="124">
        <v>76.713725490196197</v>
      </c>
      <c r="O15" s="124">
        <v>553.21960784312728</v>
      </c>
      <c r="P15" s="124">
        <v>6.9921568627450972</v>
      </c>
      <c r="Q15" s="124">
        <v>58.870588235294569</v>
      </c>
      <c r="R15" s="124">
        <v>53.968627450980399</v>
      </c>
      <c r="S15" s="124">
        <v>10.709803921568627</v>
      </c>
      <c r="T15" s="124">
        <v>8.4980392156862745</v>
      </c>
      <c r="U15" s="124">
        <v>622.6196078431218</v>
      </c>
      <c r="V15" s="124">
        <v>195.24705882353012</v>
      </c>
      <c r="W15" s="123">
        <v>750</v>
      </c>
      <c r="X15" s="123" t="s">
        <v>135</v>
      </c>
      <c r="Y15" s="123" t="s">
        <v>136</v>
      </c>
      <c r="Z15" s="123" t="s">
        <v>137</v>
      </c>
      <c r="AA15" s="123" t="s">
        <v>924</v>
      </c>
      <c r="AB15" s="123" t="s">
        <v>135</v>
      </c>
      <c r="AC15" s="123" t="s">
        <v>136</v>
      </c>
      <c r="AD15" s="331">
        <v>44230</v>
      </c>
    </row>
    <row r="16" spans="1:30" s="332" customFormat="1" ht="15.6" x14ac:dyDescent="0.3">
      <c r="A16" s="123" t="s">
        <v>169</v>
      </c>
      <c r="B16" s="123" t="s">
        <v>170</v>
      </c>
      <c r="C16" s="123" t="s">
        <v>171</v>
      </c>
      <c r="D16" s="123" t="s">
        <v>154</v>
      </c>
      <c r="E16" s="123">
        <v>71483</v>
      </c>
      <c r="F16" s="123" t="s">
        <v>155</v>
      </c>
      <c r="G16" s="123" t="s">
        <v>144</v>
      </c>
      <c r="H16" s="123" t="s">
        <v>145</v>
      </c>
      <c r="I16" s="124">
        <v>31.471054120309301</v>
      </c>
      <c r="J16" s="124">
        <v>567.43529411762995</v>
      </c>
      <c r="K16" s="124">
        <v>11.266666666666655</v>
      </c>
      <c r="L16" s="124">
        <v>17.690196078431345</v>
      </c>
      <c r="M16" s="124">
        <v>21.874509803921548</v>
      </c>
      <c r="N16" s="124">
        <v>53.862745098039454</v>
      </c>
      <c r="O16" s="124">
        <v>563.81568627449246</v>
      </c>
      <c r="P16" s="124">
        <v>0</v>
      </c>
      <c r="Q16" s="124">
        <v>0.58823529411764708</v>
      </c>
      <c r="R16" s="124">
        <v>32.176470588235247</v>
      </c>
      <c r="S16" s="124">
        <v>9.4823529411764618</v>
      </c>
      <c r="T16" s="124">
        <v>9.5921568627450942</v>
      </c>
      <c r="U16" s="124">
        <v>567.01568627449251</v>
      </c>
      <c r="V16" s="124">
        <v>398.22352941176308</v>
      </c>
      <c r="W16" s="123">
        <v>946</v>
      </c>
      <c r="X16" s="123" t="s">
        <v>135</v>
      </c>
      <c r="Y16" s="123" t="s">
        <v>136</v>
      </c>
      <c r="Z16" s="123" t="s">
        <v>137</v>
      </c>
      <c r="AA16" s="123" t="s">
        <v>888</v>
      </c>
      <c r="AB16" s="123" t="s">
        <v>135</v>
      </c>
      <c r="AC16" s="123" t="s">
        <v>136</v>
      </c>
      <c r="AD16" s="331">
        <v>44127</v>
      </c>
    </row>
    <row r="17" spans="1:30" s="332" customFormat="1" ht="15.6" x14ac:dyDescent="0.3">
      <c r="A17" s="123" t="s">
        <v>188</v>
      </c>
      <c r="B17" s="123" t="s">
        <v>189</v>
      </c>
      <c r="C17" s="123" t="s">
        <v>190</v>
      </c>
      <c r="D17" s="123" t="s">
        <v>131</v>
      </c>
      <c r="E17" s="123">
        <v>77301</v>
      </c>
      <c r="F17" s="123" t="s">
        <v>191</v>
      </c>
      <c r="G17" s="123" t="s">
        <v>133</v>
      </c>
      <c r="H17" s="123" t="s">
        <v>134</v>
      </c>
      <c r="I17" s="124">
        <v>26.0058601925492</v>
      </c>
      <c r="J17" s="124">
        <v>311.91372549020025</v>
      </c>
      <c r="K17" s="124">
        <v>108.74117647058993</v>
      </c>
      <c r="L17" s="124">
        <v>50.345098039215785</v>
      </c>
      <c r="M17" s="124">
        <v>102.92549019607917</v>
      </c>
      <c r="N17" s="124">
        <v>210.20000000000181</v>
      </c>
      <c r="O17" s="124">
        <v>299.69019607843421</v>
      </c>
      <c r="P17" s="124">
        <v>12.48235294117646</v>
      </c>
      <c r="Q17" s="124">
        <v>51.552941176470867</v>
      </c>
      <c r="R17" s="124">
        <v>162.00392156862927</v>
      </c>
      <c r="S17" s="124">
        <v>36.443137254901956</v>
      </c>
      <c r="T17" s="124">
        <v>17.854901960784296</v>
      </c>
      <c r="U17" s="124">
        <v>357.62352941176897</v>
      </c>
      <c r="V17" s="124">
        <v>327.75294117647252</v>
      </c>
      <c r="W17" s="123">
        <v>750</v>
      </c>
      <c r="X17" s="123" t="s">
        <v>135</v>
      </c>
      <c r="Y17" s="123" t="s">
        <v>136</v>
      </c>
      <c r="Z17" s="123" t="s">
        <v>137</v>
      </c>
      <c r="AA17" s="123" t="s">
        <v>900</v>
      </c>
      <c r="AB17" s="123" t="s">
        <v>135</v>
      </c>
      <c r="AC17" s="123" t="s">
        <v>136</v>
      </c>
      <c r="AD17" s="331">
        <v>44181</v>
      </c>
    </row>
    <row r="18" spans="1:30" s="332" customFormat="1" ht="15.6" x14ac:dyDescent="0.3">
      <c r="A18" s="123" t="s">
        <v>165</v>
      </c>
      <c r="B18" s="123" t="s">
        <v>166</v>
      </c>
      <c r="C18" s="123" t="s">
        <v>167</v>
      </c>
      <c r="D18" s="123" t="s">
        <v>131</v>
      </c>
      <c r="E18" s="123">
        <v>78566</v>
      </c>
      <c r="F18" s="123" t="s">
        <v>825</v>
      </c>
      <c r="G18" s="123" t="s">
        <v>168</v>
      </c>
      <c r="H18" s="123" t="s">
        <v>134</v>
      </c>
      <c r="I18" s="124">
        <v>6.4155736344014596</v>
      </c>
      <c r="J18" s="124">
        <v>505.46666666665561</v>
      </c>
      <c r="K18" s="124">
        <v>20.078431372548984</v>
      </c>
      <c r="L18" s="124">
        <v>0.28627450980392138</v>
      </c>
      <c r="M18" s="124">
        <v>3.2196078431372537</v>
      </c>
      <c r="N18" s="124">
        <v>67.682352941177228</v>
      </c>
      <c r="O18" s="124">
        <v>460.14901960783311</v>
      </c>
      <c r="P18" s="124">
        <v>0.25882352941176467</v>
      </c>
      <c r="Q18" s="124">
        <v>0.96078431372548723</v>
      </c>
      <c r="R18" s="124">
        <v>6.9843137254901926</v>
      </c>
      <c r="S18" s="124">
        <v>5.0666666666666638</v>
      </c>
      <c r="T18" s="124">
        <v>21.219607843137215</v>
      </c>
      <c r="U18" s="124">
        <v>495.78039215685197</v>
      </c>
      <c r="V18" s="124">
        <v>318.34901960784111</v>
      </c>
      <c r="W18" s="123">
        <v>800</v>
      </c>
      <c r="X18" s="123" t="s">
        <v>135</v>
      </c>
      <c r="Y18" s="123" t="s">
        <v>136</v>
      </c>
      <c r="Z18" s="123" t="s">
        <v>137</v>
      </c>
      <c r="AA18" s="123" t="s">
        <v>923</v>
      </c>
      <c r="AB18" s="123" t="s">
        <v>135</v>
      </c>
      <c r="AC18" s="123" t="s">
        <v>136</v>
      </c>
      <c r="AD18" s="331">
        <v>44223</v>
      </c>
    </row>
    <row r="19" spans="1:30" s="332" customFormat="1" ht="15.6" x14ac:dyDescent="0.3">
      <c r="A19" s="123" t="s">
        <v>228</v>
      </c>
      <c r="B19" s="123" t="s">
        <v>229</v>
      </c>
      <c r="C19" s="123" t="s">
        <v>230</v>
      </c>
      <c r="D19" s="123" t="s">
        <v>231</v>
      </c>
      <c r="E19" s="123">
        <v>80010</v>
      </c>
      <c r="F19" s="123" t="s">
        <v>232</v>
      </c>
      <c r="G19" s="123" t="s">
        <v>133</v>
      </c>
      <c r="H19" s="123" t="s">
        <v>134</v>
      </c>
      <c r="I19" s="124">
        <v>36.708556149732601</v>
      </c>
      <c r="J19" s="124">
        <v>355.25490196078619</v>
      </c>
      <c r="K19" s="124">
        <v>22.9254901960784</v>
      </c>
      <c r="L19" s="124">
        <v>54.117647058823543</v>
      </c>
      <c r="M19" s="124">
        <v>77.956862745098178</v>
      </c>
      <c r="N19" s="124">
        <v>133.13333333333364</v>
      </c>
      <c r="O19" s="124">
        <v>346.18823529411907</v>
      </c>
      <c r="P19" s="124">
        <v>12.137254901960786</v>
      </c>
      <c r="Q19" s="124">
        <v>18.796078431372514</v>
      </c>
      <c r="R19" s="124">
        <v>94.368627450980568</v>
      </c>
      <c r="S19" s="124">
        <v>17.090196078431365</v>
      </c>
      <c r="T19" s="124">
        <v>9.0039215686274527</v>
      </c>
      <c r="U19" s="124">
        <v>389.79215686274586</v>
      </c>
      <c r="V19" s="124">
        <v>220.36862745098264</v>
      </c>
      <c r="W19" s="123">
        <v>600</v>
      </c>
      <c r="X19" s="123" t="s">
        <v>135</v>
      </c>
      <c r="Y19" s="123" t="s">
        <v>136</v>
      </c>
      <c r="Z19" s="123" t="s">
        <v>137</v>
      </c>
      <c r="AA19" s="123" t="s">
        <v>874</v>
      </c>
      <c r="AB19" s="123" t="s">
        <v>135</v>
      </c>
      <c r="AC19" s="123" t="s">
        <v>136</v>
      </c>
      <c r="AD19" s="331">
        <v>44223</v>
      </c>
    </row>
    <row r="20" spans="1:30" s="332" customFormat="1" ht="15.6" x14ac:dyDescent="0.3">
      <c r="A20" s="123" t="s">
        <v>245</v>
      </c>
      <c r="B20" s="123" t="s">
        <v>246</v>
      </c>
      <c r="C20" s="123" t="s">
        <v>247</v>
      </c>
      <c r="D20" s="123" t="s">
        <v>248</v>
      </c>
      <c r="E20" s="123">
        <v>88081</v>
      </c>
      <c r="F20" s="123" t="s">
        <v>210</v>
      </c>
      <c r="G20" s="123" t="s">
        <v>144</v>
      </c>
      <c r="H20" s="123" t="s">
        <v>145</v>
      </c>
      <c r="I20" s="124">
        <v>26.7566988210075</v>
      </c>
      <c r="J20" s="124">
        <v>418.60000000000974</v>
      </c>
      <c r="K20" s="124">
        <v>64.635294117647433</v>
      </c>
      <c r="L20" s="124">
        <v>7.9019607843137196</v>
      </c>
      <c r="M20" s="124">
        <v>2.0980392156862742</v>
      </c>
      <c r="N20" s="124">
        <v>21.964705882352899</v>
      </c>
      <c r="O20" s="124">
        <v>469.69411764706894</v>
      </c>
      <c r="P20" s="124">
        <v>4.3137254901960784E-2</v>
      </c>
      <c r="Q20" s="124">
        <v>1.5333333333333332</v>
      </c>
      <c r="R20" s="124">
        <v>2.0392156862745097</v>
      </c>
      <c r="S20" s="124">
        <v>1.556862745098039</v>
      </c>
      <c r="T20" s="124">
        <v>8.8901960784313623</v>
      </c>
      <c r="U20" s="124">
        <v>480.74901960785405</v>
      </c>
      <c r="V20" s="124">
        <v>172.28235294117741</v>
      </c>
      <c r="W20" s="123">
        <v>500</v>
      </c>
      <c r="X20" s="123" t="s">
        <v>135</v>
      </c>
      <c r="Y20" s="123" t="s">
        <v>136</v>
      </c>
      <c r="Z20" s="123" t="s">
        <v>137</v>
      </c>
      <c r="AA20" s="123" t="s">
        <v>924</v>
      </c>
      <c r="AB20" s="123" t="s">
        <v>135</v>
      </c>
      <c r="AC20" s="123" t="s">
        <v>136</v>
      </c>
      <c r="AD20" s="331">
        <v>44225</v>
      </c>
    </row>
    <row r="21" spans="1:30" s="332" customFormat="1" ht="15.6" x14ac:dyDescent="0.3">
      <c r="A21" s="123" t="s">
        <v>276</v>
      </c>
      <c r="B21" s="123" t="s">
        <v>277</v>
      </c>
      <c r="C21" s="123" t="s">
        <v>278</v>
      </c>
      <c r="D21" s="123" t="s">
        <v>142</v>
      </c>
      <c r="E21" s="123">
        <v>31537</v>
      </c>
      <c r="F21" s="123" t="s">
        <v>143</v>
      </c>
      <c r="G21" s="123" t="s">
        <v>144</v>
      </c>
      <c r="H21" s="123" t="s">
        <v>145</v>
      </c>
      <c r="I21" s="124">
        <v>36.6243045387994</v>
      </c>
      <c r="J21" s="124">
        <v>368.29019607843446</v>
      </c>
      <c r="K21" s="124">
        <v>71.674509803921879</v>
      </c>
      <c r="L21" s="124">
        <v>26.705882352941135</v>
      </c>
      <c r="M21" s="124">
        <v>24.627450980392112</v>
      </c>
      <c r="N21" s="124">
        <v>71.341176470588564</v>
      </c>
      <c r="O21" s="124">
        <v>419.95686274510109</v>
      </c>
      <c r="P21" s="124">
        <v>0</v>
      </c>
      <c r="Q21" s="124">
        <v>0</v>
      </c>
      <c r="R21" s="124">
        <v>8.2901960784313715</v>
      </c>
      <c r="S21" s="124">
        <v>7.5176470588235293</v>
      </c>
      <c r="T21" s="124">
        <v>6.0705882352941192</v>
      </c>
      <c r="U21" s="124">
        <v>469.41960784314074</v>
      </c>
      <c r="V21" s="124">
        <v>215.24313725490146</v>
      </c>
      <c r="W21" s="123">
        <v>544</v>
      </c>
      <c r="X21" s="123" t="s">
        <v>135</v>
      </c>
      <c r="Y21" s="123" t="s">
        <v>136</v>
      </c>
      <c r="Z21" s="123" t="s">
        <v>137</v>
      </c>
      <c r="AA21" s="123" t="s">
        <v>907</v>
      </c>
      <c r="AB21" s="123" t="s">
        <v>135</v>
      </c>
      <c r="AC21" s="123" t="s">
        <v>138</v>
      </c>
      <c r="AD21" s="331">
        <v>44113</v>
      </c>
    </row>
    <row r="22" spans="1:30" s="332" customFormat="1" ht="15.6" x14ac:dyDescent="0.3">
      <c r="A22" s="123" t="s">
        <v>204</v>
      </c>
      <c r="B22" s="123" t="s">
        <v>205</v>
      </c>
      <c r="C22" s="123" t="s">
        <v>206</v>
      </c>
      <c r="D22" s="123" t="s">
        <v>180</v>
      </c>
      <c r="E22" s="123">
        <v>92231</v>
      </c>
      <c r="F22" s="123" t="s">
        <v>181</v>
      </c>
      <c r="G22" s="123" t="s">
        <v>133</v>
      </c>
      <c r="H22" s="123" t="s">
        <v>134</v>
      </c>
      <c r="I22" s="124">
        <v>52.638665594855297</v>
      </c>
      <c r="J22" s="124">
        <v>457.03921568627919</v>
      </c>
      <c r="K22" s="124">
        <v>1.5529411764705883</v>
      </c>
      <c r="L22" s="124">
        <v>8.2039215686274503</v>
      </c>
      <c r="M22" s="124">
        <v>21.443137254901956</v>
      </c>
      <c r="N22" s="124">
        <v>35.254901960784316</v>
      </c>
      <c r="O22" s="124">
        <v>397.69019607843501</v>
      </c>
      <c r="P22" s="124">
        <v>0</v>
      </c>
      <c r="Q22" s="124">
        <v>55.29411764705921</v>
      </c>
      <c r="R22" s="124">
        <v>29.882352941176467</v>
      </c>
      <c r="S22" s="124">
        <v>2.1333333333333333</v>
      </c>
      <c r="T22" s="124">
        <v>0.50980392156862742</v>
      </c>
      <c r="U22" s="124">
        <v>455.71372549020072</v>
      </c>
      <c r="V22" s="124">
        <v>164.45098039215691</v>
      </c>
      <c r="W22" s="123">
        <v>640</v>
      </c>
      <c r="X22" s="123" t="s">
        <v>135</v>
      </c>
      <c r="Y22" s="123" t="s">
        <v>136</v>
      </c>
      <c r="Z22" s="123" t="s">
        <v>137</v>
      </c>
      <c r="AA22" s="123" t="s">
        <v>923</v>
      </c>
      <c r="AB22" s="123" t="s">
        <v>135</v>
      </c>
      <c r="AC22" s="123" t="s">
        <v>136</v>
      </c>
      <c r="AD22" s="331">
        <v>44209</v>
      </c>
    </row>
    <row r="23" spans="1:30" s="332" customFormat="1" ht="15.6" x14ac:dyDescent="0.3">
      <c r="A23" s="123" t="s">
        <v>151</v>
      </c>
      <c r="B23" s="123" t="s">
        <v>152</v>
      </c>
      <c r="C23" s="123" t="s">
        <v>153</v>
      </c>
      <c r="D23" s="123" t="s">
        <v>154</v>
      </c>
      <c r="E23" s="123">
        <v>71342</v>
      </c>
      <c r="F23" s="123" t="s">
        <v>155</v>
      </c>
      <c r="G23" s="123" t="s">
        <v>144</v>
      </c>
      <c r="H23" s="123" t="s">
        <v>134</v>
      </c>
      <c r="I23" s="124">
        <v>35.431960461285001</v>
      </c>
      <c r="J23" s="124">
        <v>219.04705882353358</v>
      </c>
      <c r="K23" s="124">
        <v>58.517647058823727</v>
      </c>
      <c r="L23" s="124">
        <v>121.50196078431428</v>
      </c>
      <c r="M23" s="124">
        <v>53.658823529411841</v>
      </c>
      <c r="N23" s="124">
        <v>159.29411764705944</v>
      </c>
      <c r="O23" s="124">
        <v>232.03921568627928</v>
      </c>
      <c r="P23" s="124">
        <v>36.396078431372537</v>
      </c>
      <c r="Q23" s="124">
        <v>24.996078431372506</v>
      </c>
      <c r="R23" s="124">
        <v>132.95686274509845</v>
      </c>
      <c r="S23" s="124">
        <v>29.043137254901918</v>
      </c>
      <c r="T23" s="124">
        <v>22.839215686274486</v>
      </c>
      <c r="U23" s="124">
        <v>267.88627450980641</v>
      </c>
      <c r="V23" s="124">
        <v>320.52156862745187</v>
      </c>
      <c r="W23" s="123">
        <v>1170</v>
      </c>
      <c r="X23" s="123" t="s">
        <v>135</v>
      </c>
      <c r="Y23" s="123" t="s">
        <v>136</v>
      </c>
      <c r="Z23" s="123" t="s">
        <v>137</v>
      </c>
      <c r="AA23" s="123" t="s">
        <v>886</v>
      </c>
      <c r="AB23" s="123" t="s">
        <v>135</v>
      </c>
      <c r="AC23" s="123" t="s">
        <v>138</v>
      </c>
      <c r="AD23" s="331">
        <v>44111</v>
      </c>
    </row>
    <row r="24" spans="1:30" s="332" customFormat="1" ht="15.6" x14ac:dyDescent="0.3">
      <c r="A24" s="123" t="s">
        <v>293</v>
      </c>
      <c r="B24" s="123" t="s">
        <v>294</v>
      </c>
      <c r="C24" s="123" t="s">
        <v>295</v>
      </c>
      <c r="D24" s="123" t="s">
        <v>131</v>
      </c>
      <c r="E24" s="123">
        <v>77351</v>
      </c>
      <c r="F24" s="123" t="s">
        <v>191</v>
      </c>
      <c r="G24" s="123" t="s">
        <v>176</v>
      </c>
      <c r="H24" s="123" t="s">
        <v>145</v>
      </c>
      <c r="I24" s="124">
        <v>15.4487124154798</v>
      </c>
      <c r="J24" s="124">
        <v>447.92549019609311</v>
      </c>
      <c r="K24" s="124">
        <v>2.3019607843137257</v>
      </c>
      <c r="L24" s="124">
        <v>0.29411764705882354</v>
      </c>
      <c r="M24" s="124">
        <v>0.21176470588235297</v>
      </c>
      <c r="N24" s="124">
        <v>12.596078431372533</v>
      </c>
      <c r="O24" s="124">
        <v>438.1372549019747</v>
      </c>
      <c r="P24" s="124">
        <v>0</v>
      </c>
      <c r="Q24" s="124">
        <v>0</v>
      </c>
      <c r="R24" s="124">
        <v>2.8784313725490192</v>
      </c>
      <c r="S24" s="124">
        <v>3.2156862745098036</v>
      </c>
      <c r="T24" s="124">
        <v>5.3999999999999986</v>
      </c>
      <c r="U24" s="124">
        <v>439.23921568628793</v>
      </c>
      <c r="V24" s="124">
        <v>194.06666666667209</v>
      </c>
      <c r="W24" s="123">
        <v>350</v>
      </c>
      <c r="X24" s="123" t="s">
        <v>135</v>
      </c>
      <c r="Y24" s="123" t="s">
        <v>233</v>
      </c>
      <c r="Z24" s="123" t="s">
        <v>234</v>
      </c>
      <c r="AA24" s="123" t="s">
        <v>919</v>
      </c>
      <c r="AB24" s="123" t="s">
        <v>135</v>
      </c>
      <c r="AC24" s="123" t="s">
        <v>233</v>
      </c>
      <c r="AD24" s="331">
        <v>44202</v>
      </c>
    </row>
    <row r="25" spans="1:30" s="332" customFormat="1" ht="15.6" x14ac:dyDescent="0.3">
      <c r="A25" s="123" t="s">
        <v>207</v>
      </c>
      <c r="B25" s="123" t="s">
        <v>208</v>
      </c>
      <c r="C25" s="123" t="s">
        <v>209</v>
      </c>
      <c r="D25" s="123" t="s">
        <v>131</v>
      </c>
      <c r="E25" s="123">
        <v>79925</v>
      </c>
      <c r="F25" s="123" t="s">
        <v>210</v>
      </c>
      <c r="G25" s="123" t="s">
        <v>168</v>
      </c>
      <c r="H25" s="123" t="s">
        <v>134</v>
      </c>
      <c r="I25" s="124">
        <v>18.434210526315798</v>
      </c>
      <c r="J25" s="124">
        <v>313.35686274510078</v>
      </c>
      <c r="K25" s="124">
        <v>29.141176470588182</v>
      </c>
      <c r="L25" s="124">
        <v>39.082352941176474</v>
      </c>
      <c r="M25" s="124">
        <v>41.800000000000026</v>
      </c>
      <c r="N25" s="124">
        <v>108.49803921568716</v>
      </c>
      <c r="O25" s="124">
        <v>228.1843137254921</v>
      </c>
      <c r="P25" s="124">
        <v>9.901960784313717</v>
      </c>
      <c r="Q25" s="124">
        <v>76.796078431373289</v>
      </c>
      <c r="R25" s="124">
        <v>29.474509803921514</v>
      </c>
      <c r="S25" s="124">
        <v>11.439215686274501</v>
      </c>
      <c r="T25" s="124">
        <v>6.1999999999999966</v>
      </c>
      <c r="U25" s="124">
        <v>376.26666666666711</v>
      </c>
      <c r="V25" s="124">
        <v>197.50588235294379</v>
      </c>
      <c r="W25" s="123">
        <v>600</v>
      </c>
      <c r="X25" s="123" t="s">
        <v>135</v>
      </c>
      <c r="Y25" s="123" t="s">
        <v>136</v>
      </c>
      <c r="Z25" s="123" t="s">
        <v>137</v>
      </c>
      <c r="AA25" s="123" t="s">
        <v>885</v>
      </c>
      <c r="AB25" s="123" t="s">
        <v>135</v>
      </c>
      <c r="AC25" s="123" t="s">
        <v>136</v>
      </c>
      <c r="AD25" s="331">
        <v>44168</v>
      </c>
    </row>
    <row r="26" spans="1:30" s="332" customFormat="1" ht="18.600000000000001" x14ac:dyDescent="0.3">
      <c r="A26" s="123" t="s">
        <v>922</v>
      </c>
      <c r="B26" s="123" t="s">
        <v>283</v>
      </c>
      <c r="C26" s="123" t="s">
        <v>284</v>
      </c>
      <c r="D26" s="123" t="s">
        <v>131</v>
      </c>
      <c r="E26" s="123">
        <v>78118</v>
      </c>
      <c r="F26" s="123" t="s">
        <v>132</v>
      </c>
      <c r="G26" s="123" t="s">
        <v>144</v>
      </c>
      <c r="H26" s="123" t="s">
        <v>134</v>
      </c>
      <c r="I26" s="124">
        <v>6.9415695194768299</v>
      </c>
      <c r="J26" s="124">
        <v>394.27843137253518</v>
      </c>
      <c r="K26" s="124">
        <v>10.294117647058794</v>
      </c>
      <c r="L26" s="124">
        <v>0.2196078431372549</v>
      </c>
      <c r="M26" s="124">
        <v>0</v>
      </c>
      <c r="N26" s="124">
        <v>3.3215686274509784</v>
      </c>
      <c r="O26" s="124">
        <v>389.2705882352858</v>
      </c>
      <c r="P26" s="124">
        <v>0</v>
      </c>
      <c r="Q26" s="124">
        <v>12.199999999999964</v>
      </c>
      <c r="R26" s="124">
        <v>1.5686274509803921E-2</v>
      </c>
      <c r="S26" s="124">
        <v>0.50196078431372548</v>
      </c>
      <c r="T26" s="124">
        <v>2.5843137254901949</v>
      </c>
      <c r="U26" s="124">
        <v>401.69019607841608</v>
      </c>
      <c r="V26" s="124">
        <v>153.62352941176951</v>
      </c>
      <c r="W26" s="123">
        <v>830</v>
      </c>
      <c r="X26" s="123" t="s">
        <v>135</v>
      </c>
      <c r="Y26" s="123" t="s">
        <v>184</v>
      </c>
      <c r="Z26" s="123"/>
      <c r="AA26" s="123" t="s">
        <v>921</v>
      </c>
      <c r="AB26" s="123" t="s">
        <v>135</v>
      </c>
      <c r="AC26" s="123" t="s">
        <v>184</v>
      </c>
      <c r="AD26" s="331">
        <v>44532</v>
      </c>
    </row>
    <row r="27" spans="1:30" s="332" customFormat="1" ht="15.6" x14ac:dyDescent="0.3">
      <c r="A27" s="123" t="s">
        <v>211</v>
      </c>
      <c r="B27" s="123" t="s">
        <v>212</v>
      </c>
      <c r="C27" s="123" t="s">
        <v>213</v>
      </c>
      <c r="D27" s="123" t="s">
        <v>214</v>
      </c>
      <c r="E27" s="123">
        <v>98421</v>
      </c>
      <c r="F27" s="123" t="s">
        <v>215</v>
      </c>
      <c r="G27" s="123" t="s">
        <v>133</v>
      </c>
      <c r="H27" s="123" t="s">
        <v>134</v>
      </c>
      <c r="I27" s="124">
        <v>61.816256439610797</v>
      </c>
      <c r="J27" s="124">
        <v>213.09019607843396</v>
      </c>
      <c r="K27" s="124">
        <v>24.494117647058793</v>
      </c>
      <c r="L27" s="124">
        <v>55.325490196078448</v>
      </c>
      <c r="M27" s="124">
        <v>75.635294117647121</v>
      </c>
      <c r="N27" s="124">
        <v>144.52156862745113</v>
      </c>
      <c r="O27" s="124">
        <v>211.73333333333588</v>
      </c>
      <c r="P27" s="124">
        <v>8.0666666666666664</v>
      </c>
      <c r="Q27" s="124">
        <v>4.2235294117647042</v>
      </c>
      <c r="R27" s="124">
        <v>77.596078431372632</v>
      </c>
      <c r="S27" s="124">
        <v>11.952941176470587</v>
      </c>
      <c r="T27" s="124">
        <v>3.1882352941176468</v>
      </c>
      <c r="U27" s="124">
        <v>275.80784313725474</v>
      </c>
      <c r="V27" s="124">
        <v>228.70588235294309</v>
      </c>
      <c r="W27" s="123">
        <v>1181</v>
      </c>
      <c r="X27" s="123" t="s">
        <v>135</v>
      </c>
      <c r="Y27" s="123" t="s">
        <v>136</v>
      </c>
      <c r="Z27" s="123" t="s">
        <v>137</v>
      </c>
      <c r="AA27" s="123" t="s">
        <v>920</v>
      </c>
      <c r="AB27" s="123" t="s">
        <v>135</v>
      </c>
      <c r="AC27" s="123" t="s">
        <v>136</v>
      </c>
      <c r="AD27" s="331">
        <v>44329</v>
      </c>
    </row>
    <row r="28" spans="1:30" s="332" customFormat="1" ht="15.6" x14ac:dyDescent="0.3">
      <c r="A28" s="123" t="s">
        <v>257</v>
      </c>
      <c r="B28" s="123" t="s">
        <v>258</v>
      </c>
      <c r="C28" s="123" t="s">
        <v>259</v>
      </c>
      <c r="D28" s="123" t="s">
        <v>154</v>
      </c>
      <c r="E28" s="123">
        <v>71202</v>
      </c>
      <c r="F28" s="123" t="s">
        <v>155</v>
      </c>
      <c r="G28" s="123" t="s">
        <v>144</v>
      </c>
      <c r="H28" s="123" t="s">
        <v>145</v>
      </c>
      <c r="I28" s="124">
        <v>35.585341024770997</v>
      </c>
      <c r="J28" s="124">
        <v>343.45882352941635</v>
      </c>
      <c r="K28" s="124">
        <v>14.733333333333311</v>
      </c>
      <c r="L28" s="124">
        <v>1.6862745098039214</v>
      </c>
      <c r="M28" s="124">
        <v>0.34901960784313724</v>
      </c>
      <c r="N28" s="124">
        <v>10.72156862745098</v>
      </c>
      <c r="O28" s="124">
        <v>292.93333333333601</v>
      </c>
      <c r="P28" s="124">
        <v>1.3529411764705881</v>
      </c>
      <c r="Q28" s="124">
        <v>55.219607843137311</v>
      </c>
      <c r="R28" s="124">
        <v>3.6588235294117641</v>
      </c>
      <c r="S28" s="124">
        <v>2.7607843137254897</v>
      </c>
      <c r="T28" s="124">
        <v>4.2980392156862735</v>
      </c>
      <c r="U28" s="124">
        <v>349.50980392157379</v>
      </c>
      <c r="V28" s="124">
        <v>137.07843137255037</v>
      </c>
      <c r="W28" s="123">
        <v>677</v>
      </c>
      <c r="X28" s="123" t="s">
        <v>135</v>
      </c>
      <c r="Y28" s="123" t="s">
        <v>136</v>
      </c>
      <c r="Z28" s="123" t="s">
        <v>137</v>
      </c>
      <c r="AA28" s="123" t="s">
        <v>886</v>
      </c>
      <c r="AB28" s="123" t="s">
        <v>135</v>
      </c>
      <c r="AC28" s="123" t="s">
        <v>136</v>
      </c>
      <c r="AD28" s="331">
        <v>44125</v>
      </c>
    </row>
    <row r="29" spans="1:30" s="332" customFormat="1" ht="15.6" x14ac:dyDescent="0.3">
      <c r="A29" s="123" t="s">
        <v>242</v>
      </c>
      <c r="B29" s="123" t="s">
        <v>243</v>
      </c>
      <c r="C29" s="123" t="s">
        <v>244</v>
      </c>
      <c r="D29" s="123" t="s">
        <v>131</v>
      </c>
      <c r="E29" s="123">
        <v>77032</v>
      </c>
      <c r="F29" s="123" t="s">
        <v>191</v>
      </c>
      <c r="G29" s="123" t="s">
        <v>133</v>
      </c>
      <c r="H29" s="123" t="s">
        <v>134</v>
      </c>
      <c r="I29" s="124">
        <v>18.877505567928701</v>
      </c>
      <c r="J29" s="124">
        <v>336.92549019609061</v>
      </c>
      <c r="K29" s="124">
        <v>15.086274509803918</v>
      </c>
      <c r="L29" s="124">
        <v>0.46666666666666667</v>
      </c>
      <c r="M29" s="124">
        <v>0.56470588235294117</v>
      </c>
      <c r="N29" s="124">
        <v>7.1372549019607794</v>
      </c>
      <c r="O29" s="124">
        <v>282.03529411765589</v>
      </c>
      <c r="P29" s="124">
        <v>4.7058823529411764E-2</v>
      </c>
      <c r="Q29" s="124">
        <v>63.823529411765051</v>
      </c>
      <c r="R29" s="124">
        <v>2.0196078431372544</v>
      </c>
      <c r="S29" s="124">
        <v>1.0196078431372548</v>
      </c>
      <c r="T29" s="124">
        <v>3.7254901960784315</v>
      </c>
      <c r="U29" s="124">
        <v>346.27843137256127</v>
      </c>
      <c r="V29" s="124">
        <v>144.56470588235382</v>
      </c>
      <c r="W29" s="123">
        <v>750</v>
      </c>
      <c r="X29" s="123" t="s">
        <v>135</v>
      </c>
      <c r="Y29" s="123" t="s">
        <v>136</v>
      </c>
      <c r="Z29" s="123" t="s">
        <v>137</v>
      </c>
      <c r="AA29" s="123" t="s">
        <v>919</v>
      </c>
      <c r="AB29" s="123" t="s">
        <v>135</v>
      </c>
      <c r="AC29" s="123" t="s">
        <v>136</v>
      </c>
      <c r="AD29" s="331">
        <v>44202</v>
      </c>
    </row>
    <row r="30" spans="1:30" s="332" customFormat="1" ht="15.6" x14ac:dyDescent="0.3">
      <c r="A30" s="123" t="s">
        <v>249</v>
      </c>
      <c r="B30" s="123" t="s">
        <v>250</v>
      </c>
      <c r="C30" s="123" t="s">
        <v>251</v>
      </c>
      <c r="D30" s="123" t="s">
        <v>154</v>
      </c>
      <c r="E30" s="123">
        <v>71251</v>
      </c>
      <c r="F30" s="123" t="s">
        <v>155</v>
      </c>
      <c r="G30" s="123" t="s">
        <v>144</v>
      </c>
      <c r="H30" s="123" t="s">
        <v>134</v>
      </c>
      <c r="I30" s="124">
        <v>31.834912870681698</v>
      </c>
      <c r="J30" s="124">
        <v>344.99215686274914</v>
      </c>
      <c r="K30" s="124">
        <v>4.5294117647058822</v>
      </c>
      <c r="L30" s="124">
        <v>7.0588235294117646E-2</v>
      </c>
      <c r="M30" s="124">
        <v>0</v>
      </c>
      <c r="N30" s="124">
        <v>4.7058823529411764E-2</v>
      </c>
      <c r="O30" s="124">
        <v>19.552941176470526</v>
      </c>
      <c r="P30" s="124">
        <v>2.388235294117647</v>
      </c>
      <c r="Q30" s="124">
        <v>327.60392156863134</v>
      </c>
      <c r="R30" s="124">
        <v>0.74901960784313726</v>
      </c>
      <c r="S30" s="124">
        <v>0.80784313725490198</v>
      </c>
      <c r="T30" s="124">
        <v>0.41568627450980389</v>
      </c>
      <c r="U30" s="124">
        <v>347.61960784314101</v>
      </c>
      <c r="V30" s="124">
        <v>121.07058823529526</v>
      </c>
      <c r="W30" s="123">
        <v>751</v>
      </c>
      <c r="X30" s="123" t="s">
        <v>135</v>
      </c>
      <c r="Y30" s="123" t="s">
        <v>136</v>
      </c>
      <c r="Z30" s="123" t="s">
        <v>137</v>
      </c>
      <c r="AA30" s="123" t="s">
        <v>918</v>
      </c>
      <c r="AB30" s="123" t="s">
        <v>135</v>
      </c>
      <c r="AC30" s="123" t="s">
        <v>136</v>
      </c>
      <c r="AD30" s="331">
        <v>44155</v>
      </c>
    </row>
    <row r="31" spans="1:30" s="332" customFormat="1" ht="15.6" x14ac:dyDescent="0.3">
      <c r="A31" s="123" t="s">
        <v>217</v>
      </c>
      <c r="B31" s="123" t="s">
        <v>218</v>
      </c>
      <c r="C31" s="123" t="s">
        <v>219</v>
      </c>
      <c r="D31" s="123" t="s">
        <v>202</v>
      </c>
      <c r="E31" s="123">
        <v>33194</v>
      </c>
      <c r="F31" s="123" t="s">
        <v>203</v>
      </c>
      <c r="G31" s="123" t="s">
        <v>168</v>
      </c>
      <c r="H31" s="123" t="s">
        <v>145</v>
      </c>
      <c r="I31" s="124">
        <v>41.971235194585397</v>
      </c>
      <c r="J31" s="124">
        <v>0.13725490196078433</v>
      </c>
      <c r="K31" s="124">
        <v>1.9607843137254902E-2</v>
      </c>
      <c r="L31" s="124">
        <v>122.21176470588316</v>
      </c>
      <c r="M31" s="124">
        <v>223.12941176470696</v>
      </c>
      <c r="N31" s="124">
        <v>280.68627450980534</v>
      </c>
      <c r="O31" s="124">
        <v>64.576470588235537</v>
      </c>
      <c r="P31" s="124">
        <v>0.23529411764705882</v>
      </c>
      <c r="Q31" s="124">
        <v>0</v>
      </c>
      <c r="R31" s="124">
        <v>100.21176470588259</v>
      </c>
      <c r="S31" s="124">
        <v>23.607843137254875</v>
      </c>
      <c r="T31" s="124">
        <v>13.164705882352932</v>
      </c>
      <c r="U31" s="124">
        <v>208.51372549019777</v>
      </c>
      <c r="V31" s="124">
        <v>275.95686274509973</v>
      </c>
      <c r="W31" s="123">
        <v>450</v>
      </c>
      <c r="X31" s="123" t="s">
        <v>135</v>
      </c>
      <c r="Y31" s="123" t="s">
        <v>136</v>
      </c>
      <c r="Z31" s="123" t="s">
        <v>137</v>
      </c>
      <c r="AA31" s="123" t="s">
        <v>917</v>
      </c>
      <c r="AB31" s="123" t="s">
        <v>135</v>
      </c>
      <c r="AC31" s="123" t="s">
        <v>136</v>
      </c>
      <c r="AD31" s="331">
        <v>44419</v>
      </c>
    </row>
    <row r="32" spans="1:30" s="332" customFormat="1" ht="15.6" x14ac:dyDescent="0.3">
      <c r="A32" s="123" t="s">
        <v>185</v>
      </c>
      <c r="B32" s="123" t="s">
        <v>186</v>
      </c>
      <c r="C32" s="123" t="s">
        <v>187</v>
      </c>
      <c r="D32" s="123" t="s">
        <v>131</v>
      </c>
      <c r="E32" s="123">
        <v>78580</v>
      </c>
      <c r="F32" s="123" t="s">
        <v>825</v>
      </c>
      <c r="G32" s="123" t="s">
        <v>176</v>
      </c>
      <c r="H32" s="123" t="s">
        <v>134</v>
      </c>
      <c r="I32" s="124">
        <v>25.363309352518002</v>
      </c>
      <c r="J32" s="124">
        <v>332.87843137255641</v>
      </c>
      <c r="K32" s="124">
        <v>5.1647058823529406</v>
      </c>
      <c r="L32" s="124">
        <v>2.937254901960785</v>
      </c>
      <c r="M32" s="124">
        <v>1.4823529411764707</v>
      </c>
      <c r="N32" s="124">
        <v>18.486274509803891</v>
      </c>
      <c r="O32" s="124">
        <v>218.86274509804178</v>
      </c>
      <c r="P32" s="124">
        <v>1.780392156862745</v>
      </c>
      <c r="Q32" s="124">
        <v>103.33333333333424</v>
      </c>
      <c r="R32" s="124">
        <v>1.6823529411764706</v>
      </c>
      <c r="S32" s="124">
        <v>3.8588235294117643</v>
      </c>
      <c r="T32" s="124">
        <v>5.5411764705882316</v>
      </c>
      <c r="U32" s="124">
        <v>331.38039215687002</v>
      </c>
      <c r="V32" s="124">
        <v>191.96470588235474</v>
      </c>
      <c r="W32" s="123">
        <v>750</v>
      </c>
      <c r="X32" s="123" t="s">
        <v>135</v>
      </c>
      <c r="Y32" s="123" t="s">
        <v>136</v>
      </c>
      <c r="Z32" s="123"/>
      <c r="AA32" s="123" t="s">
        <v>916</v>
      </c>
      <c r="AB32" s="123" t="s">
        <v>135</v>
      </c>
      <c r="AC32" s="123" t="s">
        <v>136</v>
      </c>
      <c r="AD32" s="331">
        <v>44175</v>
      </c>
    </row>
    <row r="33" spans="1:30" s="332" customFormat="1" ht="15.6" x14ac:dyDescent="0.3">
      <c r="A33" s="123" t="s">
        <v>172</v>
      </c>
      <c r="B33" s="123" t="s">
        <v>173</v>
      </c>
      <c r="C33" s="123" t="s">
        <v>174</v>
      </c>
      <c r="D33" s="123" t="s">
        <v>131</v>
      </c>
      <c r="E33" s="123">
        <v>79501</v>
      </c>
      <c r="F33" s="123" t="s">
        <v>175</v>
      </c>
      <c r="G33" s="123" t="s">
        <v>176</v>
      </c>
      <c r="H33" s="123" t="s">
        <v>145</v>
      </c>
      <c r="I33" s="124">
        <v>18.774801587301599</v>
      </c>
      <c r="J33" s="124">
        <v>256.85490196078803</v>
      </c>
      <c r="K33" s="124">
        <v>47.203921568627692</v>
      </c>
      <c r="L33" s="124">
        <v>18.811764705882329</v>
      </c>
      <c r="M33" s="124">
        <v>17.631372549019584</v>
      </c>
      <c r="N33" s="124">
        <v>56.941176470588438</v>
      </c>
      <c r="O33" s="124">
        <v>173.63137254902168</v>
      </c>
      <c r="P33" s="124">
        <v>4.3999999999999986</v>
      </c>
      <c r="Q33" s="124">
        <v>105.5294117647075</v>
      </c>
      <c r="R33" s="124">
        <v>13.976470588235276</v>
      </c>
      <c r="S33" s="124">
        <v>6.2862745098039197</v>
      </c>
      <c r="T33" s="124">
        <v>9.0196078431372513</v>
      </c>
      <c r="U33" s="124">
        <v>311.21960784314251</v>
      </c>
      <c r="V33" s="124">
        <v>184.41176470588431</v>
      </c>
      <c r="W33" s="123">
        <v>750</v>
      </c>
      <c r="X33" s="123" t="s">
        <v>135</v>
      </c>
      <c r="Y33" s="123" t="s">
        <v>136</v>
      </c>
      <c r="Z33" s="123" t="s">
        <v>137</v>
      </c>
      <c r="AA33" s="123" t="s">
        <v>915</v>
      </c>
      <c r="AB33" s="123" t="s">
        <v>135</v>
      </c>
      <c r="AC33" s="123" t="s">
        <v>136</v>
      </c>
      <c r="AD33" s="331">
        <v>44378</v>
      </c>
    </row>
    <row r="34" spans="1:30" s="332" customFormat="1" ht="15.6" x14ac:dyDescent="0.3">
      <c r="A34" s="123" t="s">
        <v>273</v>
      </c>
      <c r="B34" s="123" t="s">
        <v>274</v>
      </c>
      <c r="C34" s="123" t="s">
        <v>275</v>
      </c>
      <c r="D34" s="123" t="s">
        <v>154</v>
      </c>
      <c r="E34" s="123">
        <v>70515</v>
      </c>
      <c r="F34" s="123" t="s">
        <v>155</v>
      </c>
      <c r="G34" s="123" t="s">
        <v>144</v>
      </c>
      <c r="H34" s="123" t="s">
        <v>134</v>
      </c>
      <c r="I34" s="124">
        <v>30.847393689986301</v>
      </c>
      <c r="J34" s="124">
        <v>321.96470588235383</v>
      </c>
      <c r="K34" s="124">
        <v>13.564705882352929</v>
      </c>
      <c r="L34" s="124">
        <v>2.8156862745098037</v>
      </c>
      <c r="M34" s="124">
        <v>0.7294117647058822</v>
      </c>
      <c r="N34" s="124">
        <v>0.10588235294117647</v>
      </c>
      <c r="O34" s="124">
        <v>0.50588235294117645</v>
      </c>
      <c r="P34" s="124">
        <v>5.6588235294117597</v>
      </c>
      <c r="Q34" s="124">
        <v>332.80392156862797</v>
      </c>
      <c r="R34" s="124">
        <v>3.1137254901960767</v>
      </c>
      <c r="S34" s="124">
        <v>0.8901960784313725</v>
      </c>
      <c r="T34" s="124">
        <v>0.62352941176470589</v>
      </c>
      <c r="U34" s="124">
        <v>334.44705882353003</v>
      </c>
      <c r="V34" s="124">
        <v>152.23921568627716</v>
      </c>
      <c r="W34" s="123">
        <v>700</v>
      </c>
      <c r="X34" s="123" t="s">
        <v>135</v>
      </c>
      <c r="Y34" s="123" t="s">
        <v>136</v>
      </c>
      <c r="Z34" s="123" t="s">
        <v>137</v>
      </c>
      <c r="AA34" s="123" t="s">
        <v>834</v>
      </c>
      <c r="AB34" s="123" t="s">
        <v>135</v>
      </c>
      <c r="AC34" s="123" t="s">
        <v>136</v>
      </c>
      <c r="AD34" s="331">
        <v>44176</v>
      </c>
    </row>
    <row r="35" spans="1:30" s="332" customFormat="1" ht="15.6" x14ac:dyDescent="0.3">
      <c r="A35" s="123" t="s">
        <v>199</v>
      </c>
      <c r="B35" s="123" t="s">
        <v>200</v>
      </c>
      <c r="C35" s="123" t="s">
        <v>201</v>
      </c>
      <c r="D35" s="123" t="s">
        <v>202</v>
      </c>
      <c r="E35" s="123">
        <v>33073</v>
      </c>
      <c r="F35" s="123" t="s">
        <v>203</v>
      </c>
      <c r="G35" s="123" t="s">
        <v>133</v>
      </c>
      <c r="H35" s="123" t="s">
        <v>134</v>
      </c>
      <c r="I35" s="124">
        <v>28.306092124814299</v>
      </c>
      <c r="J35" s="124">
        <v>300.63921568627904</v>
      </c>
      <c r="K35" s="124">
        <v>32.666666666666629</v>
      </c>
      <c r="L35" s="124">
        <v>0.28235294117647058</v>
      </c>
      <c r="M35" s="124">
        <v>0</v>
      </c>
      <c r="N35" s="124">
        <v>36.133333333333347</v>
      </c>
      <c r="O35" s="124">
        <v>250.38039215686561</v>
      </c>
      <c r="P35" s="124">
        <v>2.003921568627451</v>
      </c>
      <c r="Q35" s="124">
        <v>45.070588235294267</v>
      </c>
      <c r="R35" s="124">
        <v>2.5999999999999996</v>
      </c>
      <c r="S35" s="124">
        <v>11.427450980392145</v>
      </c>
      <c r="T35" s="124">
        <v>10.376470588235286</v>
      </c>
      <c r="U35" s="124">
        <v>309.18431372549486</v>
      </c>
      <c r="V35" s="124">
        <v>147.8627450980415</v>
      </c>
      <c r="W35" s="123">
        <v>700</v>
      </c>
      <c r="X35" s="123" t="s">
        <v>135</v>
      </c>
      <c r="Y35" s="123" t="s">
        <v>136</v>
      </c>
      <c r="Z35" s="123" t="s">
        <v>137</v>
      </c>
      <c r="AA35" s="123" t="s">
        <v>844</v>
      </c>
      <c r="AB35" s="123" t="s">
        <v>135</v>
      </c>
      <c r="AC35" s="123" t="s">
        <v>138</v>
      </c>
      <c r="AD35" s="331">
        <v>44098</v>
      </c>
    </row>
    <row r="36" spans="1:30" s="332" customFormat="1" ht="15.6" x14ac:dyDescent="0.3">
      <c r="A36" s="123" t="s">
        <v>236</v>
      </c>
      <c r="B36" s="123" t="s">
        <v>237</v>
      </c>
      <c r="C36" s="123" t="s">
        <v>238</v>
      </c>
      <c r="D36" s="123" t="s">
        <v>154</v>
      </c>
      <c r="E36" s="123">
        <v>70576</v>
      </c>
      <c r="F36" s="123" t="s">
        <v>155</v>
      </c>
      <c r="G36" s="123" t="s">
        <v>176</v>
      </c>
      <c r="H36" s="123" t="s">
        <v>145</v>
      </c>
      <c r="I36" s="124">
        <v>38.271946564885504</v>
      </c>
      <c r="J36" s="124">
        <v>274.45490196078725</v>
      </c>
      <c r="K36" s="124">
        <v>19.945098039215665</v>
      </c>
      <c r="L36" s="124">
        <v>20.749019607843106</v>
      </c>
      <c r="M36" s="124">
        <v>8.7450980392156819</v>
      </c>
      <c r="N36" s="124">
        <v>49.756862745098189</v>
      </c>
      <c r="O36" s="124">
        <v>274.13725490196356</v>
      </c>
      <c r="P36" s="124">
        <v>0</v>
      </c>
      <c r="Q36" s="124">
        <v>0</v>
      </c>
      <c r="R36" s="124">
        <v>34.09019607843134</v>
      </c>
      <c r="S36" s="124">
        <v>5.5882352941176459</v>
      </c>
      <c r="T36" s="124">
        <v>5.8078431372549009</v>
      </c>
      <c r="U36" s="124">
        <v>278.40784313725771</v>
      </c>
      <c r="V36" s="124">
        <v>179.16862745098325</v>
      </c>
      <c r="W36" s="123"/>
      <c r="X36" s="123" t="s">
        <v>135</v>
      </c>
      <c r="Y36" s="123" t="s">
        <v>136</v>
      </c>
      <c r="Z36" s="123" t="s">
        <v>137</v>
      </c>
      <c r="AA36" s="123" t="s">
        <v>239</v>
      </c>
      <c r="AB36" s="123" t="s">
        <v>135</v>
      </c>
      <c r="AC36" s="123" t="s">
        <v>136</v>
      </c>
      <c r="AD36" s="331">
        <v>44140</v>
      </c>
    </row>
    <row r="37" spans="1:30" s="332" customFormat="1" ht="15.6" x14ac:dyDescent="0.3">
      <c r="A37" s="123" t="s">
        <v>220</v>
      </c>
      <c r="B37" s="123" t="s">
        <v>221</v>
      </c>
      <c r="C37" s="123" t="s">
        <v>222</v>
      </c>
      <c r="D37" s="123" t="s">
        <v>131</v>
      </c>
      <c r="E37" s="123">
        <v>76009</v>
      </c>
      <c r="F37" s="123" t="s">
        <v>175</v>
      </c>
      <c r="G37" s="123" t="s">
        <v>144</v>
      </c>
      <c r="H37" s="123" t="s">
        <v>134</v>
      </c>
      <c r="I37" s="124">
        <v>18.811</v>
      </c>
      <c r="J37" s="124">
        <v>147.58823529411956</v>
      </c>
      <c r="K37" s="124">
        <v>56.211764705882892</v>
      </c>
      <c r="L37" s="124">
        <v>57.164705882353203</v>
      </c>
      <c r="M37" s="124">
        <v>51.909803921569001</v>
      </c>
      <c r="N37" s="124">
        <v>138.57254901960923</v>
      </c>
      <c r="O37" s="124">
        <v>158.45490196078632</v>
      </c>
      <c r="P37" s="124">
        <v>6.3372549019607822</v>
      </c>
      <c r="Q37" s="124">
        <v>9.5098039215686132</v>
      </c>
      <c r="R37" s="124">
        <v>77.050980392157697</v>
      </c>
      <c r="S37" s="124">
        <v>24.635294117647017</v>
      </c>
      <c r="T37" s="124">
        <v>21.59215686274506</v>
      </c>
      <c r="U37" s="124">
        <v>189.59607843137613</v>
      </c>
      <c r="V37" s="124">
        <v>216.03921568627823</v>
      </c>
      <c r="W37" s="123">
        <v>525</v>
      </c>
      <c r="X37" s="123" t="s">
        <v>135</v>
      </c>
      <c r="Y37" s="123" t="s">
        <v>136</v>
      </c>
      <c r="Z37" s="123" t="s">
        <v>137</v>
      </c>
      <c r="AA37" s="123" t="s">
        <v>835</v>
      </c>
      <c r="AB37" s="123" t="s">
        <v>135</v>
      </c>
      <c r="AC37" s="123" t="s">
        <v>136</v>
      </c>
      <c r="AD37" s="331">
        <v>44237</v>
      </c>
    </row>
    <row r="38" spans="1:30" s="332" customFormat="1" ht="15.6" x14ac:dyDescent="0.3">
      <c r="A38" s="123" t="s">
        <v>325</v>
      </c>
      <c r="B38" s="123" t="s">
        <v>326</v>
      </c>
      <c r="C38" s="123" t="s">
        <v>327</v>
      </c>
      <c r="D38" s="123" t="s">
        <v>131</v>
      </c>
      <c r="E38" s="123">
        <v>76574</v>
      </c>
      <c r="F38" s="123" t="s">
        <v>132</v>
      </c>
      <c r="G38" s="123" t="s">
        <v>144</v>
      </c>
      <c r="H38" s="123" t="s">
        <v>145</v>
      </c>
      <c r="I38" s="124">
        <v>14.3879907621247</v>
      </c>
      <c r="J38" s="124">
        <v>292.3333333333411</v>
      </c>
      <c r="K38" s="124">
        <v>0.61960784313725492</v>
      </c>
      <c r="L38" s="124">
        <v>0.10196078431372549</v>
      </c>
      <c r="M38" s="124">
        <v>0</v>
      </c>
      <c r="N38" s="124">
        <v>3.6117647058823525</v>
      </c>
      <c r="O38" s="124">
        <v>185.23529411765065</v>
      </c>
      <c r="P38" s="124">
        <v>0.91372549019607863</v>
      </c>
      <c r="Q38" s="124">
        <v>103.29411764706133</v>
      </c>
      <c r="R38" s="124">
        <v>0.12156862745098039</v>
      </c>
      <c r="S38" s="124">
        <v>0.82745098039215692</v>
      </c>
      <c r="T38" s="124">
        <v>2.7294117647058824</v>
      </c>
      <c r="U38" s="124">
        <v>289.37647058824319</v>
      </c>
      <c r="V38" s="124">
        <v>185.47450980392483</v>
      </c>
      <c r="W38" s="123">
        <v>461</v>
      </c>
      <c r="X38" s="123" t="s">
        <v>135</v>
      </c>
      <c r="Y38" s="123" t="s">
        <v>136</v>
      </c>
      <c r="Z38" s="123" t="s">
        <v>137</v>
      </c>
      <c r="AA38" s="123" t="s">
        <v>904</v>
      </c>
      <c r="AB38" s="123" t="s">
        <v>135</v>
      </c>
      <c r="AC38" s="123" t="s">
        <v>136</v>
      </c>
      <c r="AD38" s="331">
        <v>44286</v>
      </c>
    </row>
    <row r="39" spans="1:30" s="332" customFormat="1" ht="15.6" x14ac:dyDescent="0.3">
      <c r="A39" s="123" t="s">
        <v>269</v>
      </c>
      <c r="B39" s="123" t="s">
        <v>270</v>
      </c>
      <c r="C39" s="123" t="s">
        <v>271</v>
      </c>
      <c r="D39" s="123" t="s">
        <v>154</v>
      </c>
      <c r="E39" s="123">
        <v>71334</v>
      </c>
      <c r="F39" s="123" t="s">
        <v>155</v>
      </c>
      <c r="G39" s="123" t="s">
        <v>144</v>
      </c>
      <c r="H39" s="123" t="s">
        <v>145</v>
      </c>
      <c r="I39" s="124">
        <v>46.261046906866099</v>
      </c>
      <c r="J39" s="124">
        <v>272.59607843137519</v>
      </c>
      <c r="K39" s="124">
        <v>3.9215686274509807</v>
      </c>
      <c r="L39" s="124">
        <v>0</v>
      </c>
      <c r="M39" s="124">
        <v>0</v>
      </c>
      <c r="N39" s="124">
        <v>9.5960784313725469</v>
      </c>
      <c r="O39" s="124">
        <v>266.92156862745423</v>
      </c>
      <c r="P39" s="124">
        <v>0</v>
      </c>
      <c r="Q39" s="124">
        <v>0</v>
      </c>
      <c r="R39" s="124">
        <v>2.1294117647058823</v>
      </c>
      <c r="S39" s="124">
        <v>3.6470588235294121</v>
      </c>
      <c r="T39" s="124">
        <v>3.3254901960784315</v>
      </c>
      <c r="U39" s="124">
        <v>267.41568627451295</v>
      </c>
      <c r="V39" s="124">
        <v>138.90588235294192</v>
      </c>
      <c r="W39" s="123">
        <v>361</v>
      </c>
      <c r="X39" s="123" t="s">
        <v>135</v>
      </c>
      <c r="Y39" s="123" t="s">
        <v>136</v>
      </c>
      <c r="Z39" s="123" t="s">
        <v>137</v>
      </c>
      <c r="AA39" s="123" t="s">
        <v>836</v>
      </c>
      <c r="AB39" s="123" t="s">
        <v>135</v>
      </c>
      <c r="AC39" s="123" t="s">
        <v>233</v>
      </c>
      <c r="AD39" s="331">
        <v>44272</v>
      </c>
    </row>
    <row r="40" spans="1:30" s="332" customFormat="1" ht="15.6" x14ac:dyDescent="0.3">
      <c r="A40" s="123" t="s">
        <v>265</v>
      </c>
      <c r="B40" s="123" t="s">
        <v>266</v>
      </c>
      <c r="C40" s="123" t="s">
        <v>267</v>
      </c>
      <c r="D40" s="123" t="s">
        <v>131</v>
      </c>
      <c r="E40" s="123">
        <v>78046</v>
      </c>
      <c r="F40" s="123" t="s">
        <v>825</v>
      </c>
      <c r="G40" s="123" t="s">
        <v>268</v>
      </c>
      <c r="H40" s="123" t="s">
        <v>145</v>
      </c>
      <c r="I40" s="124">
        <v>27.170905845604601</v>
      </c>
      <c r="J40" s="124">
        <v>253.26666666667103</v>
      </c>
      <c r="K40" s="124">
        <v>3.4</v>
      </c>
      <c r="L40" s="124">
        <v>5.0980392156862744E-2</v>
      </c>
      <c r="M40" s="124">
        <v>4.7058823529411764E-2</v>
      </c>
      <c r="N40" s="124">
        <v>6.0235294117647049</v>
      </c>
      <c r="O40" s="124">
        <v>250.74117647059259</v>
      </c>
      <c r="P40" s="124">
        <v>0</v>
      </c>
      <c r="Q40" s="124">
        <v>0</v>
      </c>
      <c r="R40" s="124">
        <v>0.22745098039215686</v>
      </c>
      <c r="S40" s="124">
        <v>1.3058823529411765</v>
      </c>
      <c r="T40" s="124">
        <v>2.5411764705882351</v>
      </c>
      <c r="U40" s="124">
        <v>252.69019607843575</v>
      </c>
      <c r="V40" s="124">
        <v>131.42745098039435</v>
      </c>
      <c r="W40" s="123">
        <v>275</v>
      </c>
      <c r="X40" s="123" t="s">
        <v>135</v>
      </c>
      <c r="Y40" s="123" t="s">
        <v>194</v>
      </c>
      <c r="Z40" s="123" t="s">
        <v>137</v>
      </c>
      <c r="AA40" s="123" t="s">
        <v>914</v>
      </c>
      <c r="AB40" s="123" t="s">
        <v>135</v>
      </c>
      <c r="AC40" s="123" t="s">
        <v>194</v>
      </c>
      <c r="AD40" s="331">
        <v>44265</v>
      </c>
    </row>
    <row r="41" spans="1:30" s="332" customFormat="1" ht="15.6" x14ac:dyDescent="0.3">
      <c r="A41" s="123" t="s">
        <v>913</v>
      </c>
      <c r="B41" s="123" t="s">
        <v>912</v>
      </c>
      <c r="C41" s="123" t="s">
        <v>911</v>
      </c>
      <c r="D41" s="123" t="s">
        <v>192</v>
      </c>
      <c r="E41" s="123">
        <v>16866</v>
      </c>
      <c r="F41" s="123" t="s">
        <v>193</v>
      </c>
      <c r="G41" s="123" t="s">
        <v>144</v>
      </c>
      <c r="H41" s="123" t="s">
        <v>134</v>
      </c>
      <c r="I41" s="124">
        <v>48.147138964577699</v>
      </c>
      <c r="J41" s="124">
        <v>54.525490196078643</v>
      </c>
      <c r="K41" s="124">
        <v>20.37254901960782</v>
      </c>
      <c r="L41" s="124">
        <v>89.70588235294133</v>
      </c>
      <c r="M41" s="124">
        <v>88.733333333333491</v>
      </c>
      <c r="N41" s="124">
        <v>143.23921568627483</v>
      </c>
      <c r="O41" s="124">
        <v>105.33333333333337</v>
      </c>
      <c r="P41" s="124">
        <v>2.556862745098039</v>
      </c>
      <c r="Q41" s="124">
        <v>2.2078431372549021</v>
      </c>
      <c r="R41" s="124">
        <v>79.474509803921777</v>
      </c>
      <c r="S41" s="124">
        <v>19.20392156862744</v>
      </c>
      <c r="T41" s="124">
        <v>17.972549019607836</v>
      </c>
      <c r="U41" s="124">
        <v>136.68627450980438</v>
      </c>
      <c r="V41" s="124">
        <v>158.01176470588291</v>
      </c>
      <c r="W41" s="123">
        <v>800</v>
      </c>
      <c r="X41" s="123" t="s">
        <v>163</v>
      </c>
      <c r="Y41" s="123"/>
      <c r="Z41" s="123"/>
      <c r="AA41" s="123" t="s">
        <v>164</v>
      </c>
      <c r="AB41" s="123" t="s">
        <v>163</v>
      </c>
      <c r="AC41" s="123"/>
      <c r="AD41" s="331"/>
    </row>
    <row r="42" spans="1:30" s="332" customFormat="1" ht="15.6" x14ac:dyDescent="0.3">
      <c r="A42" s="123" t="s">
        <v>223</v>
      </c>
      <c r="B42" s="123" t="s">
        <v>224</v>
      </c>
      <c r="C42" s="123" t="s">
        <v>225</v>
      </c>
      <c r="D42" s="123" t="s">
        <v>226</v>
      </c>
      <c r="E42" s="123">
        <v>14020</v>
      </c>
      <c r="F42" s="123" t="s">
        <v>227</v>
      </c>
      <c r="G42" s="123" t="s">
        <v>168</v>
      </c>
      <c r="H42" s="123" t="s">
        <v>134</v>
      </c>
      <c r="I42" s="124">
        <v>73.025668449197894</v>
      </c>
      <c r="J42" s="124">
        <v>52.254901960784501</v>
      </c>
      <c r="K42" s="124">
        <v>15.533333333333331</v>
      </c>
      <c r="L42" s="124">
        <v>78.168627450980509</v>
      </c>
      <c r="M42" s="124">
        <v>107.32941176470612</v>
      </c>
      <c r="N42" s="124">
        <v>164.65882352941202</v>
      </c>
      <c r="O42" s="124">
        <v>88.627450980393277</v>
      </c>
      <c r="P42" s="124">
        <v>0</v>
      </c>
      <c r="Q42" s="124">
        <v>0</v>
      </c>
      <c r="R42" s="124">
        <v>91.384313725490301</v>
      </c>
      <c r="S42" s="124">
        <v>14.023529411764702</v>
      </c>
      <c r="T42" s="124">
        <v>10.560784313725488</v>
      </c>
      <c r="U42" s="124">
        <v>137.31764705882352</v>
      </c>
      <c r="V42" s="124">
        <v>190.75686274509727</v>
      </c>
      <c r="W42" s="123">
        <v>400</v>
      </c>
      <c r="X42" s="123" t="s">
        <v>135</v>
      </c>
      <c r="Y42" s="123" t="s">
        <v>136</v>
      </c>
      <c r="Z42" s="123"/>
      <c r="AA42" s="123" t="s">
        <v>881</v>
      </c>
      <c r="AB42" s="123" t="s">
        <v>135</v>
      </c>
      <c r="AC42" s="123" t="s">
        <v>136</v>
      </c>
      <c r="AD42" s="331">
        <v>44266</v>
      </c>
    </row>
    <row r="43" spans="1:30" s="332" customFormat="1" ht="15.6" x14ac:dyDescent="0.3">
      <c r="A43" s="123" t="s">
        <v>306</v>
      </c>
      <c r="B43" s="123" t="s">
        <v>307</v>
      </c>
      <c r="C43" s="123" t="s">
        <v>308</v>
      </c>
      <c r="D43" s="123" t="s">
        <v>149</v>
      </c>
      <c r="E43" s="123">
        <v>85132</v>
      </c>
      <c r="F43" s="123" t="s">
        <v>150</v>
      </c>
      <c r="G43" s="123" t="s">
        <v>261</v>
      </c>
      <c r="H43" s="123" t="s">
        <v>145</v>
      </c>
      <c r="I43" s="124">
        <v>17.002208201892699</v>
      </c>
      <c r="J43" s="124">
        <v>159.83921568627622</v>
      </c>
      <c r="K43" s="124">
        <v>12.525490196078419</v>
      </c>
      <c r="L43" s="124">
        <v>28.035294117647013</v>
      </c>
      <c r="M43" s="124">
        <v>49.670588235294247</v>
      </c>
      <c r="N43" s="124">
        <v>81.654901960785324</v>
      </c>
      <c r="O43" s="124">
        <v>156.11764705882487</v>
      </c>
      <c r="P43" s="124">
        <v>0.87450980392156852</v>
      </c>
      <c r="Q43" s="124">
        <v>11.423529411764681</v>
      </c>
      <c r="R43" s="124">
        <v>27.470588235294095</v>
      </c>
      <c r="S43" s="124">
        <v>3.2862745098039192</v>
      </c>
      <c r="T43" s="124">
        <v>3.925490196078429</v>
      </c>
      <c r="U43" s="124">
        <v>215.38823529412068</v>
      </c>
      <c r="V43" s="124">
        <v>122.96470588235408</v>
      </c>
      <c r="W43" s="123"/>
      <c r="X43" s="123" t="s">
        <v>135</v>
      </c>
      <c r="Y43" s="123" t="s">
        <v>194</v>
      </c>
      <c r="Z43" s="123" t="s">
        <v>137</v>
      </c>
      <c r="AA43" s="123" t="s">
        <v>881</v>
      </c>
      <c r="AB43" s="123" t="s">
        <v>135</v>
      </c>
      <c r="AC43" s="123" t="s">
        <v>194</v>
      </c>
      <c r="AD43" s="331">
        <v>44141</v>
      </c>
    </row>
    <row r="44" spans="1:30" s="332" customFormat="1" ht="15.6" x14ac:dyDescent="0.3">
      <c r="A44" s="123" t="s">
        <v>252</v>
      </c>
      <c r="B44" s="123" t="s">
        <v>253</v>
      </c>
      <c r="C44" s="123" t="s">
        <v>254</v>
      </c>
      <c r="D44" s="123" t="s">
        <v>255</v>
      </c>
      <c r="E44" s="123">
        <v>22427</v>
      </c>
      <c r="F44" s="123" t="s">
        <v>256</v>
      </c>
      <c r="G44" s="123" t="s">
        <v>144</v>
      </c>
      <c r="H44" s="123" t="s">
        <v>134</v>
      </c>
      <c r="I44" s="124">
        <v>73.770547945205493</v>
      </c>
      <c r="J44" s="124">
        <v>40.827450980392229</v>
      </c>
      <c r="K44" s="124">
        <v>26.976470588235273</v>
      </c>
      <c r="L44" s="124">
        <v>46.478431372549039</v>
      </c>
      <c r="M44" s="124">
        <v>77.125490196078573</v>
      </c>
      <c r="N44" s="124">
        <v>124.00392156862769</v>
      </c>
      <c r="O44" s="124">
        <v>67.396078431372771</v>
      </c>
      <c r="P44" s="124">
        <v>7.8431372549019607E-3</v>
      </c>
      <c r="Q44" s="124">
        <v>0</v>
      </c>
      <c r="R44" s="124">
        <v>40.125490196078431</v>
      </c>
      <c r="S44" s="124">
        <v>18.278431372549015</v>
      </c>
      <c r="T44" s="124">
        <v>8.5058823529411747</v>
      </c>
      <c r="U44" s="124">
        <v>124.49803921568676</v>
      </c>
      <c r="V44" s="124">
        <v>140.6313725490198</v>
      </c>
      <c r="W44" s="123">
        <v>224</v>
      </c>
      <c r="X44" s="123" t="s">
        <v>135</v>
      </c>
      <c r="Y44" s="123" t="s">
        <v>136</v>
      </c>
      <c r="Z44" s="123" t="s">
        <v>137</v>
      </c>
      <c r="AA44" s="123" t="s">
        <v>910</v>
      </c>
      <c r="AB44" s="123" t="s">
        <v>135</v>
      </c>
      <c r="AC44" s="123" t="s">
        <v>136</v>
      </c>
      <c r="AD44" s="331">
        <v>44314</v>
      </c>
    </row>
    <row r="45" spans="1:30" s="332" customFormat="1" ht="15.6" x14ac:dyDescent="0.3">
      <c r="A45" s="123" t="s">
        <v>909</v>
      </c>
      <c r="B45" s="123" t="s">
        <v>908</v>
      </c>
      <c r="C45" s="123" t="s">
        <v>278</v>
      </c>
      <c r="D45" s="123" t="s">
        <v>142</v>
      </c>
      <c r="E45" s="123">
        <v>31537</v>
      </c>
      <c r="F45" s="123" t="s">
        <v>143</v>
      </c>
      <c r="G45" s="123" t="s">
        <v>144</v>
      </c>
      <c r="H45" s="123" t="s">
        <v>145</v>
      </c>
      <c r="I45" s="124">
        <v>34.052590873936602</v>
      </c>
      <c r="J45" s="124">
        <v>88.03529411764795</v>
      </c>
      <c r="K45" s="124">
        <v>30.721568627450932</v>
      </c>
      <c r="L45" s="124">
        <v>23.133333333333308</v>
      </c>
      <c r="M45" s="124">
        <v>30.431372549019581</v>
      </c>
      <c r="N45" s="124">
        <v>64.235294117647257</v>
      </c>
      <c r="O45" s="124">
        <v>108.08627450980505</v>
      </c>
      <c r="P45" s="124">
        <v>0</v>
      </c>
      <c r="Q45" s="124">
        <v>0</v>
      </c>
      <c r="R45" s="124">
        <v>16.250980392156858</v>
      </c>
      <c r="S45" s="124">
        <v>4.5254901960784322</v>
      </c>
      <c r="T45" s="124">
        <v>2.2901960784313729</v>
      </c>
      <c r="U45" s="124">
        <v>149.25490196078533</v>
      </c>
      <c r="V45" s="124">
        <v>118.10980392156959</v>
      </c>
      <c r="W45" s="123">
        <v>338</v>
      </c>
      <c r="X45" s="123" t="s">
        <v>135</v>
      </c>
      <c r="Y45" s="123" t="s">
        <v>136</v>
      </c>
      <c r="Z45" s="123" t="s">
        <v>137</v>
      </c>
      <c r="AA45" s="123" t="s">
        <v>907</v>
      </c>
      <c r="AB45" s="123" t="s">
        <v>135</v>
      </c>
      <c r="AC45" s="123" t="s">
        <v>138</v>
      </c>
      <c r="AD45" s="331">
        <v>44113</v>
      </c>
    </row>
    <row r="46" spans="1:30" s="332" customFormat="1" ht="15.6" x14ac:dyDescent="0.3">
      <c r="A46" s="123" t="s">
        <v>338</v>
      </c>
      <c r="B46" s="123" t="s">
        <v>339</v>
      </c>
      <c r="C46" s="123" t="s">
        <v>308</v>
      </c>
      <c r="D46" s="123" t="s">
        <v>149</v>
      </c>
      <c r="E46" s="123">
        <v>85132</v>
      </c>
      <c r="F46" s="123" t="s">
        <v>150</v>
      </c>
      <c r="G46" s="123" t="s">
        <v>168</v>
      </c>
      <c r="H46" s="123" t="s">
        <v>145</v>
      </c>
      <c r="I46" s="124">
        <v>4.0528144544822799</v>
      </c>
      <c r="J46" s="124">
        <v>156.99215686274812</v>
      </c>
      <c r="K46" s="124">
        <v>6.0392156862745026</v>
      </c>
      <c r="L46" s="124">
        <v>1.2823529411764689</v>
      </c>
      <c r="M46" s="124">
        <v>0.65882352941176348</v>
      </c>
      <c r="N46" s="124">
        <v>4.627450980392152</v>
      </c>
      <c r="O46" s="124">
        <v>160.30196078431669</v>
      </c>
      <c r="P46" s="124">
        <v>2.3529411764705882E-2</v>
      </c>
      <c r="Q46" s="124">
        <v>1.9607843137254902E-2</v>
      </c>
      <c r="R46" s="124">
        <v>0.58431372549019533</v>
      </c>
      <c r="S46" s="124">
        <v>0.28235294117647036</v>
      </c>
      <c r="T46" s="124">
        <v>0.73333333333333317</v>
      </c>
      <c r="U46" s="124">
        <v>163.37254901961083</v>
      </c>
      <c r="V46" s="124">
        <v>42.913725490196512</v>
      </c>
      <c r="W46" s="123">
        <v>392</v>
      </c>
      <c r="X46" s="123" t="s">
        <v>135</v>
      </c>
      <c r="Y46" s="123" t="s">
        <v>136</v>
      </c>
      <c r="Z46" s="123" t="s">
        <v>137</v>
      </c>
      <c r="AA46" s="123" t="s">
        <v>906</v>
      </c>
      <c r="AB46" s="123" t="s">
        <v>135</v>
      </c>
      <c r="AC46" s="123" t="s">
        <v>136</v>
      </c>
      <c r="AD46" s="331">
        <v>44294</v>
      </c>
    </row>
    <row r="47" spans="1:30" s="332" customFormat="1" ht="15.6" x14ac:dyDescent="0.3">
      <c r="A47" s="123" t="s">
        <v>290</v>
      </c>
      <c r="B47" s="123" t="s">
        <v>291</v>
      </c>
      <c r="C47" s="123" t="s">
        <v>267</v>
      </c>
      <c r="D47" s="123" t="s">
        <v>131</v>
      </c>
      <c r="E47" s="123">
        <v>78041</v>
      </c>
      <c r="F47" s="123" t="s">
        <v>825</v>
      </c>
      <c r="G47" s="123" t="s">
        <v>144</v>
      </c>
      <c r="H47" s="123" t="s">
        <v>134</v>
      </c>
      <c r="I47" s="124">
        <v>17.951746323529399</v>
      </c>
      <c r="J47" s="124">
        <v>158.60784313725861</v>
      </c>
      <c r="K47" s="124">
        <v>0.57647058823529407</v>
      </c>
      <c r="L47" s="124">
        <v>7.4509803921568626E-2</v>
      </c>
      <c r="M47" s="124">
        <v>8.6274509803921567E-2</v>
      </c>
      <c r="N47" s="124">
        <v>0.25098039215686263</v>
      </c>
      <c r="O47" s="124">
        <v>11.074509803921542</v>
      </c>
      <c r="P47" s="124">
        <v>2.9254901960784312</v>
      </c>
      <c r="Q47" s="124">
        <v>145.09411764706249</v>
      </c>
      <c r="R47" s="124">
        <v>0.30980392156862746</v>
      </c>
      <c r="S47" s="124">
        <v>0.26666666666666666</v>
      </c>
      <c r="T47" s="124">
        <v>1.2431372549019608</v>
      </c>
      <c r="U47" s="124">
        <v>157.52549019608227</v>
      </c>
      <c r="V47" s="124">
        <v>102.20784313725612</v>
      </c>
      <c r="W47" s="123"/>
      <c r="X47" s="123" t="s">
        <v>135</v>
      </c>
      <c r="Y47" s="123" t="s">
        <v>233</v>
      </c>
      <c r="Z47" s="123" t="s">
        <v>234</v>
      </c>
      <c r="AA47" s="123" t="s">
        <v>905</v>
      </c>
      <c r="AB47" s="123" t="s">
        <v>135</v>
      </c>
      <c r="AC47" s="123" t="s">
        <v>233</v>
      </c>
      <c r="AD47" s="331">
        <v>44343</v>
      </c>
    </row>
    <row r="48" spans="1:30" s="332" customFormat="1" ht="15.6" x14ac:dyDescent="0.3">
      <c r="A48" s="123" t="s">
        <v>412</v>
      </c>
      <c r="B48" s="123" t="s">
        <v>413</v>
      </c>
      <c r="C48" s="123" t="s">
        <v>414</v>
      </c>
      <c r="D48" s="123" t="s">
        <v>248</v>
      </c>
      <c r="E48" s="123">
        <v>87016</v>
      </c>
      <c r="F48" s="123" t="s">
        <v>210</v>
      </c>
      <c r="G48" s="123" t="s">
        <v>176</v>
      </c>
      <c r="H48" s="123" t="s">
        <v>145</v>
      </c>
      <c r="I48" s="124">
        <v>44.172147001934199</v>
      </c>
      <c r="J48" s="124">
        <v>114.1098039215691</v>
      </c>
      <c r="K48" s="124">
        <v>41.498039215686333</v>
      </c>
      <c r="L48" s="124">
        <v>2.4156862745098042</v>
      </c>
      <c r="M48" s="124">
        <v>0.92549019607843119</v>
      </c>
      <c r="N48" s="124">
        <v>12.878431372549011</v>
      </c>
      <c r="O48" s="124">
        <v>146.07058823529511</v>
      </c>
      <c r="P48" s="124">
        <v>0</v>
      </c>
      <c r="Q48" s="124">
        <v>0</v>
      </c>
      <c r="R48" s="124">
        <v>1.8039215686274508</v>
      </c>
      <c r="S48" s="124">
        <v>1.5999999999999999</v>
      </c>
      <c r="T48" s="124">
        <v>3.0549019607843135</v>
      </c>
      <c r="U48" s="124">
        <v>152.49019607843243</v>
      </c>
      <c r="V48" s="124">
        <v>46.349019607843324</v>
      </c>
      <c r="W48" s="123">
        <v>505</v>
      </c>
      <c r="X48" s="123" t="s">
        <v>135</v>
      </c>
      <c r="Y48" s="123" t="s">
        <v>136</v>
      </c>
      <c r="Z48" s="123" t="s">
        <v>137</v>
      </c>
      <c r="AA48" s="123" t="s">
        <v>904</v>
      </c>
      <c r="AB48" s="123" t="s">
        <v>135</v>
      </c>
      <c r="AC48" s="123" t="s">
        <v>136</v>
      </c>
      <c r="AD48" s="331">
        <v>44504</v>
      </c>
    </row>
    <row r="49" spans="1:30" s="332" customFormat="1" ht="15.6" x14ac:dyDescent="0.3">
      <c r="A49" s="123" t="s">
        <v>401</v>
      </c>
      <c r="B49" s="123" t="s">
        <v>402</v>
      </c>
      <c r="C49" s="123" t="s">
        <v>190</v>
      </c>
      <c r="D49" s="123" t="s">
        <v>131</v>
      </c>
      <c r="E49" s="123">
        <v>77301</v>
      </c>
      <c r="F49" s="123" t="s">
        <v>191</v>
      </c>
      <c r="G49" s="123" t="s">
        <v>176</v>
      </c>
      <c r="H49" s="123" t="s">
        <v>134</v>
      </c>
      <c r="I49" s="124">
        <v>18.6022458628842</v>
      </c>
      <c r="J49" s="124">
        <v>145.77647058823757</v>
      </c>
      <c r="K49" s="124">
        <v>5.1921568627450965</v>
      </c>
      <c r="L49" s="124">
        <v>2.5686274509803919</v>
      </c>
      <c r="M49" s="124">
        <v>0.81568627450980391</v>
      </c>
      <c r="N49" s="124">
        <v>8.4235294117647026</v>
      </c>
      <c r="O49" s="124">
        <v>145.92941176470816</v>
      </c>
      <c r="P49" s="124">
        <v>0</v>
      </c>
      <c r="Q49" s="124">
        <v>0</v>
      </c>
      <c r="R49" s="124">
        <v>3.3450980392156859</v>
      </c>
      <c r="S49" s="124">
        <v>0.9372549019607842</v>
      </c>
      <c r="T49" s="124">
        <v>2.4352941176470582</v>
      </c>
      <c r="U49" s="124">
        <v>147.63529411764949</v>
      </c>
      <c r="V49" s="124">
        <v>74.760784313726518</v>
      </c>
      <c r="W49" s="123"/>
      <c r="X49" s="123" t="s">
        <v>135</v>
      </c>
      <c r="Y49" s="123" t="s">
        <v>233</v>
      </c>
      <c r="Z49" s="123" t="s">
        <v>234</v>
      </c>
      <c r="AA49" s="123" t="s">
        <v>874</v>
      </c>
      <c r="AB49" s="123" t="s">
        <v>135</v>
      </c>
      <c r="AC49" s="123" t="s">
        <v>233</v>
      </c>
      <c r="AD49" s="331">
        <v>44183</v>
      </c>
    </row>
    <row r="50" spans="1:30" s="332" customFormat="1" ht="15.6" x14ac:dyDescent="0.3">
      <c r="A50" s="123" t="s">
        <v>262</v>
      </c>
      <c r="B50" s="123" t="s">
        <v>263</v>
      </c>
      <c r="C50" s="123" t="s">
        <v>264</v>
      </c>
      <c r="D50" s="123" t="s">
        <v>202</v>
      </c>
      <c r="E50" s="123">
        <v>32063</v>
      </c>
      <c r="F50" s="123" t="s">
        <v>203</v>
      </c>
      <c r="G50" s="123" t="s">
        <v>176</v>
      </c>
      <c r="H50" s="123" t="s">
        <v>134</v>
      </c>
      <c r="I50" s="124">
        <v>46.312328767123297</v>
      </c>
      <c r="J50" s="124">
        <v>3.9058823529411764</v>
      </c>
      <c r="K50" s="124">
        <v>22.309803921568591</v>
      </c>
      <c r="L50" s="124">
        <v>66.76470588235307</v>
      </c>
      <c r="M50" s="124">
        <v>59.368627450980497</v>
      </c>
      <c r="N50" s="124">
        <v>112.57647058823565</v>
      </c>
      <c r="O50" s="124">
        <v>26.447058823529375</v>
      </c>
      <c r="P50" s="124">
        <v>10.160784313725486</v>
      </c>
      <c r="Q50" s="124">
        <v>3.164705882352941</v>
      </c>
      <c r="R50" s="124">
        <v>52.215686274509821</v>
      </c>
      <c r="S50" s="124">
        <v>8.7490196078431346</v>
      </c>
      <c r="T50" s="124">
        <v>5.9882352941176462</v>
      </c>
      <c r="U50" s="124">
        <v>85.396078431372871</v>
      </c>
      <c r="V50" s="124">
        <v>125.98039215686326</v>
      </c>
      <c r="W50" s="123">
        <v>192</v>
      </c>
      <c r="X50" s="123" t="s">
        <v>135</v>
      </c>
      <c r="Y50" s="123" t="s">
        <v>233</v>
      </c>
      <c r="Z50" s="123" t="s">
        <v>234</v>
      </c>
      <c r="AA50" s="123" t="s">
        <v>896</v>
      </c>
      <c r="AB50" s="123" t="s">
        <v>135</v>
      </c>
      <c r="AC50" s="123" t="s">
        <v>233</v>
      </c>
      <c r="AD50" s="331">
        <v>44336</v>
      </c>
    </row>
    <row r="51" spans="1:30" s="332" customFormat="1" ht="15.6" x14ac:dyDescent="0.3">
      <c r="A51" s="123" t="s">
        <v>304</v>
      </c>
      <c r="B51" s="123" t="s">
        <v>305</v>
      </c>
      <c r="C51" s="123" t="s">
        <v>267</v>
      </c>
      <c r="D51" s="123" t="s">
        <v>131</v>
      </c>
      <c r="E51" s="123">
        <v>78046</v>
      </c>
      <c r="F51" s="123" t="s">
        <v>825</v>
      </c>
      <c r="G51" s="123" t="s">
        <v>144</v>
      </c>
      <c r="H51" s="123" t="s">
        <v>134</v>
      </c>
      <c r="I51" s="124">
        <v>24.983333333333299</v>
      </c>
      <c r="J51" s="124">
        <v>107.6980392156878</v>
      </c>
      <c r="K51" s="124">
        <v>2.8823529411764706</v>
      </c>
      <c r="L51" s="124">
        <v>6.5960784313725478</v>
      </c>
      <c r="M51" s="124">
        <v>34.564705882352904</v>
      </c>
      <c r="N51" s="124">
        <v>30.054901960784246</v>
      </c>
      <c r="O51" s="124">
        <v>63.764705882353489</v>
      </c>
      <c r="P51" s="124">
        <v>4.6274509803921564</v>
      </c>
      <c r="Q51" s="124">
        <v>53.294117647059224</v>
      </c>
      <c r="R51" s="124">
        <v>10.666666666666657</v>
      </c>
      <c r="S51" s="124">
        <v>3.9764705882352938</v>
      </c>
      <c r="T51" s="124">
        <v>3.5450980392156861</v>
      </c>
      <c r="U51" s="124">
        <v>133.5529411764723</v>
      </c>
      <c r="V51" s="124">
        <v>98.121568627452049</v>
      </c>
      <c r="W51" s="123"/>
      <c r="X51" s="123" t="s">
        <v>135</v>
      </c>
      <c r="Y51" s="123" t="s">
        <v>136</v>
      </c>
      <c r="Z51" s="123"/>
      <c r="AA51" s="123" t="s">
        <v>903</v>
      </c>
      <c r="AB51" s="123" t="s">
        <v>135</v>
      </c>
      <c r="AC51" s="123" t="s">
        <v>136</v>
      </c>
      <c r="AD51" s="331">
        <v>44230</v>
      </c>
    </row>
    <row r="52" spans="1:30" s="332" customFormat="1" ht="15.6" x14ac:dyDescent="0.3">
      <c r="A52" s="123" t="s">
        <v>345</v>
      </c>
      <c r="B52" s="123" t="s">
        <v>346</v>
      </c>
      <c r="C52" s="123" t="s">
        <v>347</v>
      </c>
      <c r="D52" s="123" t="s">
        <v>226</v>
      </c>
      <c r="E52" s="123">
        <v>10924</v>
      </c>
      <c r="F52" s="123" t="s">
        <v>260</v>
      </c>
      <c r="G52" s="123" t="s">
        <v>176</v>
      </c>
      <c r="H52" s="123" t="s">
        <v>134</v>
      </c>
      <c r="I52" s="124">
        <v>60.782710280373799</v>
      </c>
      <c r="J52" s="124">
        <v>11.38039215686274</v>
      </c>
      <c r="K52" s="124">
        <v>21.698039215686261</v>
      </c>
      <c r="L52" s="124">
        <v>59.976470588235358</v>
      </c>
      <c r="M52" s="124">
        <v>46.745098039215719</v>
      </c>
      <c r="N52" s="124">
        <v>115.25490196078442</v>
      </c>
      <c r="O52" s="124">
        <v>21.207843137254887</v>
      </c>
      <c r="P52" s="124">
        <v>2.5999999999999996</v>
      </c>
      <c r="Q52" s="124">
        <v>0.73725490196078403</v>
      </c>
      <c r="R52" s="124">
        <v>39.443137254901956</v>
      </c>
      <c r="S52" s="124">
        <v>18.66274509803921</v>
      </c>
      <c r="T52" s="124">
        <v>18.352941176470583</v>
      </c>
      <c r="U52" s="124">
        <v>63.341176470588586</v>
      </c>
      <c r="V52" s="124">
        <v>100.58431372549032</v>
      </c>
      <c r="W52" s="123"/>
      <c r="X52" s="123" t="s">
        <v>135</v>
      </c>
      <c r="Y52" s="123" t="s">
        <v>233</v>
      </c>
      <c r="Z52" s="123" t="s">
        <v>234</v>
      </c>
      <c r="AA52" s="123" t="s">
        <v>902</v>
      </c>
      <c r="AB52" s="123" t="s">
        <v>135</v>
      </c>
      <c r="AC52" s="123" t="s">
        <v>233</v>
      </c>
      <c r="AD52" s="331">
        <v>44300</v>
      </c>
    </row>
    <row r="53" spans="1:30" s="332" customFormat="1" ht="15.6" x14ac:dyDescent="0.3">
      <c r="A53" s="123" t="s">
        <v>279</v>
      </c>
      <c r="B53" s="123" t="s">
        <v>280</v>
      </c>
      <c r="C53" s="123" t="s">
        <v>281</v>
      </c>
      <c r="D53" s="123" t="s">
        <v>154</v>
      </c>
      <c r="E53" s="123">
        <v>71303</v>
      </c>
      <c r="F53" s="123" t="s">
        <v>155</v>
      </c>
      <c r="G53" s="123" t="s">
        <v>282</v>
      </c>
      <c r="H53" s="123" t="s">
        <v>145</v>
      </c>
      <c r="I53" s="124">
        <v>4.1703438925181802</v>
      </c>
      <c r="J53" s="124">
        <v>62.078431372552458</v>
      </c>
      <c r="K53" s="124">
        <v>12.345098039215648</v>
      </c>
      <c r="L53" s="124">
        <v>26.454901960784227</v>
      </c>
      <c r="M53" s="124">
        <v>31.352941176470484</v>
      </c>
      <c r="N53" s="124">
        <v>64.568627450984678</v>
      </c>
      <c r="O53" s="124">
        <v>67.56078431372957</v>
      </c>
      <c r="P53" s="124">
        <v>7.4509803921568626E-2</v>
      </c>
      <c r="Q53" s="124">
        <v>2.7450980392156862E-2</v>
      </c>
      <c r="R53" s="124">
        <v>34.972549019608081</v>
      </c>
      <c r="S53" s="124">
        <v>11.396078431372512</v>
      </c>
      <c r="T53" s="124">
        <v>9.6705882352940868</v>
      </c>
      <c r="U53" s="124">
        <v>76.192156862749712</v>
      </c>
      <c r="V53" s="124">
        <v>131.02745098040171</v>
      </c>
      <c r="W53" s="123"/>
      <c r="X53" s="123" t="s">
        <v>163</v>
      </c>
      <c r="Y53" s="123"/>
      <c r="Z53" s="123"/>
      <c r="AA53" s="123"/>
      <c r="AB53" s="123" t="s">
        <v>163</v>
      </c>
      <c r="AC53" s="123"/>
      <c r="AD53" s="331"/>
    </row>
    <row r="54" spans="1:30" s="332" customFormat="1" ht="15.6" x14ac:dyDescent="0.3">
      <c r="A54" s="123" t="s">
        <v>318</v>
      </c>
      <c r="B54" s="123" t="s">
        <v>319</v>
      </c>
      <c r="C54" s="123" t="s">
        <v>320</v>
      </c>
      <c r="D54" s="123" t="s">
        <v>180</v>
      </c>
      <c r="E54" s="123">
        <v>93250</v>
      </c>
      <c r="F54" s="123" t="s">
        <v>321</v>
      </c>
      <c r="G54" s="123" t="s">
        <v>133</v>
      </c>
      <c r="H54" s="123" t="s">
        <v>134</v>
      </c>
      <c r="I54" s="124">
        <v>76.955555555555506</v>
      </c>
      <c r="J54" s="124">
        <v>2.3529411764705882E-2</v>
      </c>
      <c r="K54" s="124">
        <v>0.48627450980392151</v>
      </c>
      <c r="L54" s="124">
        <v>37.49019607843141</v>
      </c>
      <c r="M54" s="124">
        <v>87.705882352941316</v>
      </c>
      <c r="N54" s="124">
        <v>123.51764705882383</v>
      </c>
      <c r="O54" s="124">
        <v>2.1882352941176473</v>
      </c>
      <c r="P54" s="124">
        <v>0</v>
      </c>
      <c r="Q54" s="124">
        <v>0</v>
      </c>
      <c r="R54" s="124">
        <v>68.470588235294088</v>
      </c>
      <c r="S54" s="124">
        <v>1.0274509803921568</v>
      </c>
      <c r="T54" s="124">
        <v>1.1294117647058823</v>
      </c>
      <c r="U54" s="124">
        <v>55.078431372549161</v>
      </c>
      <c r="V54" s="124">
        <v>107.31764705882378</v>
      </c>
      <c r="W54" s="123">
        <v>560</v>
      </c>
      <c r="X54" s="123" t="s">
        <v>135</v>
      </c>
      <c r="Y54" s="123" t="s">
        <v>136</v>
      </c>
      <c r="Z54" s="123" t="s">
        <v>137</v>
      </c>
      <c r="AA54" s="123" t="s">
        <v>844</v>
      </c>
      <c r="AB54" s="123" t="s">
        <v>135</v>
      </c>
      <c r="AC54" s="123" t="s">
        <v>136</v>
      </c>
      <c r="AD54" s="331">
        <v>44272</v>
      </c>
    </row>
    <row r="55" spans="1:30" s="332" customFormat="1" ht="15.6" x14ac:dyDescent="0.3">
      <c r="A55" s="123" t="s">
        <v>333</v>
      </c>
      <c r="B55" s="123" t="s">
        <v>334</v>
      </c>
      <c r="C55" s="123" t="s">
        <v>335</v>
      </c>
      <c r="D55" s="123" t="s">
        <v>336</v>
      </c>
      <c r="E55" s="123">
        <v>2360</v>
      </c>
      <c r="F55" s="123" t="s">
        <v>337</v>
      </c>
      <c r="G55" s="123" t="s">
        <v>176</v>
      </c>
      <c r="H55" s="123" t="s">
        <v>145</v>
      </c>
      <c r="I55" s="124">
        <v>93.684848484848501</v>
      </c>
      <c r="J55" s="124">
        <v>2.6235294117647041</v>
      </c>
      <c r="K55" s="124">
        <v>0</v>
      </c>
      <c r="L55" s="124">
        <v>37.486274509803934</v>
      </c>
      <c r="M55" s="124">
        <v>76.549019607843249</v>
      </c>
      <c r="N55" s="124">
        <v>94.678431372549099</v>
      </c>
      <c r="O55" s="124">
        <v>21.980392156862731</v>
      </c>
      <c r="P55" s="124">
        <v>0</v>
      </c>
      <c r="Q55" s="124">
        <v>0</v>
      </c>
      <c r="R55" s="124">
        <v>44.6666666666667</v>
      </c>
      <c r="S55" s="124">
        <v>3.0156862745098039</v>
      </c>
      <c r="T55" s="124">
        <v>1.2705882352941176</v>
      </c>
      <c r="U55" s="124">
        <v>67.705882352941188</v>
      </c>
      <c r="V55" s="124">
        <v>101.11372549019612</v>
      </c>
      <c r="W55" s="123"/>
      <c r="X55" s="123" t="s">
        <v>135</v>
      </c>
      <c r="Y55" s="123" t="s">
        <v>233</v>
      </c>
      <c r="Z55" s="123" t="s">
        <v>234</v>
      </c>
      <c r="AA55" s="123" t="s">
        <v>901</v>
      </c>
      <c r="AB55" s="123" t="s">
        <v>135</v>
      </c>
      <c r="AC55" s="123" t="s">
        <v>233</v>
      </c>
      <c r="AD55" s="331">
        <v>44195</v>
      </c>
    </row>
    <row r="56" spans="1:30" s="332" customFormat="1" ht="15.6" x14ac:dyDescent="0.3">
      <c r="A56" s="123" t="s">
        <v>314</v>
      </c>
      <c r="B56" s="123" t="s">
        <v>315</v>
      </c>
      <c r="C56" s="123" t="s">
        <v>316</v>
      </c>
      <c r="D56" s="123" t="s">
        <v>131</v>
      </c>
      <c r="E56" s="123">
        <v>76837</v>
      </c>
      <c r="F56" s="123" t="s">
        <v>175</v>
      </c>
      <c r="G56" s="123" t="s">
        <v>261</v>
      </c>
      <c r="H56" s="123" t="s">
        <v>145</v>
      </c>
      <c r="I56" s="124">
        <v>29.405832320777598</v>
      </c>
      <c r="J56" s="124">
        <v>37.341176470588557</v>
      </c>
      <c r="K56" s="124">
        <v>28.329411764705821</v>
      </c>
      <c r="L56" s="124">
        <v>12.10196078431372</v>
      </c>
      <c r="M56" s="124">
        <v>20.031372549019586</v>
      </c>
      <c r="N56" s="124">
        <v>50.929411764706018</v>
      </c>
      <c r="O56" s="124">
        <v>46.803921568627842</v>
      </c>
      <c r="P56" s="124">
        <v>7.0588235294117646E-2</v>
      </c>
      <c r="Q56" s="124">
        <v>0</v>
      </c>
      <c r="R56" s="124">
        <v>12.584313725490187</v>
      </c>
      <c r="S56" s="124">
        <v>3.2392156862745107</v>
      </c>
      <c r="T56" s="124">
        <v>0.72156862745098049</v>
      </c>
      <c r="U56" s="124">
        <v>81.258823529413405</v>
      </c>
      <c r="V56" s="124">
        <v>70.541176470588951</v>
      </c>
      <c r="W56" s="123"/>
      <c r="X56" s="123" t="s">
        <v>135</v>
      </c>
      <c r="Y56" s="123" t="s">
        <v>235</v>
      </c>
      <c r="Z56" s="123" t="s">
        <v>234</v>
      </c>
      <c r="AA56" s="123" t="s">
        <v>900</v>
      </c>
      <c r="AB56" s="123" t="s">
        <v>135</v>
      </c>
      <c r="AC56" s="123" t="s">
        <v>235</v>
      </c>
      <c r="AD56" s="331">
        <v>44168</v>
      </c>
    </row>
    <row r="57" spans="1:30" s="332" customFormat="1" ht="15.6" x14ac:dyDescent="0.3">
      <c r="A57" s="123" t="s">
        <v>362</v>
      </c>
      <c r="B57" s="123" t="s">
        <v>363</v>
      </c>
      <c r="C57" s="123" t="s">
        <v>364</v>
      </c>
      <c r="D57" s="123" t="s">
        <v>154</v>
      </c>
      <c r="E57" s="123">
        <v>70655</v>
      </c>
      <c r="F57" s="123" t="s">
        <v>155</v>
      </c>
      <c r="G57" s="123" t="s">
        <v>176</v>
      </c>
      <c r="H57" s="123" t="s">
        <v>145</v>
      </c>
      <c r="I57" s="124">
        <v>48.752232142857103</v>
      </c>
      <c r="J57" s="124">
        <v>94.258823529412169</v>
      </c>
      <c r="K57" s="124">
        <v>2.4941176470588236</v>
      </c>
      <c r="L57" s="124">
        <v>0.5490196078431373</v>
      </c>
      <c r="M57" s="124">
        <v>0.12941176470588237</v>
      </c>
      <c r="N57" s="124">
        <v>3.5411764705882351</v>
      </c>
      <c r="O57" s="124">
        <v>93.890196078431771</v>
      </c>
      <c r="P57" s="124">
        <v>0</v>
      </c>
      <c r="Q57" s="124">
        <v>0</v>
      </c>
      <c r="R57" s="124">
        <v>2.2509803921568623</v>
      </c>
      <c r="S57" s="124">
        <v>0.18431372549019609</v>
      </c>
      <c r="T57" s="124">
        <v>0.62745098039215685</v>
      </c>
      <c r="U57" s="124">
        <v>94.36862745098081</v>
      </c>
      <c r="V57" s="124">
        <v>49.027450980392196</v>
      </c>
      <c r="W57" s="123">
        <v>170</v>
      </c>
      <c r="X57" s="123" t="s">
        <v>135</v>
      </c>
      <c r="Y57" s="123" t="s">
        <v>136</v>
      </c>
      <c r="Z57" s="123" t="s">
        <v>137</v>
      </c>
      <c r="AA57" s="123" t="s">
        <v>836</v>
      </c>
      <c r="AB57" s="123" t="s">
        <v>135</v>
      </c>
      <c r="AC57" s="123" t="s">
        <v>136</v>
      </c>
      <c r="AD57" s="331">
        <v>44174</v>
      </c>
    </row>
    <row r="58" spans="1:30" s="332" customFormat="1" ht="15.6" x14ac:dyDescent="0.3">
      <c r="A58" s="123" t="s">
        <v>436</v>
      </c>
      <c r="B58" s="123" t="s">
        <v>437</v>
      </c>
      <c r="C58" s="123" t="s">
        <v>197</v>
      </c>
      <c r="D58" s="123" t="s">
        <v>180</v>
      </c>
      <c r="E58" s="123">
        <v>92301</v>
      </c>
      <c r="F58" s="123" t="s">
        <v>198</v>
      </c>
      <c r="G58" s="123" t="s">
        <v>133</v>
      </c>
      <c r="H58" s="123" t="s">
        <v>134</v>
      </c>
      <c r="I58" s="124">
        <v>55.046913580246901</v>
      </c>
      <c r="J58" s="124">
        <v>1.5137254901960784</v>
      </c>
      <c r="K58" s="124">
        <v>6.1411764705882348</v>
      </c>
      <c r="L58" s="124">
        <v>22.262745098039193</v>
      </c>
      <c r="M58" s="124">
        <v>62.48627450980397</v>
      </c>
      <c r="N58" s="124">
        <v>82.274509803921688</v>
      </c>
      <c r="O58" s="124">
        <v>5.7647058823529411</v>
      </c>
      <c r="P58" s="124">
        <v>1.9137254901960785</v>
      </c>
      <c r="Q58" s="124">
        <v>2.4509803921568629</v>
      </c>
      <c r="R58" s="124">
        <v>58.788235294117683</v>
      </c>
      <c r="S58" s="124">
        <v>9.4156862745098024</v>
      </c>
      <c r="T58" s="124">
        <v>1.5058823529411764</v>
      </c>
      <c r="U58" s="124">
        <v>22.694117647058793</v>
      </c>
      <c r="V58" s="124">
        <v>73.168627450980495</v>
      </c>
      <c r="W58" s="123">
        <v>120</v>
      </c>
      <c r="X58" s="123" t="s">
        <v>135</v>
      </c>
      <c r="Y58" s="123" t="s">
        <v>136</v>
      </c>
      <c r="Z58" s="123" t="s">
        <v>137</v>
      </c>
      <c r="AA58" s="123" t="s">
        <v>768</v>
      </c>
      <c r="AB58" s="123" t="s">
        <v>135</v>
      </c>
      <c r="AC58" s="123" t="s">
        <v>136</v>
      </c>
      <c r="AD58" s="331">
        <v>44279</v>
      </c>
    </row>
    <row r="59" spans="1:30" s="332" customFormat="1" ht="15.6" x14ac:dyDescent="0.3">
      <c r="A59" s="123" t="s">
        <v>301</v>
      </c>
      <c r="B59" s="123" t="s">
        <v>302</v>
      </c>
      <c r="C59" s="123" t="s">
        <v>303</v>
      </c>
      <c r="D59" s="123" t="s">
        <v>240</v>
      </c>
      <c r="E59" s="123">
        <v>7201</v>
      </c>
      <c r="F59" s="123" t="s">
        <v>241</v>
      </c>
      <c r="G59" s="123" t="s">
        <v>133</v>
      </c>
      <c r="H59" s="123" t="s">
        <v>134</v>
      </c>
      <c r="I59" s="124">
        <v>12.7424425634825</v>
      </c>
      <c r="J59" s="124">
        <v>69.321568627451796</v>
      </c>
      <c r="K59" s="124">
        <v>13.658823529411759</v>
      </c>
      <c r="L59" s="124">
        <v>5.5019607843137193</v>
      </c>
      <c r="M59" s="124">
        <v>1.9999999999999973</v>
      </c>
      <c r="N59" s="124">
        <v>9.6784313725490136</v>
      </c>
      <c r="O59" s="124">
        <v>72.752941176471552</v>
      </c>
      <c r="P59" s="124">
        <v>1.1882352941176471</v>
      </c>
      <c r="Q59" s="124">
        <v>6.86274509803921</v>
      </c>
      <c r="R59" s="124">
        <v>2.0941176470588236</v>
      </c>
      <c r="S59" s="124">
        <v>2.1490196078431372</v>
      </c>
      <c r="T59" s="124">
        <v>4.0549019607843135</v>
      </c>
      <c r="U59" s="124">
        <v>82.184313725491293</v>
      </c>
      <c r="V59" s="124">
        <v>39.843137254902267</v>
      </c>
      <c r="W59" s="123">
        <v>285</v>
      </c>
      <c r="X59" s="123" t="s">
        <v>135</v>
      </c>
      <c r="Y59" s="123" t="s">
        <v>136</v>
      </c>
      <c r="Z59" s="123" t="s">
        <v>137</v>
      </c>
      <c r="AA59" s="123" t="s">
        <v>888</v>
      </c>
      <c r="AB59" s="123" t="s">
        <v>135</v>
      </c>
      <c r="AC59" s="123" t="s">
        <v>138</v>
      </c>
      <c r="AD59" s="331">
        <v>44091</v>
      </c>
    </row>
    <row r="60" spans="1:30" s="332" customFormat="1" ht="15.6" x14ac:dyDescent="0.3">
      <c r="A60" s="123" t="s">
        <v>380</v>
      </c>
      <c r="B60" s="123" t="s">
        <v>381</v>
      </c>
      <c r="C60" s="123" t="s">
        <v>382</v>
      </c>
      <c r="D60" s="123" t="s">
        <v>149</v>
      </c>
      <c r="E60" s="123">
        <v>85349</v>
      </c>
      <c r="F60" s="123" t="s">
        <v>181</v>
      </c>
      <c r="G60" s="123" t="s">
        <v>176</v>
      </c>
      <c r="H60" s="123" t="s">
        <v>134</v>
      </c>
      <c r="I60" s="124">
        <v>7.2288363745139099</v>
      </c>
      <c r="J60" s="124">
        <v>89.117647058826549</v>
      </c>
      <c r="K60" s="124">
        <v>0.79999999999999871</v>
      </c>
      <c r="L60" s="124">
        <v>7.4509803921568626E-2</v>
      </c>
      <c r="M60" s="124">
        <v>3.9215686274509803E-2</v>
      </c>
      <c r="N60" s="124">
        <v>0.78823529411764648</v>
      </c>
      <c r="O60" s="124">
        <v>68.678431372551159</v>
      </c>
      <c r="P60" s="124">
        <v>0.18431372549019609</v>
      </c>
      <c r="Q60" s="124">
        <v>20.380392156862694</v>
      </c>
      <c r="R60" s="124">
        <v>4.7058823529411764E-2</v>
      </c>
      <c r="S60" s="124">
        <v>3.9215686274509803E-3</v>
      </c>
      <c r="T60" s="124">
        <v>5.4901960784313725E-2</v>
      </c>
      <c r="U60" s="124">
        <v>89.925490196081697</v>
      </c>
      <c r="V60" s="124">
        <v>35.090196078431376</v>
      </c>
      <c r="W60" s="123">
        <v>100</v>
      </c>
      <c r="X60" s="123" t="s">
        <v>135</v>
      </c>
      <c r="Y60" s="123" t="s">
        <v>233</v>
      </c>
      <c r="Z60" s="123"/>
      <c r="AA60" s="123" t="s">
        <v>892</v>
      </c>
      <c r="AB60" s="123" t="s">
        <v>135</v>
      </c>
      <c r="AC60" s="123" t="s">
        <v>233</v>
      </c>
      <c r="AD60" s="331">
        <v>44314</v>
      </c>
    </row>
    <row r="61" spans="1:30" s="332" customFormat="1" ht="15.6" x14ac:dyDescent="0.3">
      <c r="A61" s="123" t="s">
        <v>365</v>
      </c>
      <c r="B61" s="123" t="s">
        <v>366</v>
      </c>
      <c r="C61" s="123" t="s">
        <v>367</v>
      </c>
      <c r="D61" s="123" t="s">
        <v>368</v>
      </c>
      <c r="E61" s="123">
        <v>41005</v>
      </c>
      <c r="F61" s="123" t="s">
        <v>292</v>
      </c>
      <c r="G61" s="123" t="s">
        <v>261</v>
      </c>
      <c r="H61" s="123" t="s">
        <v>134</v>
      </c>
      <c r="I61" s="124">
        <v>40.879338842975201</v>
      </c>
      <c r="J61" s="124">
        <v>10.011764705882342</v>
      </c>
      <c r="K61" s="124">
        <v>14.886274509803906</v>
      </c>
      <c r="L61" s="124">
        <v>29.560784313725431</v>
      </c>
      <c r="M61" s="124">
        <v>33.556862745098023</v>
      </c>
      <c r="N61" s="124">
        <v>66.898039215686538</v>
      </c>
      <c r="O61" s="124">
        <v>18.670588235294094</v>
      </c>
      <c r="P61" s="124">
        <v>1.6823529411764704</v>
      </c>
      <c r="Q61" s="124">
        <v>0.76470588235294112</v>
      </c>
      <c r="R61" s="124">
        <v>17.250980392156855</v>
      </c>
      <c r="S61" s="124">
        <v>7.6431372549019567</v>
      </c>
      <c r="T61" s="124">
        <v>6.9176470588235253</v>
      </c>
      <c r="U61" s="124">
        <v>56.203921568627656</v>
      </c>
      <c r="V61" s="124">
        <v>62.356862745098191</v>
      </c>
      <c r="W61" s="123"/>
      <c r="X61" s="123" t="s">
        <v>135</v>
      </c>
      <c r="Y61" s="123" t="s">
        <v>235</v>
      </c>
      <c r="Z61" s="123" t="s">
        <v>234</v>
      </c>
      <c r="AA61" s="123" t="s">
        <v>893</v>
      </c>
      <c r="AB61" s="123" t="s">
        <v>135</v>
      </c>
      <c r="AC61" s="123" t="s">
        <v>235</v>
      </c>
      <c r="AD61" s="331">
        <v>44258</v>
      </c>
    </row>
    <row r="62" spans="1:30" s="332" customFormat="1" ht="15.6" x14ac:dyDescent="0.3">
      <c r="A62" s="123" t="s">
        <v>899</v>
      </c>
      <c r="B62" s="123" t="s">
        <v>898</v>
      </c>
      <c r="C62" s="123" t="s">
        <v>897</v>
      </c>
      <c r="D62" s="123" t="s">
        <v>248</v>
      </c>
      <c r="E62" s="123">
        <v>87021</v>
      </c>
      <c r="F62" s="123" t="s">
        <v>210</v>
      </c>
      <c r="G62" s="123" t="s">
        <v>176</v>
      </c>
      <c r="H62" s="123" t="s">
        <v>145</v>
      </c>
      <c r="I62" s="124">
        <v>51.194915254237301</v>
      </c>
      <c r="J62" s="124">
        <v>73.698039215686691</v>
      </c>
      <c r="K62" s="124">
        <v>3.0627450980392155</v>
      </c>
      <c r="L62" s="124">
        <v>0.46666666666666667</v>
      </c>
      <c r="M62" s="124">
        <v>0</v>
      </c>
      <c r="N62" s="124">
        <v>3.3725490196078427</v>
      </c>
      <c r="O62" s="124">
        <v>73.850980392157282</v>
      </c>
      <c r="P62" s="124">
        <v>3.9215686274509803E-3</v>
      </c>
      <c r="Q62" s="124">
        <v>0</v>
      </c>
      <c r="R62" s="124">
        <v>0</v>
      </c>
      <c r="S62" s="124">
        <v>0</v>
      </c>
      <c r="T62" s="124">
        <v>2.0588235294117645</v>
      </c>
      <c r="U62" s="124">
        <v>75.16862745098085</v>
      </c>
      <c r="V62" s="124">
        <v>39.63137254901963</v>
      </c>
      <c r="W62" s="123"/>
      <c r="X62" s="123" t="s">
        <v>135</v>
      </c>
      <c r="Y62" s="123" t="s">
        <v>136</v>
      </c>
      <c r="Z62" s="123"/>
      <c r="AA62" s="123" t="s">
        <v>896</v>
      </c>
      <c r="AB62" s="123" t="s">
        <v>135</v>
      </c>
      <c r="AC62" s="123" t="s">
        <v>136</v>
      </c>
      <c r="AD62" s="331">
        <v>44322</v>
      </c>
    </row>
    <row r="63" spans="1:30" s="332" customFormat="1" ht="15.6" x14ac:dyDescent="0.3">
      <c r="A63" s="123" t="s">
        <v>353</v>
      </c>
      <c r="B63" s="123" t="s">
        <v>354</v>
      </c>
      <c r="C63" s="123" t="s">
        <v>324</v>
      </c>
      <c r="D63" s="123" t="s">
        <v>288</v>
      </c>
      <c r="E63" s="123">
        <v>89060</v>
      </c>
      <c r="F63" s="123" t="s">
        <v>289</v>
      </c>
      <c r="G63" s="123" t="s">
        <v>176</v>
      </c>
      <c r="H63" s="123" t="s">
        <v>134</v>
      </c>
      <c r="I63" s="124">
        <v>39.153664302600497</v>
      </c>
      <c r="J63" s="124">
        <v>6.1137254901960763</v>
      </c>
      <c r="K63" s="124">
        <v>8.6039215686274435</v>
      </c>
      <c r="L63" s="124">
        <v>22.764705882352906</v>
      </c>
      <c r="M63" s="124">
        <v>29.403921568627414</v>
      </c>
      <c r="N63" s="124">
        <v>58.439215686274657</v>
      </c>
      <c r="O63" s="124">
        <v>8.4470588235294084</v>
      </c>
      <c r="P63" s="124">
        <v>0</v>
      </c>
      <c r="Q63" s="124">
        <v>0</v>
      </c>
      <c r="R63" s="124">
        <v>29.905882352941148</v>
      </c>
      <c r="S63" s="124">
        <v>4.6313725490196074</v>
      </c>
      <c r="T63" s="124">
        <v>1.4274509803921569</v>
      </c>
      <c r="U63" s="124">
        <v>30.921568627450927</v>
      </c>
      <c r="V63" s="124">
        <v>60.94901960784329</v>
      </c>
      <c r="W63" s="123"/>
      <c r="X63" s="123" t="s">
        <v>135</v>
      </c>
      <c r="Y63" s="123" t="s">
        <v>233</v>
      </c>
      <c r="Z63" s="123" t="s">
        <v>234</v>
      </c>
      <c r="AA63" s="123" t="s">
        <v>895</v>
      </c>
      <c r="AB63" s="123" t="s">
        <v>135</v>
      </c>
      <c r="AC63" s="123" t="s">
        <v>233</v>
      </c>
      <c r="AD63" s="331">
        <v>44336</v>
      </c>
    </row>
    <row r="64" spans="1:30" s="332" customFormat="1" ht="15.6" x14ac:dyDescent="0.3">
      <c r="A64" s="123" t="s">
        <v>397</v>
      </c>
      <c r="B64" s="123" t="s">
        <v>398</v>
      </c>
      <c r="C64" s="123" t="s">
        <v>399</v>
      </c>
      <c r="D64" s="123" t="s">
        <v>400</v>
      </c>
      <c r="E64" s="123">
        <v>2863</v>
      </c>
      <c r="F64" s="123" t="s">
        <v>337</v>
      </c>
      <c r="G64" s="123" t="s">
        <v>261</v>
      </c>
      <c r="H64" s="123" t="s">
        <v>145</v>
      </c>
      <c r="I64" s="124">
        <v>29.041347626339999</v>
      </c>
      <c r="J64" s="124">
        <v>52.780392156863229</v>
      </c>
      <c r="K64" s="124">
        <v>11.623529411764707</v>
      </c>
      <c r="L64" s="124">
        <v>0</v>
      </c>
      <c r="M64" s="124">
        <v>7.8431372549019607E-3</v>
      </c>
      <c r="N64" s="124">
        <v>10.988235294117647</v>
      </c>
      <c r="O64" s="124">
        <v>53.423529411765188</v>
      </c>
      <c r="P64" s="124">
        <v>0</v>
      </c>
      <c r="Q64" s="124">
        <v>0</v>
      </c>
      <c r="R64" s="124">
        <v>3.1019607843137251</v>
      </c>
      <c r="S64" s="124">
        <v>2.1098039215686275</v>
      </c>
      <c r="T64" s="124">
        <v>2.1921568627450978</v>
      </c>
      <c r="U64" s="124">
        <v>57.007843137255428</v>
      </c>
      <c r="V64" s="124">
        <v>23.772549019607812</v>
      </c>
      <c r="W64" s="123"/>
      <c r="X64" s="123" t="s">
        <v>135</v>
      </c>
      <c r="Y64" s="123" t="s">
        <v>233</v>
      </c>
      <c r="Z64" s="123" t="s">
        <v>234</v>
      </c>
      <c r="AA64" s="123" t="s">
        <v>340</v>
      </c>
      <c r="AB64" s="123" t="s">
        <v>135</v>
      </c>
      <c r="AC64" s="123" t="s">
        <v>233</v>
      </c>
      <c r="AD64" s="331">
        <v>44155</v>
      </c>
    </row>
    <row r="65" spans="1:30" s="332" customFormat="1" ht="15.6" x14ac:dyDescent="0.3">
      <c r="A65" s="123" t="s">
        <v>377</v>
      </c>
      <c r="B65" s="123" t="s">
        <v>378</v>
      </c>
      <c r="C65" s="123" t="s">
        <v>379</v>
      </c>
      <c r="D65" s="123" t="s">
        <v>329</v>
      </c>
      <c r="E65" s="123">
        <v>74647</v>
      </c>
      <c r="F65" s="123" t="s">
        <v>292</v>
      </c>
      <c r="G65" s="123" t="s">
        <v>176</v>
      </c>
      <c r="H65" s="123" t="s">
        <v>134</v>
      </c>
      <c r="I65" s="124">
        <v>37.247422680412399</v>
      </c>
      <c r="J65" s="124">
        <v>29.819607843137195</v>
      </c>
      <c r="K65" s="124">
        <v>7.2823529411764696</v>
      </c>
      <c r="L65" s="124">
        <v>16.894117647058813</v>
      </c>
      <c r="M65" s="124">
        <v>7.2627450980392094</v>
      </c>
      <c r="N65" s="124">
        <v>25.509803921568597</v>
      </c>
      <c r="O65" s="124">
        <v>32.262745098039161</v>
      </c>
      <c r="P65" s="124">
        <v>0.34509803921568627</v>
      </c>
      <c r="Q65" s="124">
        <v>3.1411764705882361</v>
      </c>
      <c r="R65" s="124">
        <v>11.90588235294117</v>
      </c>
      <c r="S65" s="124">
        <v>3.4274509803921562</v>
      </c>
      <c r="T65" s="124">
        <v>2.1411764705882352</v>
      </c>
      <c r="U65" s="124">
        <v>43.784313725490257</v>
      </c>
      <c r="V65" s="124">
        <v>42.176470588235333</v>
      </c>
      <c r="W65" s="123"/>
      <c r="X65" s="123" t="s">
        <v>135</v>
      </c>
      <c r="Y65" s="123" t="s">
        <v>136</v>
      </c>
      <c r="Z65" s="123" t="s">
        <v>137</v>
      </c>
      <c r="AA65" s="123" t="s">
        <v>894</v>
      </c>
      <c r="AB65" s="123" t="s">
        <v>135</v>
      </c>
      <c r="AC65" s="123" t="s">
        <v>138</v>
      </c>
      <c r="AD65" s="331">
        <v>44119</v>
      </c>
    </row>
    <row r="66" spans="1:30" s="332" customFormat="1" ht="15.6" x14ac:dyDescent="0.3">
      <c r="A66" s="123" t="s">
        <v>369</v>
      </c>
      <c r="B66" s="123" t="s">
        <v>370</v>
      </c>
      <c r="C66" s="123" t="s">
        <v>371</v>
      </c>
      <c r="D66" s="123" t="s">
        <v>372</v>
      </c>
      <c r="E66" s="123">
        <v>66845</v>
      </c>
      <c r="F66" s="123" t="s">
        <v>292</v>
      </c>
      <c r="G66" s="123" t="s">
        <v>176</v>
      </c>
      <c r="H66" s="123" t="s">
        <v>134</v>
      </c>
      <c r="I66" s="124">
        <v>34.751141552511399</v>
      </c>
      <c r="J66" s="124">
        <v>6.1607843137254887</v>
      </c>
      <c r="K66" s="124">
        <v>12.615686274509796</v>
      </c>
      <c r="L66" s="124">
        <v>22.396078431372519</v>
      </c>
      <c r="M66" s="124">
        <v>19.470588235294098</v>
      </c>
      <c r="N66" s="124">
        <v>45.713725490196175</v>
      </c>
      <c r="O66" s="124">
        <v>10.886274509803915</v>
      </c>
      <c r="P66" s="124">
        <v>2.0705882352941178</v>
      </c>
      <c r="Q66" s="124">
        <v>1.9725490196078432</v>
      </c>
      <c r="R66" s="124">
        <v>18.188235294117632</v>
      </c>
      <c r="S66" s="124">
        <v>6.8509803921568597</v>
      </c>
      <c r="T66" s="124">
        <v>5.4117647058823524</v>
      </c>
      <c r="U66" s="124">
        <v>30.192156862745048</v>
      </c>
      <c r="V66" s="124">
        <v>53.231372549019753</v>
      </c>
      <c r="W66" s="123"/>
      <c r="X66" s="123" t="s">
        <v>135</v>
      </c>
      <c r="Y66" s="123" t="s">
        <v>233</v>
      </c>
      <c r="Z66" s="123" t="s">
        <v>234</v>
      </c>
      <c r="AA66" s="123" t="s">
        <v>876</v>
      </c>
      <c r="AB66" s="123" t="s">
        <v>135</v>
      </c>
      <c r="AC66" s="123" t="s">
        <v>233</v>
      </c>
      <c r="AD66" s="331">
        <v>44223</v>
      </c>
    </row>
    <row r="67" spans="1:30" s="332" customFormat="1" ht="15.6" x14ac:dyDescent="0.3">
      <c r="A67" s="123" t="s">
        <v>296</v>
      </c>
      <c r="B67" s="123" t="s">
        <v>297</v>
      </c>
      <c r="C67" s="123" t="s">
        <v>298</v>
      </c>
      <c r="D67" s="123" t="s">
        <v>299</v>
      </c>
      <c r="E67" s="123">
        <v>49014</v>
      </c>
      <c r="F67" s="123" t="s">
        <v>300</v>
      </c>
      <c r="G67" s="123" t="s">
        <v>176</v>
      </c>
      <c r="H67" s="123" t="s">
        <v>134</v>
      </c>
      <c r="I67" s="124">
        <v>36.453333333333298</v>
      </c>
      <c r="J67" s="124">
        <v>10.796078431372546</v>
      </c>
      <c r="K67" s="124">
        <v>12.039215686274499</v>
      </c>
      <c r="L67" s="124">
        <v>19.431372549019585</v>
      </c>
      <c r="M67" s="124">
        <v>16.321568627450969</v>
      </c>
      <c r="N67" s="124">
        <v>48.745098039215797</v>
      </c>
      <c r="O67" s="124">
        <v>9.0431372549019553</v>
      </c>
      <c r="P67" s="124">
        <v>0.52941176470588236</v>
      </c>
      <c r="Q67" s="124">
        <v>0.27058823529411763</v>
      </c>
      <c r="R67" s="124">
        <v>23.392156862745072</v>
      </c>
      <c r="S67" s="124">
        <v>10.568627450980387</v>
      </c>
      <c r="T67" s="124">
        <v>2.87843137254902</v>
      </c>
      <c r="U67" s="124">
        <v>21.749019607843103</v>
      </c>
      <c r="V67" s="124">
        <v>53.172549019608041</v>
      </c>
      <c r="W67" s="123">
        <v>75</v>
      </c>
      <c r="X67" s="123" t="s">
        <v>135</v>
      </c>
      <c r="Y67" s="123" t="s">
        <v>233</v>
      </c>
      <c r="Z67" s="123" t="s">
        <v>234</v>
      </c>
      <c r="AA67" s="123" t="s">
        <v>893</v>
      </c>
      <c r="AB67" s="123" t="s">
        <v>135</v>
      </c>
      <c r="AC67" s="123" t="s">
        <v>233</v>
      </c>
      <c r="AD67" s="331">
        <v>44258</v>
      </c>
    </row>
    <row r="68" spans="1:30" s="332" customFormat="1" ht="15.6" x14ac:dyDescent="0.3">
      <c r="A68" s="123" t="s">
        <v>373</v>
      </c>
      <c r="B68" s="123" t="s">
        <v>374</v>
      </c>
      <c r="C68" s="123" t="s">
        <v>375</v>
      </c>
      <c r="D68" s="123" t="s">
        <v>376</v>
      </c>
      <c r="E68" s="123">
        <v>47834</v>
      </c>
      <c r="F68" s="123" t="s">
        <v>292</v>
      </c>
      <c r="G68" s="123" t="s">
        <v>261</v>
      </c>
      <c r="H68" s="123" t="s">
        <v>134</v>
      </c>
      <c r="I68" s="124">
        <v>13.386233269598501</v>
      </c>
      <c r="J68" s="124">
        <v>8.9333333333333229</v>
      </c>
      <c r="K68" s="124">
        <v>8.0627450980392101</v>
      </c>
      <c r="L68" s="124">
        <v>18.137254901960752</v>
      </c>
      <c r="M68" s="124">
        <v>18.180392156862712</v>
      </c>
      <c r="N68" s="124">
        <v>34.207843137254947</v>
      </c>
      <c r="O68" s="124">
        <v>17.258823529411728</v>
      </c>
      <c r="P68" s="124">
        <v>1.1529411764705881</v>
      </c>
      <c r="Q68" s="124">
        <v>0.69411764705882351</v>
      </c>
      <c r="R68" s="124">
        <v>4.4274509803921553</v>
      </c>
      <c r="S68" s="124">
        <v>1.615686274509804</v>
      </c>
      <c r="T68" s="124">
        <v>2.3568627450980384</v>
      </c>
      <c r="U68" s="124">
        <v>44.913725490196491</v>
      </c>
      <c r="V68" s="124">
        <v>38.141176470588448</v>
      </c>
      <c r="W68" s="123"/>
      <c r="X68" s="123" t="s">
        <v>135</v>
      </c>
      <c r="Y68" s="123" t="s">
        <v>194</v>
      </c>
      <c r="Z68" s="123" t="s">
        <v>137</v>
      </c>
      <c r="AA68" s="123" t="s">
        <v>892</v>
      </c>
      <c r="AB68" s="123" t="s">
        <v>135</v>
      </c>
      <c r="AC68" s="123" t="s">
        <v>194</v>
      </c>
      <c r="AD68" s="331">
        <v>44539</v>
      </c>
    </row>
    <row r="69" spans="1:30" s="332" customFormat="1" ht="15.6" x14ac:dyDescent="0.3">
      <c r="A69" s="123" t="s">
        <v>389</v>
      </c>
      <c r="B69" s="123" t="s">
        <v>390</v>
      </c>
      <c r="C69" s="123" t="s">
        <v>391</v>
      </c>
      <c r="D69" s="123" t="s">
        <v>192</v>
      </c>
      <c r="E69" s="123">
        <v>18428</v>
      </c>
      <c r="F69" s="123" t="s">
        <v>193</v>
      </c>
      <c r="G69" s="123" t="s">
        <v>176</v>
      </c>
      <c r="H69" s="123" t="s">
        <v>145</v>
      </c>
      <c r="I69" s="124">
        <v>66.682352941176504</v>
      </c>
      <c r="J69" s="124">
        <v>6.6039215686274497</v>
      </c>
      <c r="K69" s="124">
        <v>4.1647058823529424</v>
      </c>
      <c r="L69" s="124">
        <v>20.733333333333317</v>
      </c>
      <c r="M69" s="124">
        <v>21.733333333333327</v>
      </c>
      <c r="N69" s="124">
        <v>36.80392156862743</v>
      </c>
      <c r="O69" s="124">
        <v>16.427450980392152</v>
      </c>
      <c r="P69" s="124">
        <v>3.9215686274509803E-3</v>
      </c>
      <c r="Q69" s="124">
        <v>0</v>
      </c>
      <c r="R69" s="124">
        <v>13.854901960784311</v>
      </c>
      <c r="S69" s="124">
        <v>6.4313725490196072</v>
      </c>
      <c r="T69" s="124">
        <v>4.2784313725490204</v>
      </c>
      <c r="U69" s="124">
        <v>28.670588235294087</v>
      </c>
      <c r="V69" s="124">
        <v>34.258823529411735</v>
      </c>
      <c r="W69" s="123">
        <v>100</v>
      </c>
      <c r="X69" s="123" t="s">
        <v>135</v>
      </c>
      <c r="Y69" s="123" t="s">
        <v>136</v>
      </c>
      <c r="Z69" s="123" t="s">
        <v>137</v>
      </c>
      <c r="AA69" s="123" t="s">
        <v>891</v>
      </c>
      <c r="AB69" s="123" t="s">
        <v>135</v>
      </c>
      <c r="AC69" s="123" t="s">
        <v>194</v>
      </c>
      <c r="AD69" s="331">
        <v>44307</v>
      </c>
    </row>
    <row r="70" spans="1:30" s="332" customFormat="1" ht="15.6" x14ac:dyDescent="0.3">
      <c r="A70" s="123" t="s">
        <v>322</v>
      </c>
      <c r="B70" s="123" t="s">
        <v>323</v>
      </c>
      <c r="C70" s="123" t="s">
        <v>324</v>
      </c>
      <c r="D70" s="123" t="s">
        <v>288</v>
      </c>
      <c r="E70" s="123">
        <v>89060</v>
      </c>
      <c r="F70" s="123" t="s">
        <v>289</v>
      </c>
      <c r="G70" s="123" t="s">
        <v>261</v>
      </c>
      <c r="H70" s="123" t="s">
        <v>134</v>
      </c>
      <c r="I70" s="124">
        <v>40.885780885780903</v>
      </c>
      <c r="J70" s="124">
        <v>45.517647058823691</v>
      </c>
      <c r="K70" s="124">
        <v>4.6901960784313728</v>
      </c>
      <c r="L70" s="124">
        <v>1.6941176470588235</v>
      </c>
      <c r="M70" s="124">
        <v>1.5686274509803921E-2</v>
      </c>
      <c r="N70" s="124">
        <v>5.6313725490196083</v>
      </c>
      <c r="O70" s="124">
        <v>32.078431372548948</v>
      </c>
      <c r="P70" s="124">
        <v>0.65098039215686276</v>
      </c>
      <c r="Q70" s="124">
        <v>13.556862745098021</v>
      </c>
      <c r="R70" s="124">
        <v>1.4862745098039216</v>
      </c>
      <c r="S70" s="124">
        <v>1.2862745098039214</v>
      </c>
      <c r="T70" s="124">
        <v>0.74117647058823521</v>
      </c>
      <c r="U70" s="124">
        <v>48.403921568627659</v>
      </c>
      <c r="V70" s="124">
        <v>16.258823529411753</v>
      </c>
      <c r="W70" s="123"/>
      <c r="X70" s="123" t="s">
        <v>135</v>
      </c>
      <c r="Y70" s="123" t="s">
        <v>194</v>
      </c>
      <c r="Z70" s="123" t="s">
        <v>137</v>
      </c>
      <c r="AA70" s="123" t="s">
        <v>887</v>
      </c>
      <c r="AB70" s="123" t="s">
        <v>135</v>
      </c>
      <c r="AC70" s="123" t="s">
        <v>194</v>
      </c>
      <c r="AD70" s="331">
        <v>44154</v>
      </c>
    </row>
    <row r="71" spans="1:30" s="332" customFormat="1" ht="15.6" x14ac:dyDescent="0.3">
      <c r="A71" s="123" t="s">
        <v>386</v>
      </c>
      <c r="B71" s="123" t="s">
        <v>387</v>
      </c>
      <c r="C71" s="123" t="s">
        <v>388</v>
      </c>
      <c r="D71" s="123" t="s">
        <v>180</v>
      </c>
      <c r="E71" s="123">
        <v>93301</v>
      </c>
      <c r="F71" s="123" t="s">
        <v>321</v>
      </c>
      <c r="G71" s="123" t="s">
        <v>133</v>
      </c>
      <c r="H71" s="123" t="s">
        <v>134</v>
      </c>
      <c r="I71" s="124">
        <v>191.97435897435901</v>
      </c>
      <c r="J71" s="124">
        <v>0</v>
      </c>
      <c r="K71" s="124">
        <v>0</v>
      </c>
      <c r="L71" s="124">
        <v>18.235294117647054</v>
      </c>
      <c r="M71" s="124">
        <v>33.141176470588228</v>
      </c>
      <c r="N71" s="124">
        <v>50.925490196078435</v>
      </c>
      <c r="O71" s="124">
        <v>0.45098039215686275</v>
      </c>
      <c r="P71" s="124">
        <v>0</v>
      </c>
      <c r="Q71" s="124">
        <v>0</v>
      </c>
      <c r="R71" s="124">
        <v>31.580392156862743</v>
      </c>
      <c r="S71" s="124">
        <v>2.7960784313725489</v>
      </c>
      <c r="T71" s="124">
        <v>0</v>
      </c>
      <c r="U71" s="124">
        <v>16.999999999999996</v>
      </c>
      <c r="V71" s="124">
        <v>44.035294117647055</v>
      </c>
      <c r="W71" s="123">
        <v>320</v>
      </c>
      <c r="X71" s="123" t="s">
        <v>135</v>
      </c>
      <c r="Y71" s="123" t="s">
        <v>136</v>
      </c>
      <c r="Z71" s="123" t="s">
        <v>137</v>
      </c>
      <c r="AA71" s="123" t="s">
        <v>890</v>
      </c>
      <c r="AB71" s="123" t="s">
        <v>135</v>
      </c>
      <c r="AC71" s="123" t="s">
        <v>138</v>
      </c>
      <c r="AD71" s="331">
        <v>44118</v>
      </c>
    </row>
    <row r="72" spans="1:30" s="332" customFormat="1" ht="15.6" x14ac:dyDescent="0.3">
      <c r="A72" s="123" t="s">
        <v>195</v>
      </c>
      <c r="B72" s="123" t="s">
        <v>196</v>
      </c>
      <c r="C72" s="123" t="s">
        <v>197</v>
      </c>
      <c r="D72" s="123" t="s">
        <v>180</v>
      </c>
      <c r="E72" s="123">
        <v>92301</v>
      </c>
      <c r="F72" s="123" t="s">
        <v>198</v>
      </c>
      <c r="G72" s="123" t="s">
        <v>133</v>
      </c>
      <c r="H72" s="123" t="s">
        <v>134</v>
      </c>
      <c r="I72" s="124">
        <v>693.15625</v>
      </c>
      <c r="J72" s="124">
        <v>3.8666666666666667</v>
      </c>
      <c r="K72" s="124">
        <v>1.9098039215686273</v>
      </c>
      <c r="L72" s="124">
        <v>8.7137254901960777</v>
      </c>
      <c r="M72" s="124">
        <v>34.933333333333337</v>
      </c>
      <c r="N72" s="124">
        <v>40.882352941176457</v>
      </c>
      <c r="O72" s="124">
        <v>3.1137254901960785</v>
      </c>
      <c r="P72" s="124">
        <v>4.9450980392156865</v>
      </c>
      <c r="Q72" s="124">
        <v>0.4823529411764706</v>
      </c>
      <c r="R72" s="124">
        <v>34.529411764705884</v>
      </c>
      <c r="S72" s="124">
        <v>7.1607843137254905</v>
      </c>
      <c r="T72" s="124">
        <v>0.85098039215686283</v>
      </c>
      <c r="U72" s="124">
        <v>6.882352941176471</v>
      </c>
      <c r="V72" s="124">
        <v>44.521568627450968</v>
      </c>
      <c r="W72" s="123">
        <v>1455</v>
      </c>
      <c r="X72" s="123" t="s">
        <v>135</v>
      </c>
      <c r="Y72" s="123" t="s">
        <v>136</v>
      </c>
      <c r="Z72" s="123" t="s">
        <v>137</v>
      </c>
      <c r="AA72" s="123" t="s">
        <v>817</v>
      </c>
      <c r="AB72" s="123" t="s">
        <v>135</v>
      </c>
      <c r="AC72" s="123" t="s">
        <v>136</v>
      </c>
      <c r="AD72" s="331">
        <v>44155</v>
      </c>
    </row>
    <row r="73" spans="1:30" s="332" customFormat="1" ht="15.6" x14ac:dyDescent="0.3">
      <c r="A73" s="123" t="s">
        <v>348</v>
      </c>
      <c r="B73" s="123" t="s">
        <v>349</v>
      </c>
      <c r="C73" s="123" t="s">
        <v>350</v>
      </c>
      <c r="D73" s="123" t="s">
        <v>351</v>
      </c>
      <c r="E73" s="123">
        <v>56201</v>
      </c>
      <c r="F73" s="123" t="s">
        <v>352</v>
      </c>
      <c r="G73" s="123" t="s">
        <v>176</v>
      </c>
      <c r="H73" s="123" t="s">
        <v>134</v>
      </c>
      <c r="I73" s="124">
        <v>71.504807692307693</v>
      </c>
      <c r="J73" s="124">
        <v>3.5803921568627461</v>
      </c>
      <c r="K73" s="124">
        <v>4.4392156862745091</v>
      </c>
      <c r="L73" s="124">
        <v>26.690196078431338</v>
      </c>
      <c r="M73" s="124">
        <v>14.266666666666664</v>
      </c>
      <c r="N73" s="124">
        <v>35.219607843137247</v>
      </c>
      <c r="O73" s="124">
        <v>9.1333333333333275</v>
      </c>
      <c r="P73" s="124">
        <v>3.6588235294117641</v>
      </c>
      <c r="Q73" s="124">
        <v>0.9647058823529413</v>
      </c>
      <c r="R73" s="124">
        <v>22.831372549019598</v>
      </c>
      <c r="S73" s="124">
        <v>2.5803921568627448</v>
      </c>
      <c r="T73" s="124">
        <v>0.49019607843137253</v>
      </c>
      <c r="U73" s="124">
        <v>23.074509803921533</v>
      </c>
      <c r="V73" s="124">
        <v>41.215686274509892</v>
      </c>
      <c r="W73" s="123"/>
      <c r="X73" s="123" t="s">
        <v>135</v>
      </c>
      <c r="Y73" s="123" t="s">
        <v>235</v>
      </c>
      <c r="Z73" s="123"/>
      <c r="AA73" s="123" t="s">
        <v>889</v>
      </c>
      <c r="AB73" s="123" t="s">
        <v>135</v>
      </c>
      <c r="AC73" s="123" t="s">
        <v>235</v>
      </c>
      <c r="AD73" s="331">
        <v>43657</v>
      </c>
    </row>
    <row r="74" spans="1:30" s="332" customFormat="1" ht="15.6" x14ac:dyDescent="0.3">
      <c r="A74" s="123" t="s">
        <v>330</v>
      </c>
      <c r="B74" s="123" t="s">
        <v>331</v>
      </c>
      <c r="C74" s="123" t="s">
        <v>332</v>
      </c>
      <c r="D74" s="123" t="s">
        <v>192</v>
      </c>
      <c r="E74" s="123">
        <v>17745</v>
      </c>
      <c r="F74" s="123" t="s">
        <v>193</v>
      </c>
      <c r="G74" s="123" t="s">
        <v>261</v>
      </c>
      <c r="H74" s="123" t="s">
        <v>145</v>
      </c>
      <c r="I74" s="124">
        <v>62.2336956521739</v>
      </c>
      <c r="J74" s="124">
        <v>2.4941176470588236</v>
      </c>
      <c r="K74" s="124">
        <v>7.1411764705882348</v>
      </c>
      <c r="L74" s="124">
        <v>17.478431372549011</v>
      </c>
      <c r="M74" s="124">
        <v>17.737254901960778</v>
      </c>
      <c r="N74" s="124">
        <v>42.329411764705888</v>
      </c>
      <c r="O74" s="124">
        <v>2.4000000000000004</v>
      </c>
      <c r="P74" s="124">
        <v>0.12156862745098039</v>
      </c>
      <c r="Q74" s="124">
        <v>0</v>
      </c>
      <c r="R74" s="124">
        <v>21.45882352941176</v>
      </c>
      <c r="S74" s="124">
        <v>4.9372549019607836</v>
      </c>
      <c r="T74" s="124">
        <v>2.5333333333333337</v>
      </c>
      <c r="U74" s="124">
        <v>15.921568627450965</v>
      </c>
      <c r="V74" s="124">
        <v>40.639215686274518</v>
      </c>
      <c r="W74" s="123"/>
      <c r="X74" s="123" t="s">
        <v>135</v>
      </c>
      <c r="Y74" s="123" t="s">
        <v>233</v>
      </c>
      <c r="Z74" s="123" t="s">
        <v>234</v>
      </c>
      <c r="AA74" s="123" t="s">
        <v>888</v>
      </c>
      <c r="AB74" s="123" t="s">
        <v>135</v>
      </c>
      <c r="AC74" s="123" t="s">
        <v>233</v>
      </c>
      <c r="AD74" s="331">
        <v>44160</v>
      </c>
    </row>
    <row r="75" spans="1:30" s="332" customFormat="1" ht="15.6" x14ac:dyDescent="0.3">
      <c r="A75" s="123" t="s">
        <v>392</v>
      </c>
      <c r="B75" s="123" t="s">
        <v>339</v>
      </c>
      <c r="C75" s="123" t="s">
        <v>308</v>
      </c>
      <c r="D75" s="123" t="s">
        <v>149</v>
      </c>
      <c r="E75" s="123">
        <v>85232</v>
      </c>
      <c r="F75" s="123" t="s">
        <v>150</v>
      </c>
      <c r="G75" s="123" t="s">
        <v>282</v>
      </c>
      <c r="H75" s="123" t="s">
        <v>145</v>
      </c>
      <c r="I75" s="124">
        <v>1.2965177629264899</v>
      </c>
      <c r="J75" s="124">
        <v>25.619607843137167</v>
      </c>
      <c r="K75" s="124">
        <v>7.3764705882352706</v>
      </c>
      <c r="L75" s="124">
        <v>5.9372549019607659</v>
      </c>
      <c r="M75" s="124">
        <v>5.0352941176470445</v>
      </c>
      <c r="N75" s="124">
        <v>15.043137254901911</v>
      </c>
      <c r="O75" s="124">
        <v>25.721568627450893</v>
      </c>
      <c r="P75" s="124">
        <v>0.47843137254901924</v>
      </c>
      <c r="Q75" s="124">
        <v>2.7254901960784248</v>
      </c>
      <c r="R75" s="124">
        <v>3.7137254901960683</v>
      </c>
      <c r="S75" s="124">
        <v>0.85882352941176265</v>
      </c>
      <c r="T75" s="124">
        <v>1.0392156862745077</v>
      </c>
      <c r="U75" s="124">
        <v>38.356862745099725</v>
      </c>
      <c r="V75" s="124">
        <v>26.454901960784223</v>
      </c>
      <c r="W75" s="123"/>
      <c r="X75" s="123" t="s">
        <v>163</v>
      </c>
      <c r="Y75" s="123"/>
      <c r="Z75" s="123"/>
      <c r="AA75" s="123"/>
      <c r="AB75" s="123" t="s">
        <v>163</v>
      </c>
      <c r="AC75" s="123"/>
      <c r="AD75" s="331"/>
    </row>
    <row r="76" spans="1:30" s="332" customFormat="1" ht="15.6" x14ac:dyDescent="0.3">
      <c r="A76" s="123" t="s">
        <v>285</v>
      </c>
      <c r="B76" s="123" t="s">
        <v>286</v>
      </c>
      <c r="C76" s="123" t="s">
        <v>287</v>
      </c>
      <c r="D76" s="123" t="s">
        <v>288</v>
      </c>
      <c r="E76" s="123">
        <v>89015</v>
      </c>
      <c r="F76" s="123" t="s">
        <v>289</v>
      </c>
      <c r="G76" s="123" t="s">
        <v>261</v>
      </c>
      <c r="H76" s="123" t="s">
        <v>134</v>
      </c>
      <c r="I76" s="124">
        <v>28.2654639175258</v>
      </c>
      <c r="J76" s="124">
        <v>14.76078431372547</v>
      </c>
      <c r="K76" s="124">
        <v>7.0627450980392119</v>
      </c>
      <c r="L76" s="124">
        <v>10.572549019607836</v>
      </c>
      <c r="M76" s="124">
        <v>8.0352941176470569</v>
      </c>
      <c r="N76" s="124">
        <v>22.372549019607799</v>
      </c>
      <c r="O76" s="124">
        <v>14.921568627450959</v>
      </c>
      <c r="P76" s="124">
        <v>2.7098039215686267</v>
      </c>
      <c r="Q76" s="124">
        <v>0.42745098039215662</v>
      </c>
      <c r="R76" s="124">
        <v>10.435294117647052</v>
      </c>
      <c r="S76" s="124">
        <v>2.0470588235294116</v>
      </c>
      <c r="T76" s="124">
        <v>1.0235294117647058</v>
      </c>
      <c r="U76" s="124">
        <v>26.925490196078378</v>
      </c>
      <c r="V76" s="124">
        <v>26.482352941176419</v>
      </c>
      <c r="W76" s="123"/>
      <c r="X76" s="123" t="s">
        <v>135</v>
      </c>
      <c r="Y76" s="123" t="s">
        <v>235</v>
      </c>
      <c r="Z76" s="123" t="s">
        <v>234</v>
      </c>
      <c r="AA76" s="123" t="s">
        <v>887</v>
      </c>
      <c r="AB76" s="123" t="s">
        <v>135</v>
      </c>
      <c r="AC76" s="123" t="s">
        <v>235</v>
      </c>
      <c r="AD76" s="331">
        <v>44155</v>
      </c>
    </row>
    <row r="77" spans="1:30" s="332" customFormat="1" ht="15.6" x14ac:dyDescent="0.3">
      <c r="A77" s="123" t="s">
        <v>406</v>
      </c>
      <c r="B77" s="123" t="s">
        <v>407</v>
      </c>
      <c r="C77" s="123" t="s">
        <v>408</v>
      </c>
      <c r="D77" s="123" t="s">
        <v>317</v>
      </c>
      <c r="E77" s="123">
        <v>44883</v>
      </c>
      <c r="F77" s="123" t="s">
        <v>300</v>
      </c>
      <c r="G77" s="123" t="s">
        <v>176</v>
      </c>
      <c r="H77" s="123" t="s">
        <v>134</v>
      </c>
      <c r="I77" s="124">
        <v>81.805825242718399</v>
      </c>
      <c r="J77" s="124">
        <v>1.7960784313725493</v>
      </c>
      <c r="K77" s="124">
        <v>4.56078431372549</v>
      </c>
      <c r="L77" s="124">
        <v>15.780392156862741</v>
      </c>
      <c r="M77" s="124">
        <v>14.203921568627448</v>
      </c>
      <c r="N77" s="124">
        <v>28.258823529411746</v>
      </c>
      <c r="O77" s="124">
        <v>3.933333333333334</v>
      </c>
      <c r="P77" s="124">
        <v>3.2901960784313729</v>
      </c>
      <c r="Q77" s="124">
        <v>0.85882352941176476</v>
      </c>
      <c r="R77" s="124">
        <v>17.721568627450974</v>
      </c>
      <c r="S77" s="124">
        <v>5.8392156862745095</v>
      </c>
      <c r="T77" s="124">
        <v>2.5294117647058822</v>
      </c>
      <c r="U77" s="124">
        <v>10.250980392156858</v>
      </c>
      <c r="V77" s="124">
        <v>31.909803921568603</v>
      </c>
      <c r="W77" s="123"/>
      <c r="X77" s="123" t="s">
        <v>135</v>
      </c>
      <c r="Y77" s="123" t="s">
        <v>235</v>
      </c>
      <c r="Z77" s="123" t="s">
        <v>234</v>
      </c>
      <c r="AA77" s="123" t="s">
        <v>886</v>
      </c>
      <c r="AB77" s="123" t="s">
        <v>135</v>
      </c>
      <c r="AC77" s="123" t="s">
        <v>235</v>
      </c>
      <c r="AD77" s="331">
        <v>44209</v>
      </c>
    </row>
    <row r="78" spans="1:30" s="332" customFormat="1" ht="15.6" x14ac:dyDescent="0.3">
      <c r="A78" s="123" t="s">
        <v>341</v>
      </c>
      <c r="B78" s="123" t="s">
        <v>342</v>
      </c>
      <c r="C78" s="123" t="s">
        <v>343</v>
      </c>
      <c r="D78" s="123" t="s">
        <v>344</v>
      </c>
      <c r="E78" s="123">
        <v>53039</v>
      </c>
      <c r="F78" s="123" t="s">
        <v>292</v>
      </c>
      <c r="G78" s="123" t="s">
        <v>261</v>
      </c>
      <c r="H78" s="123" t="s">
        <v>134</v>
      </c>
      <c r="I78" s="124">
        <v>49.743083003952599</v>
      </c>
      <c r="J78" s="124">
        <v>4.9882352941176444</v>
      </c>
      <c r="K78" s="124">
        <v>2.6941176470588233</v>
      </c>
      <c r="L78" s="124">
        <v>10.039215686274506</v>
      </c>
      <c r="M78" s="124">
        <v>17.525490196078415</v>
      </c>
      <c r="N78" s="124">
        <v>28.607843137254854</v>
      </c>
      <c r="O78" s="124">
        <v>5.7647058823529376</v>
      </c>
      <c r="P78" s="124">
        <v>0.81568627450980391</v>
      </c>
      <c r="Q78" s="124">
        <v>5.8823529411764705E-2</v>
      </c>
      <c r="R78" s="124">
        <v>9.5137254901960766</v>
      </c>
      <c r="S78" s="124">
        <v>3.9960784313725495</v>
      </c>
      <c r="T78" s="124">
        <v>1.9333333333333333</v>
      </c>
      <c r="U78" s="124">
        <v>19.803921568627427</v>
      </c>
      <c r="V78" s="124">
        <v>27.909803921568571</v>
      </c>
      <c r="W78" s="123"/>
      <c r="X78" s="123" t="s">
        <v>135</v>
      </c>
      <c r="Y78" s="123" t="s">
        <v>235</v>
      </c>
      <c r="Z78" s="123" t="s">
        <v>234</v>
      </c>
      <c r="AA78" s="123" t="s">
        <v>883</v>
      </c>
      <c r="AB78" s="123" t="s">
        <v>135</v>
      </c>
      <c r="AC78" s="123" t="s">
        <v>233</v>
      </c>
      <c r="AD78" s="331">
        <v>44302</v>
      </c>
    </row>
    <row r="79" spans="1:30" s="332" customFormat="1" ht="15.6" x14ac:dyDescent="0.3">
      <c r="A79" s="123" t="s">
        <v>355</v>
      </c>
      <c r="B79" s="123" t="s">
        <v>356</v>
      </c>
      <c r="C79" s="123" t="s">
        <v>357</v>
      </c>
      <c r="D79" s="123" t="s">
        <v>358</v>
      </c>
      <c r="E79" s="123">
        <v>3820</v>
      </c>
      <c r="F79" s="123" t="s">
        <v>337</v>
      </c>
      <c r="G79" s="123" t="s">
        <v>176</v>
      </c>
      <c r="H79" s="123" t="s">
        <v>134</v>
      </c>
      <c r="I79" s="124">
        <v>108.583333333333</v>
      </c>
      <c r="J79" s="124">
        <v>0.14117647058823529</v>
      </c>
      <c r="K79" s="124">
        <v>1.9254901960784312</v>
      </c>
      <c r="L79" s="124">
        <v>7.4196078431372543</v>
      </c>
      <c r="M79" s="124">
        <v>15.152941176470582</v>
      </c>
      <c r="N79" s="124">
        <v>17.015686274509797</v>
      </c>
      <c r="O79" s="124">
        <v>5.2705882352941176</v>
      </c>
      <c r="P79" s="124">
        <v>1.9098039215686275</v>
      </c>
      <c r="Q79" s="124">
        <v>0.44313725490196082</v>
      </c>
      <c r="R79" s="124">
        <v>10.007843137254902</v>
      </c>
      <c r="S79" s="124">
        <v>1.192156862745098</v>
      </c>
      <c r="T79" s="124">
        <v>0.31372549019607843</v>
      </c>
      <c r="U79" s="124">
        <v>13.125490196078424</v>
      </c>
      <c r="V79" s="124">
        <v>19.674509803921556</v>
      </c>
      <c r="W79" s="123"/>
      <c r="X79" s="123" t="s">
        <v>135</v>
      </c>
      <c r="Y79" s="123" t="s">
        <v>194</v>
      </c>
      <c r="Z79" s="123" t="s">
        <v>137</v>
      </c>
      <c r="AA79" s="123" t="s">
        <v>885</v>
      </c>
      <c r="AB79" s="123" t="s">
        <v>135</v>
      </c>
      <c r="AC79" s="123" t="s">
        <v>194</v>
      </c>
      <c r="AD79" s="331">
        <v>44175</v>
      </c>
    </row>
    <row r="80" spans="1:30" s="332" customFormat="1" ht="15.6" x14ac:dyDescent="0.3">
      <c r="A80" s="123" t="s">
        <v>452</v>
      </c>
      <c r="B80" s="123" t="s">
        <v>453</v>
      </c>
      <c r="C80" s="123" t="s">
        <v>454</v>
      </c>
      <c r="D80" s="123" t="s">
        <v>299</v>
      </c>
      <c r="E80" s="123">
        <v>48161</v>
      </c>
      <c r="F80" s="123" t="s">
        <v>300</v>
      </c>
      <c r="G80" s="123" t="s">
        <v>176</v>
      </c>
      <c r="H80" s="123" t="s">
        <v>145</v>
      </c>
      <c r="I80" s="124">
        <v>25.25</v>
      </c>
      <c r="J80" s="124">
        <v>7.4588235294117622</v>
      </c>
      <c r="K80" s="124">
        <v>5.2274509803921561</v>
      </c>
      <c r="L80" s="124">
        <v>5.2117647058823486</v>
      </c>
      <c r="M80" s="124">
        <v>3.9764705882352933</v>
      </c>
      <c r="N80" s="124">
        <v>15.93333333333331</v>
      </c>
      <c r="O80" s="124">
        <v>5.9411764705882328</v>
      </c>
      <c r="P80" s="124">
        <v>0</v>
      </c>
      <c r="Q80" s="124">
        <v>0</v>
      </c>
      <c r="R80" s="124">
        <v>7.6313725490196029</v>
      </c>
      <c r="S80" s="124">
        <v>2.0470588235294116</v>
      </c>
      <c r="T80" s="124">
        <v>0.27450980392156865</v>
      </c>
      <c r="U80" s="124">
        <v>11.921568627450968</v>
      </c>
      <c r="V80" s="124">
        <v>20.168627450980356</v>
      </c>
      <c r="W80" s="123"/>
      <c r="X80" s="123" t="s">
        <v>135</v>
      </c>
      <c r="Y80" s="123" t="s">
        <v>233</v>
      </c>
      <c r="Z80" s="123" t="s">
        <v>234</v>
      </c>
      <c r="AA80" s="123" t="s">
        <v>884</v>
      </c>
      <c r="AB80" s="123" t="s">
        <v>135</v>
      </c>
      <c r="AC80" s="123" t="s">
        <v>233</v>
      </c>
      <c r="AD80" s="331">
        <v>44195</v>
      </c>
    </row>
    <row r="81" spans="1:30" s="332" customFormat="1" ht="15.6" x14ac:dyDescent="0.3">
      <c r="A81" s="123" t="s">
        <v>383</v>
      </c>
      <c r="B81" s="123" t="s">
        <v>384</v>
      </c>
      <c r="C81" s="123" t="s">
        <v>385</v>
      </c>
      <c r="D81" s="123" t="s">
        <v>351</v>
      </c>
      <c r="E81" s="123">
        <v>56007</v>
      </c>
      <c r="F81" s="123" t="s">
        <v>352</v>
      </c>
      <c r="G81" s="123" t="s">
        <v>176</v>
      </c>
      <c r="H81" s="123" t="s">
        <v>145</v>
      </c>
      <c r="I81" s="124">
        <v>55.933884297520699</v>
      </c>
      <c r="J81" s="124">
        <v>7.8235294117647021</v>
      </c>
      <c r="K81" s="124">
        <v>1.0313725490196077</v>
      </c>
      <c r="L81" s="124">
        <v>10.152941176470581</v>
      </c>
      <c r="M81" s="124">
        <v>1.9568627450980394</v>
      </c>
      <c r="N81" s="124">
        <v>10.545098039215677</v>
      </c>
      <c r="O81" s="124">
        <v>10.419607843137246</v>
      </c>
      <c r="P81" s="124">
        <v>0</v>
      </c>
      <c r="Q81" s="124">
        <v>0</v>
      </c>
      <c r="R81" s="124">
        <v>2.937254901960785</v>
      </c>
      <c r="S81" s="124">
        <v>2.0745098039215688</v>
      </c>
      <c r="T81" s="124">
        <v>5.0980392156862744E-2</v>
      </c>
      <c r="U81" s="124">
        <v>15.90196078431371</v>
      </c>
      <c r="V81" s="124">
        <v>16.545098039215674</v>
      </c>
      <c r="W81" s="123"/>
      <c r="X81" s="123" t="s">
        <v>135</v>
      </c>
      <c r="Y81" s="123" t="s">
        <v>233</v>
      </c>
      <c r="Z81" s="123" t="s">
        <v>234</v>
      </c>
      <c r="AA81" s="123" t="s">
        <v>883</v>
      </c>
      <c r="AB81" s="123" t="s">
        <v>135</v>
      </c>
      <c r="AC81" s="123" t="s">
        <v>233</v>
      </c>
      <c r="AD81" s="331">
        <v>44302</v>
      </c>
    </row>
    <row r="82" spans="1:30" s="332" customFormat="1" ht="15.6" x14ac:dyDescent="0.3">
      <c r="A82" s="123" t="s">
        <v>517</v>
      </c>
      <c r="B82" s="123" t="s">
        <v>518</v>
      </c>
      <c r="C82" s="123" t="s">
        <v>519</v>
      </c>
      <c r="D82" s="123" t="s">
        <v>426</v>
      </c>
      <c r="E82" s="123">
        <v>21613</v>
      </c>
      <c r="F82" s="123" t="s">
        <v>427</v>
      </c>
      <c r="G82" s="123" t="s">
        <v>176</v>
      </c>
      <c r="H82" s="123" t="s">
        <v>134</v>
      </c>
      <c r="I82" s="124">
        <v>103.071428571429</v>
      </c>
      <c r="J82" s="124">
        <v>0</v>
      </c>
      <c r="K82" s="124">
        <v>7.8431372549019607E-2</v>
      </c>
      <c r="L82" s="124">
        <v>7.2941176470588225</v>
      </c>
      <c r="M82" s="124">
        <v>12.270588235294117</v>
      </c>
      <c r="N82" s="124">
        <v>16.286274509803917</v>
      </c>
      <c r="O82" s="124">
        <v>3.3568627450980393</v>
      </c>
      <c r="P82" s="124">
        <v>0</v>
      </c>
      <c r="Q82" s="124">
        <v>0</v>
      </c>
      <c r="R82" s="124">
        <v>5.4549019607843148</v>
      </c>
      <c r="S82" s="124">
        <v>0.97254901960784323</v>
      </c>
      <c r="T82" s="124">
        <v>0.8</v>
      </c>
      <c r="U82" s="124">
        <v>12.415686274509795</v>
      </c>
      <c r="V82" s="124">
        <v>14.227450980392153</v>
      </c>
      <c r="W82" s="123"/>
      <c r="X82" s="123" t="s">
        <v>135</v>
      </c>
      <c r="Y82" s="123" t="s">
        <v>233</v>
      </c>
      <c r="Z82" s="123" t="s">
        <v>234</v>
      </c>
      <c r="AA82" s="123" t="s">
        <v>438</v>
      </c>
      <c r="AB82" s="123" t="s">
        <v>135</v>
      </c>
      <c r="AC82" s="123" t="s">
        <v>235</v>
      </c>
      <c r="AD82" s="331">
        <v>43908</v>
      </c>
    </row>
    <row r="83" spans="1:30" s="332" customFormat="1" ht="15.6" x14ac:dyDescent="0.3">
      <c r="A83" s="123" t="s">
        <v>415</v>
      </c>
      <c r="B83" s="123" t="s">
        <v>416</v>
      </c>
      <c r="C83" s="123" t="s">
        <v>417</v>
      </c>
      <c r="D83" s="123" t="s">
        <v>317</v>
      </c>
      <c r="E83" s="123">
        <v>44024</v>
      </c>
      <c r="F83" s="123" t="s">
        <v>300</v>
      </c>
      <c r="G83" s="123" t="s">
        <v>261</v>
      </c>
      <c r="H83" s="123" t="s">
        <v>134</v>
      </c>
      <c r="I83" s="124">
        <v>72.891304347826093</v>
      </c>
      <c r="J83" s="124">
        <v>2.670588235294117</v>
      </c>
      <c r="K83" s="124">
        <v>1.7568627450980392</v>
      </c>
      <c r="L83" s="124">
        <v>6.8196078431372547</v>
      </c>
      <c r="M83" s="124">
        <v>5.4470588235294111</v>
      </c>
      <c r="N83" s="124">
        <v>12.929411764705881</v>
      </c>
      <c r="O83" s="124">
        <v>1.9215686274509804</v>
      </c>
      <c r="P83" s="124">
        <v>0.81568627450980391</v>
      </c>
      <c r="Q83" s="124">
        <v>1.0274509803921568</v>
      </c>
      <c r="R83" s="124">
        <v>7.6705882352941162</v>
      </c>
      <c r="S83" s="124">
        <v>2.6784313725490194</v>
      </c>
      <c r="T83" s="124">
        <v>1.4313725490196079</v>
      </c>
      <c r="U83" s="124">
        <v>4.9137254901960778</v>
      </c>
      <c r="V83" s="124">
        <v>11.81960784313725</v>
      </c>
      <c r="W83" s="123"/>
      <c r="X83" s="123" t="s">
        <v>135</v>
      </c>
      <c r="Y83" s="123" t="s">
        <v>235</v>
      </c>
      <c r="Z83" s="123" t="s">
        <v>234</v>
      </c>
      <c r="AA83" s="123" t="s">
        <v>882</v>
      </c>
      <c r="AB83" s="123" t="s">
        <v>135</v>
      </c>
      <c r="AC83" s="123" t="s">
        <v>235</v>
      </c>
      <c r="AD83" s="331">
        <v>44175</v>
      </c>
    </row>
    <row r="84" spans="1:30" s="332" customFormat="1" ht="15.6" x14ac:dyDescent="0.3">
      <c r="A84" s="123" t="s">
        <v>422</v>
      </c>
      <c r="B84" s="123" t="s">
        <v>423</v>
      </c>
      <c r="C84" s="123" t="s">
        <v>424</v>
      </c>
      <c r="D84" s="123" t="s">
        <v>425</v>
      </c>
      <c r="E84" s="123">
        <v>68801</v>
      </c>
      <c r="F84" s="123" t="s">
        <v>352</v>
      </c>
      <c r="G84" s="123" t="s">
        <v>176</v>
      </c>
      <c r="H84" s="123" t="s">
        <v>134</v>
      </c>
      <c r="I84" s="124">
        <v>52.383720930232599</v>
      </c>
      <c r="J84" s="124">
        <v>0.76470588235294124</v>
      </c>
      <c r="K84" s="124">
        <v>2.5764705882352938</v>
      </c>
      <c r="L84" s="124">
        <v>5.7098039215686276</v>
      </c>
      <c r="M84" s="124">
        <v>7.145098039215684</v>
      </c>
      <c r="N84" s="124">
        <v>14.10196078431372</v>
      </c>
      <c r="O84" s="124">
        <v>0.30196078431372547</v>
      </c>
      <c r="P84" s="124">
        <v>1.7176470588235291</v>
      </c>
      <c r="Q84" s="124">
        <v>7.4509803921568626E-2</v>
      </c>
      <c r="R84" s="124">
        <v>1.4666666666666666</v>
      </c>
      <c r="S84" s="124">
        <v>0.58823529411764708</v>
      </c>
      <c r="T84" s="124">
        <v>1.4862745098039218</v>
      </c>
      <c r="U84" s="124">
        <v>12.65490196078431</v>
      </c>
      <c r="V84" s="124">
        <v>15.290196078431364</v>
      </c>
      <c r="W84" s="123"/>
      <c r="X84" s="123" t="s">
        <v>135</v>
      </c>
      <c r="Y84" s="123" t="s">
        <v>233</v>
      </c>
      <c r="Z84" s="123"/>
      <c r="AA84" s="123" t="s">
        <v>881</v>
      </c>
      <c r="AB84" s="123" t="s">
        <v>135</v>
      </c>
      <c r="AC84" s="123" t="s">
        <v>235</v>
      </c>
      <c r="AD84" s="331">
        <v>44091</v>
      </c>
    </row>
    <row r="85" spans="1:30" s="332" customFormat="1" ht="18.600000000000001" x14ac:dyDescent="0.3">
      <c r="A85" s="123" t="s">
        <v>880</v>
      </c>
      <c r="B85" s="123" t="s">
        <v>879</v>
      </c>
      <c r="C85" s="123" t="s">
        <v>878</v>
      </c>
      <c r="D85" s="123" t="s">
        <v>192</v>
      </c>
      <c r="E85" s="123">
        <v>19533</v>
      </c>
      <c r="F85" s="123" t="s">
        <v>193</v>
      </c>
      <c r="G85" s="123" t="s">
        <v>144</v>
      </c>
      <c r="H85" s="123" t="s">
        <v>328</v>
      </c>
      <c r="I85" s="124">
        <v>15.471830985915499</v>
      </c>
      <c r="J85" s="124">
        <v>13.176470588235265</v>
      </c>
      <c r="K85" s="124">
        <v>0</v>
      </c>
      <c r="L85" s="124">
        <v>0</v>
      </c>
      <c r="M85" s="124">
        <v>0</v>
      </c>
      <c r="N85" s="124">
        <v>0</v>
      </c>
      <c r="O85" s="124">
        <v>0</v>
      </c>
      <c r="P85" s="124">
        <v>5.8823529411764705E-2</v>
      </c>
      <c r="Q85" s="124">
        <v>13.117647058823501</v>
      </c>
      <c r="R85" s="124">
        <v>5.4901960784313725E-2</v>
      </c>
      <c r="S85" s="124">
        <v>0</v>
      </c>
      <c r="T85" s="124">
        <v>5.8823529411764705E-2</v>
      </c>
      <c r="U85" s="124">
        <v>13.062745098039187</v>
      </c>
      <c r="V85" s="124">
        <v>5.7921568627450881</v>
      </c>
      <c r="W85" s="123">
        <v>78</v>
      </c>
      <c r="X85" s="123" t="s">
        <v>163</v>
      </c>
      <c r="Y85" s="123"/>
      <c r="Z85" s="123"/>
      <c r="AA85" s="123" t="s">
        <v>164</v>
      </c>
      <c r="AB85" s="123" t="s">
        <v>163</v>
      </c>
      <c r="AC85" s="123"/>
      <c r="AD85" s="331"/>
    </row>
    <row r="86" spans="1:30" s="332" customFormat="1" ht="15.6" x14ac:dyDescent="0.3">
      <c r="A86" s="123" t="s">
        <v>403</v>
      </c>
      <c r="B86" s="123" t="s">
        <v>404</v>
      </c>
      <c r="C86" s="123" t="s">
        <v>405</v>
      </c>
      <c r="D86" s="123" t="s">
        <v>299</v>
      </c>
      <c r="E86" s="123">
        <v>48060</v>
      </c>
      <c r="F86" s="123" t="s">
        <v>300</v>
      </c>
      <c r="G86" s="123" t="s">
        <v>176</v>
      </c>
      <c r="H86" s="123" t="s">
        <v>145</v>
      </c>
      <c r="I86" s="124">
        <v>58.712499999999999</v>
      </c>
      <c r="J86" s="124">
        <v>3.5921568627450977</v>
      </c>
      <c r="K86" s="124">
        <v>2.2862745098039214</v>
      </c>
      <c r="L86" s="124">
        <v>4.3960784313725485</v>
      </c>
      <c r="M86" s="124">
        <v>2.2431372549019608</v>
      </c>
      <c r="N86" s="124">
        <v>9.8509803921568579</v>
      </c>
      <c r="O86" s="124">
        <v>2.6666666666666665</v>
      </c>
      <c r="P86" s="124">
        <v>0</v>
      </c>
      <c r="Q86" s="124">
        <v>0</v>
      </c>
      <c r="R86" s="124">
        <v>5.8117647058823527</v>
      </c>
      <c r="S86" s="124">
        <v>0.78431372549019607</v>
      </c>
      <c r="T86" s="124">
        <v>0.93333333333333324</v>
      </c>
      <c r="U86" s="124">
        <v>4.9882352941176453</v>
      </c>
      <c r="V86" s="124">
        <v>12.184313725490188</v>
      </c>
      <c r="W86" s="123"/>
      <c r="X86" s="123" t="s">
        <v>135</v>
      </c>
      <c r="Y86" s="123" t="s">
        <v>194</v>
      </c>
      <c r="Z86" s="123" t="s">
        <v>137</v>
      </c>
      <c r="AA86" s="123" t="s">
        <v>272</v>
      </c>
      <c r="AB86" s="123" t="s">
        <v>135</v>
      </c>
      <c r="AC86" s="123" t="s">
        <v>194</v>
      </c>
      <c r="AD86" s="331">
        <v>43769</v>
      </c>
    </row>
    <row r="87" spans="1:30" s="332" customFormat="1" ht="15.6" x14ac:dyDescent="0.3">
      <c r="A87" s="123" t="s">
        <v>455</v>
      </c>
      <c r="B87" s="123" t="s">
        <v>456</v>
      </c>
      <c r="C87" s="123" t="s">
        <v>457</v>
      </c>
      <c r="D87" s="123" t="s">
        <v>393</v>
      </c>
      <c r="E87" s="123">
        <v>51501</v>
      </c>
      <c r="F87" s="123" t="s">
        <v>352</v>
      </c>
      <c r="G87" s="123" t="s">
        <v>261</v>
      </c>
      <c r="H87" s="123" t="s">
        <v>134</v>
      </c>
      <c r="I87" s="124">
        <v>21.801724137931</v>
      </c>
      <c r="J87" s="124">
        <v>0.95294117647058818</v>
      </c>
      <c r="K87" s="124">
        <v>1.0392156862745097</v>
      </c>
      <c r="L87" s="124">
        <v>4.3882352941176466</v>
      </c>
      <c r="M87" s="124">
        <v>5.2941176470588216</v>
      </c>
      <c r="N87" s="124">
        <v>11.156862745098032</v>
      </c>
      <c r="O87" s="124">
        <v>0.51372549019607838</v>
      </c>
      <c r="P87" s="124">
        <v>3.9215686274509803E-3</v>
      </c>
      <c r="Q87" s="124">
        <v>0</v>
      </c>
      <c r="R87" s="124">
        <v>1.3137254901960786</v>
      </c>
      <c r="S87" s="124">
        <v>1.3254901960784313</v>
      </c>
      <c r="T87" s="124">
        <v>1.3137254901960784</v>
      </c>
      <c r="U87" s="124">
        <v>7.7215686274509761</v>
      </c>
      <c r="V87" s="124">
        <v>10.458823529411756</v>
      </c>
      <c r="W87" s="123"/>
      <c r="X87" s="123" t="s">
        <v>135</v>
      </c>
      <c r="Y87" s="123" t="s">
        <v>233</v>
      </c>
      <c r="Z87" s="123"/>
      <c r="AA87" s="123" t="s">
        <v>877</v>
      </c>
      <c r="AB87" s="123" t="s">
        <v>135</v>
      </c>
      <c r="AC87" s="123" t="s">
        <v>235</v>
      </c>
      <c r="AD87" s="331">
        <v>43202</v>
      </c>
    </row>
    <row r="88" spans="1:30" s="332" customFormat="1" ht="15.6" x14ac:dyDescent="0.3">
      <c r="A88" s="123" t="s">
        <v>394</v>
      </c>
      <c r="B88" s="123" t="s">
        <v>395</v>
      </c>
      <c r="C88" s="123" t="s">
        <v>396</v>
      </c>
      <c r="D88" s="123" t="s">
        <v>131</v>
      </c>
      <c r="E88" s="123">
        <v>79521</v>
      </c>
      <c r="F88" s="123" t="s">
        <v>175</v>
      </c>
      <c r="G88" s="123" t="s">
        <v>261</v>
      </c>
      <c r="H88" s="123" t="s">
        <v>134</v>
      </c>
      <c r="I88" s="124">
        <v>15.6118421052632</v>
      </c>
      <c r="J88" s="124">
        <v>7.5372549019607753</v>
      </c>
      <c r="K88" s="124">
        <v>1.9921568627450981</v>
      </c>
      <c r="L88" s="124">
        <v>0.73725490196078425</v>
      </c>
      <c r="M88" s="124">
        <v>0.93333333333333324</v>
      </c>
      <c r="N88" s="124">
        <v>1.8196078431372549</v>
      </c>
      <c r="O88" s="124">
        <v>0.38039215686274502</v>
      </c>
      <c r="P88" s="124">
        <v>5.0980392156862744E-2</v>
      </c>
      <c r="Q88" s="124">
        <v>8.9490196078431214</v>
      </c>
      <c r="R88" s="124">
        <v>1.2588235294117647</v>
      </c>
      <c r="S88" s="124">
        <v>0.17254901960784313</v>
      </c>
      <c r="T88" s="124">
        <v>0.31764705882352939</v>
      </c>
      <c r="U88" s="124">
        <v>9.4509803921568469</v>
      </c>
      <c r="V88" s="124">
        <v>6.3843137254901894</v>
      </c>
      <c r="W88" s="123"/>
      <c r="X88" s="123" t="s">
        <v>135</v>
      </c>
      <c r="Y88" s="123" t="s">
        <v>233</v>
      </c>
      <c r="Z88" s="123" t="s">
        <v>234</v>
      </c>
      <c r="AA88" s="123" t="s">
        <v>876</v>
      </c>
      <c r="AB88" s="123" t="s">
        <v>135</v>
      </c>
      <c r="AC88" s="123" t="s">
        <v>233</v>
      </c>
      <c r="AD88" s="331">
        <v>44125</v>
      </c>
    </row>
    <row r="89" spans="1:30" s="332" customFormat="1" ht="15.6" x14ac:dyDescent="0.3">
      <c r="A89" s="123" t="s">
        <v>409</v>
      </c>
      <c r="B89" s="123" t="s">
        <v>410</v>
      </c>
      <c r="C89" s="123" t="s">
        <v>411</v>
      </c>
      <c r="D89" s="123" t="s">
        <v>393</v>
      </c>
      <c r="E89" s="123">
        <v>50313</v>
      </c>
      <c r="F89" s="123" t="s">
        <v>352</v>
      </c>
      <c r="G89" s="123" t="s">
        <v>261</v>
      </c>
      <c r="H89" s="123" t="s">
        <v>134</v>
      </c>
      <c r="I89" s="124">
        <v>44.803030303030297</v>
      </c>
      <c r="J89" s="124">
        <v>0.70980392156862737</v>
      </c>
      <c r="K89" s="124">
        <v>2.1058823529411761</v>
      </c>
      <c r="L89" s="124">
        <v>3.5490196078431371</v>
      </c>
      <c r="M89" s="124">
        <v>4.7294117647058824</v>
      </c>
      <c r="N89" s="124">
        <v>10.227450980392156</v>
      </c>
      <c r="O89" s="124">
        <v>0.8666666666666667</v>
      </c>
      <c r="P89" s="124">
        <v>0</v>
      </c>
      <c r="Q89" s="124">
        <v>0</v>
      </c>
      <c r="R89" s="124">
        <v>5.7137254901960786</v>
      </c>
      <c r="S89" s="124">
        <v>1.1333333333333333</v>
      </c>
      <c r="T89" s="124">
        <v>0.14901960784313725</v>
      </c>
      <c r="U89" s="124">
        <v>4.0980392156862733</v>
      </c>
      <c r="V89" s="124">
        <v>10.450980392156861</v>
      </c>
      <c r="W89" s="123"/>
      <c r="X89" s="123" t="s">
        <v>135</v>
      </c>
      <c r="Y89" s="123" t="s">
        <v>235</v>
      </c>
      <c r="Z89" s="123" t="s">
        <v>234</v>
      </c>
      <c r="AA89" s="123" t="s">
        <v>875</v>
      </c>
      <c r="AB89" s="123" t="s">
        <v>135</v>
      </c>
      <c r="AC89" s="123" t="s">
        <v>235</v>
      </c>
      <c r="AD89" s="331">
        <v>43678</v>
      </c>
    </row>
    <row r="90" spans="1:30" s="332" customFormat="1" ht="15.6" x14ac:dyDescent="0.3">
      <c r="A90" s="123" t="s">
        <v>359</v>
      </c>
      <c r="B90" s="123" t="s">
        <v>360</v>
      </c>
      <c r="C90" s="123" t="s">
        <v>361</v>
      </c>
      <c r="D90" s="123" t="s">
        <v>351</v>
      </c>
      <c r="E90" s="123">
        <v>55330</v>
      </c>
      <c r="F90" s="123" t="s">
        <v>352</v>
      </c>
      <c r="G90" s="123" t="s">
        <v>176</v>
      </c>
      <c r="H90" s="123" t="s">
        <v>134</v>
      </c>
      <c r="I90" s="124">
        <v>133.76190476190499</v>
      </c>
      <c r="J90" s="124">
        <v>1.1764705882352941E-2</v>
      </c>
      <c r="K90" s="124">
        <v>0.58823529411764708</v>
      </c>
      <c r="L90" s="124">
        <v>4.9411764705882346</v>
      </c>
      <c r="M90" s="124">
        <v>5.1372549019607847</v>
      </c>
      <c r="N90" s="124">
        <v>10.113725490196078</v>
      </c>
      <c r="O90" s="124">
        <v>0.41176470588235298</v>
      </c>
      <c r="P90" s="124">
        <v>0.15294117647058825</v>
      </c>
      <c r="Q90" s="124">
        <v>0</v>
      </c>
      <c r="R90" s="124">
        <v>5.43921568627451</v>
      </c>
      <c r="S90" s="124">
        <v>0.44313725490196076</v>
      </c>
      <c r="T90" s="124">
        <v>0</v>
      </c>
      <c r="U90" s="124">
        <v>4.796078431372548</v>
      </c>
      <c r="V90" s="124">
        <v>9.2313725490196052</v>
      </c>
      <c r="W90" s="123"/>
      <c r="X90" s="123" t="s">
        <v>135</v>
      </c>
      <c r="Y90" s="123" t="s">
        <v>233</v>
      </c>
      <c r="Z90" s="123"/>
      <c r="AA90" s="123" t="s">
        <v>874</v>
      </c>
      <c r="AB90" s="123" t="s">
        <v>135</v>
      </c>
      <c r="AC90" s="123" t="s">
        <v>233</v>
      </c>
      <c r="AD90" s="331">
        <v>44217</v>
      </c>
    </row>
    <row r="91" spans="1:30" s="332" customFormat="1" ht="15.6" x14ac:dyDescent="0.3">
      <c r="A91" s="123" t="s">
        <v>431</v>
      </c>
      <c r="B91" s="123" t="s">
        <v>432</v>
      </c>
      <c r="C91" s="123" t="s">
        <v>433</v>
      </c>
      <c r="D91" s="123" t="s">
        <v>434</v>
      </c>
      <c r="E91" s="123">
        <v>96819</v>
      </c>
      <c r="F91" s="123" t="s">
        <v>321</v>
      </c>
      <c r="G91" s="123" t="s">
        <v>435</v>
      </c>
      <c r="H91" s="123" t="s">
        <v>134</v>
      </c>
      <c r="I91" s="124">
        <v>151.92307692307699</v>
      </c>
      <c r="J91" s="124">
        <v>0.70588235294117652</v>
      </c>
      <c r="K91" s="124">
        <v>4.1411764705882357</v>
      </c>
      <c r="L91" s="124">
        <v>0.27450980392156865</v>
      </c>
      <c r="M91" s="124">
        <v>4.3843137254901956</v>
      </c>
      <c r="N91" s="124">
        <v>6.3490196078431378</v>
      </c>
      <c r="O91" s="124">
        <v>0.63921568627450986</v>
      </c>
      <c r="P91" s="124">
        <v>1.7137254901960783</v>
      </c>
      <c r="Q91" s="124">
        <v>0.80392156862745101</v>
      </c>
      <c r="R91" s="124">
        <v>6.8941176470588239</v>
      </c>
      <c r="S91" s="124">
        <v>0.67058823529411771</v>
      </c>
      <c r="T91" s="124">
        <v>0</v>
      </c>
      <c r="U91" s="124">
        <v>1.9411764705882353</v>
      </c>
      <c r="V91" s="124">
        <v>9.0235294117647076</v>
      </c>
      <c r="W91" s="123"/>
      <c r="X91" s="123" t="s">
        <v>163</v>
      </c>
      <c r="Y91" s="123"/>
      <c r="Z91" s="123"/>
      <c r="AA91" s="123"/>
      <c r="AB91" s="123" t="s">
        <v>163</v>
      </c>
      <c r="AC91" s="123"/>
      <c r="AD91" s="331"/>
    </row>
    <row r="92" spans="1:30" s="332" customFormat="1" ht="15.6" x14ac:dyDescent="0.3">
      <c r="A92" s="123" t="s">
        <v>873</v>
      </c>
      <c r="B92" s="123" t="s">
        <v>872</v>
      </c>
      <c r="C92" s="123" t="s">
        <v>871</v>
      </c>
      <c r="D92" s="123" t="s">
        <v>131</v>
      </c>
      <c r="E92" s="123">
        <v>78380</v>
      </c>
      <c r="F92" s="123" t="s">
        <v>825</v>
      </c>
      <c r="G92" s="123" t="s">
        <v>261</v>
      </c>
      <c r="H92" s="123" t="s">
        <v>145</v>
      </c>
      <c r="I92" s="124">
        <v>3.6886035313001599</v>
      </c>
      <c r="J92" s="124">
        <v>3.2666666666666586</v>
      </c>
      <c r="K92" s="124">
        <v>4.4117647058823417</v>
      </c>
      <c r="L92" s="124">
        <v>1.3647058823529399</v>
      </c>
      <c r="M92" s="124">
        <v>0.4392156862745098</v>
      </c>
      <c r="N92" s="124">
        <v>3.3450980392156788</v>
      </c>
      <c r="O92" s="124">
        <v>3.9647058823529311</v>
      </c>
      <c r="P92" s="124">
        <v>0.21176470588235291</v>
      </c>
      <c r="Q92" s="124">
        <v>1.9607843137254863</v>
      </c>
      <c r="R92" s="124">
        <v>0.74901960784313715</v>
      </c>
      <c r="S92" s="124">
        <v>0.4862745098039214</v>
      </c>
      <c r="T92" s="124">
        <v>0.3529411764705882</v>
      </c>
      <c r="U92" s="124">
        <v>7.8941176470587999</v>
      </c>
      <c r="V92" s="124">
        <v>7.7450980392156632</v>
      </c>
      <c r="W92" s="123"/>
      <c r="X92" s="123" t="s">
        <v>135</v>
      </c>
      <c r="Y92" s="123" t="s">
        <v>233</v>
      </c>
      <c r="Z92" s="123"/>
      <c r="AA92" s="123" t="s">
        <v>824</v>
      </c>
      <c r="AB92" s="123" t="s">
        <v>135</v>
      </c>
      <c r="AC92" s="123" t="s">
        <v>194</v>
      </c>
      <c r="AD92" s="331">
        <v>43839</v>
      </c>
    </row>
    <row r="93" spans="1:30" s="332" customFormat="1" ht="15.6" x14ac:dyDescent="0.3">
      <c r="A93" s="123" t="s">
        <v>309</v>
      </c>
      <c r="B93" s="123" t="s">
        <v>310</v>
      </c>
      <c r="C93" s="123" t="s">
        <v>311</v>
      </c>
      <c r="D93" s="123" t="s">
        <v>255</v>
      </c>
      <c r="E93" s="123">
        <v>23901</v>
      </c>
      <c r="F93" s="123" t="s">
        <v>256</v>
      </c>
      <c r="G93" s="123" t="s">
        <v>144</v>
      </c>
      <c r="H93" s="123" t="s">
        <v>145</v>
      </c>
      <c r="I93" s="124">
        <v>811.36363636363603</v>
      </c>
      <c r="J93" s="124">
        <v>0</v>
      </c>
      <c r="K93" s="124">
        <v>0</v>
      </c>
      <c r="L93" s="124">
        <v>3.7450980392156863</v>
      </c>
      <c r="M93" s="124">
        <v>5.7019607843137257</v>
      </c>
      <c r="N93" s="124">
        <v>9.447058823529412</v>
      </c>
      <c r="O93" s="124">
        <v>0</v>
      </c>
      <c r="P93" s="124">
        <v>0</v>
      </c>
      <c r="Q93" s="124">
        <v>0</v>
      </c>
      <c r="R93" s="124">
        <v>3.4705882352941178</v>
      </c>
      <c r="S93" s="124">
        <v>0.89411764705882357</v>
      </c>
      <c r="T93" s="124">
        <v>0</v>
      </c>
      <c r="U93" s="124">
        <v>5.0823529411764703</v>
      </c>
      <c r="V93" s="124">
        <v>8.552941176470588</v>
      </c>
      <c r="W93" s="123">
        <v>500</v>
      </c>
      <c r="X93" s="123" t="s">
        <v>135</v>
      </c>
      <c r="Y93" s="123" t="s">
        <v>136</v>
      </c>
      <c r="Z93" s="123"/>
      <c r="AA93" s="123" t="s">
        <v>823</v>
      </c>
      <c r="AB93" s="123" t="s">
        <v>135</v>
      </c>
      <c r="AC93" s="123" t="s">
        <v>136</v>
      </c>
      <c r="AD93" s="331">
        <v>44251</v>
      </c>
    </row>
    <row r="94" spans="1:30" s="332" customFormat="1" ht="15.6" x14ac:dyDescent="0.3">
      <c r="A94" s="123" t="s">
        <v>464</v>
      </c>
      <c r="B94" s="123" t="s">
        <v>465</v>
      </c>
      <c r="C94" s="123" t="s">
        <v>466</v>
      </c>
      <c r="D94" s="123" t="s">
        <v>467</v>
      </c>
      <c r="E94" s="123">
        <v>27253</v>
      </c>
      <c r="F94" s="123" t="s">
        <v>143</v>
      </c>
      <c r="G94" s="123" t="s">
        <v>176</v>
      </c>
      <c r="H94" s="123" t="s">
        <v>134</v>
      </c>
      <c r="I94" s="124">
        <v>3.28330522765599</v>
      </c>
      <c r="J94" s="124">
        <v>0.34901960784313718</v>
      </c>
      <c r="K94" s="124">
        <v>0.65098039215686176</v>
      </c>
      <c r="L94" s="124">
        <v>3.0784313725490162</v>
      </c>
      <c r="M94" s="124">
        <v>3.5999999999999956</v>
      </c>
      <c r="N94" s="124">
        <v>6.9764705882352764</v>
      </c>
      <c r="O94" s="124">
        <v>0.68235294117647016</v>
      </c>
      <c r="P94" s="124">
        <v>0</v>
      </c>
      <c r="Q94" s="124">
        <v>1.9607843137254902E-2</v>
      </c>
      <c r="R94" s="124">
        <v>0.50980392156862742</v>
      </c>
      <c r="S94" s="124">
        <v>0.12156862745098039</v>
      </c>
      <c r="T94" s="124">
        <v>7.8431372549019607E-3</v>
      </c>
      <c r="U94" s="124">
        <v>7.039215686274491</v>
      </c>
      <c r="V94" s="124">
        <v>7.1058823529411583</v>
      </c>
      <c r="W94" s="123">
        <v>50</v>
      </c>
      <c r="X94" s="123" t="s">
        <v>135</v>
      </c>
      <c r="Y94" s="123" t="s">
        <v>235</v>
      </c>
      <c r="Z94" s="123" t="s">
        <v>234</v>
      </c>
      <c r="AA94" s="123" t="s">
        <v>870</v>
      </c>
      <c r="AB94" s="123" t="s">
        <v>135</v>
      </c>
      <c r="AC94" s="123" t="s">
        <v>235</v>
      </c>
      <c r="AD94" s="331">
        <v>44364</v>
      </c>
    </row>
    <row r="95" spans="1:30" s="332" customFormat="1" ht="15.6" x14ac:dyDescent="0.3">
      <c r="A95" s="123" t="s">
        <v>446</v>
      </c>
      <c r="B95" s="123" t="s">
        <v>447</v>
      </c>
      <c r="C95" s="123" t="s">
        <v>448</v>
      </c>
      <c r="D95" s="123" t="s">
        <v>288</v>
      </c>
      <c r="E95" s="123">
        <v>89512</v>
      </c>
      <c r="F95" s="123" t="s">
        <v>289</v>
      </c>
      <c r="G95" s="123" t="s">
        <v>261</v>
      </c>
      <c r="H95" s="123" t="s">
        <v>134</v>
      </c>
      <c r="I95" s="124">
        <v>11.8364779874214</v>
      </c>
      <c r="J95" s="124">
        <v>0.33725490196078434</v>
      </c>
      <c r="K95" s="124">
        <v>0.7450980392156864</v>
      </c>
      <c r="L95" s="124">
        <v>1.7647058823529409</v>
      </c>
      <c r="M95" s="124">
        <v>4.3725490196078391</v>
      </c>
      <c r="N95" s="124">
        <v>6.9294117647058728</v>
      </c>
      <c r="O95" s="124">
        <v>0.29019607843137257</v>
      </c>
      <c r="P95" s="124">
        <v>0</v>
      </c>
      <c r="Q95" s="124">
        <v>0</v>
      </c>
      <c r="R95" s="124">
        <v>2.1882352941176464</v>
      </c>
      <c r="S95" s="124">
        <v>0.21568627450980393</v>
      </c>
      <c r="T95" s="124">
        <v>4.3137254901960784E-2</v>
      </c>
      <c r="U95" s="124">
        <v>4.7725490196078368</v>
      </c>
      <c r="V95" s="124">
        <v>6.9529411764705786</v>
      </c>
      <c r="W95" s="123"/>
      <c r="X95" s="123" t="s">
        <v>135</v>
      </c>
      <c r="Y95" s="123" t="s">
        <v>233</v>
      </c>
      <c r="Z95" s="123"/>
      <c r="AA95" s="123" t="s">
        <v>869</v>
      </c>
      <c r="AB95" s="123" t="s">
        <v>135</v>
      </c>
      <c r="AC95" s="123" t="s">
        <v>235</v>
      </c>
      <c r="AD95" s="331">
        <v>44119</v>
      </c>
    </row>
    <row r="96" spans="1:30" s="332" customFormat="1" ht="15.6" x14ac:dyDescent="0.3">
      <c r="A96" s="123" t="s">
        <v>418</v>
      </c>
      <c r="B96" s="123" t="s">
        <v>419</v>
      </c>
      <c r="C96" s="123" t="s">
        <v>420</v>
      </c>
      <c r="D96" s="123" t="s">
        <v>421</v>
      </c>
      <c r="E96" s="123">
        <v>96910</v>
      </c>
      <c r="F96" s="123" t="s">
        <v>321</v>
      </c>
      <c r="G96" s="123" t="s">
        <v>261</v>
      </c>
      <c r="H96" s="123" t="s">
        <v>134</v>
      </c>
      <c r="I96" s="124">
        <v>222.4</v>
      </c>
      <c r="J96" s="124">
        <v>0</v>
      </c>
      <c r="K96" s="124">
        <v>0.67450980392156867</v>
      </c>
      <c r="L96" s="124">
        <v>4.2705882352941176</v>
      </c>
      <c r="M96" s="124">
        <v>1.5372549019607844</v>
      </c>
      <c r="N96" s="124">
        <v>6.4823529411764707</v>
      </c>
      <c r="O96" s="124">
        <v>0</v>
      </c>
      <c r="P96" s="124">
        <v>0</v>
      </c>
      <c r="Q96" s="124">
        <v>0</v>
      </c>
      <c r="R96" s="124">
        <v>5.3019607843137262</v>
      </c>
      <c r="S96" s="124">
        <v>1.1803921568627451</v>
      </c>
      <c r="T96" s="124">
        <v>0</v>
      </c>
      <c r="U96" s="124">
        <v>0</v>
      </c>
      <c r="V96" s="124">
        <v>5.9176470588235306</v>
      </c>
      <c r="W96" s="123"/>
      <c r="X96" s="123" t="s">
        <v>163</v>
      </c>
      <c r="Y96" s="123"/>
      <c r="Z96" s="123"/>
      <c r="AA96" s="123"/>
      <c r="AB96" s="123" t="s">
        <v>163</v>
      </c>
      <c r="AC96" s="123"/>
      <c r="AD96" s="331"/>
    </row>
    <row r="97" spans="1:30" s="332" customFormat="1" ht="15.6" x14ac:dyDescent="0.3">
      <c r="A97" s="123" t="s">
        <v>461</v>
      </c>
      <c r="B97" s="123" t="s">
        <v>462</v>
      </c>
      <c r="C97" s="123" t="s">
        <v>463</v>
      </c>
      <c r="D97" s="123" t="s">
        <v>226</v>
      </c>
      <c r="E97" s="123">
        <v>12901</v>
      </c>
      <c r="F97" s="123" t="s">
        <v>227</v>
      </c>
      <c r="G97" s="123" t="s">
        <v>261</v>
      </c>
      <c r="H97" s="123" t="s">
        <v>134</v>
      </c>
      <c r="I97" s="124">
        <v>11.75</v>
      </c>
      <c r="J97" s="124">
        <v>2.2352941176470571</v>
      </c>
      <c r="K97" s="124">
        <v>1.8117647058823532</v>
      </c>
      <c r="L97" s="124">
        <v>0.12549019607843137</v>
      </c>
      <c r="M97" s="124">
        <v>2.0588235294117645</v>
      </c>
      <c r="N97" s="124">
        <v>1.5921568627450979</v>
      </c>
      <c r="O97" s="124">
        <v>1.5450980392156852</v>
      </c>
      <c r="P97" s="124">
        <v>2.3058823529411767</v>
      </c>
      <c r="Q97" s="124">
        <v>0.78823529411764715</v>
      </c>
      <c r="R97" s="124">
        <v>1.5843137254901962</v>
      </c>
      <c r="S97" s="124">
        <v>2.7450980392156862E-2</v>
      </c>
      <c r="T97" s="124">
        <v>0.83921568627450971</v>
      </c>
      <c r="U97" s="124">
        <v>3.7803921568627419</v>
      </c>
      <c r="V97" s="124">
        <v>3.1490196078431354</v>
      </c>
      <c r="W97" s="123"/>
      <c r="X97" s="123" t="s">
        <v>135</v>
      </c>
      <c r="Y97" s="123" t="s">
        <v>233</v>
      </c>
      <c r="Z97" s="123"/>
      <c r="AA97" s="123" t="s">
        <v>868</v>
      </c>
      <c r="AB97" s="123" t="s">
        <v>135</v>
      </c>
      <c r="AC97" s="123" t="s">
        <v>235</v>
      </c>
      <c r="AD97" s="331">
        <v>43398</v>
      </c>
    </row>
    <row r="98" spans="1:30" s="332" customFormat="1" ht="15.6" x14ac:dyDescent="0.3">
      <c r="A98" s="123" t="s">
        <v>493</v>
      </c>
      <c r="B98" s="123" t="s">
        <v>494</v>
      </c>
      <c r="C98" s="123" t="s">
        <v>495</v>
      </c>
      <c r="D98" s="123" t="s">
        <v>393</v>
      </c>
      <c r="E98" s="123">
        <v>52401</v>
      </c>
      <c r="F98" s="123" t="s">
        <v>352</v>
      </c>
      <c r="G98" s="123" t="s">
        <v>261</v>
      </c>
      <c r="H98" s="123" t="s">
        <v>134</v>
      </c>
      <c r="I98" s="124">
        <v>36.045454545454497</v>
      </c>
      <c r="J98" s="124">
        <v>0.67843137254901953</v>
      </c>
      <c r="K98" s="124">
        <v>2.56078431372549</v>
      </c>
      <c r="L98" s="124">
        <v>1.1921568627450982</v>
      </c>
      <c r="M98" s="124">
        <v>1.6431372549019609</v>
      </c>
      <c r="N98" s="124">
        <v>4.8078431372549</v>
      </c>
      <c r="O98" s="124">
        <v>0.77254901960784317</v>
      </c>
      <c r="P98" s="124">
        <v>0.49411764705882355</v>
      </c>
      <c r="Q98" s="124">
        <v>0</v>
      </c>
      <c r="R98" s="124">
        <v>0.77647058823529413</v>
      </c>
      <c r="S98" s="124">
        <v>7.4509803921568626E-2</v>
      </c>
      <c r="T98" s="124">
        <v>0.18431372549019609</v>
      </c>
      <c r="U98" s="124">
        <v>5.0392156862745079</v>
      </c>
      <c r="V98" s="124">
        <v>5.5254901960784286</v>
      </c>
      <c r="W98" s="123"/>
      <c r="X98" s="123" t="s">
        <v>135</v>
      </c>
      <c r="Y98" s="123" t="s">
        <v>233</v>
      </c>
      <c r="Z98" s="123"/>
      <c r="AA98" s="123" t="s">
        <v>867</v>
      </c>
      <c r="AB98" s="123" t="s">
        <v>135</v>
      </c>
      <c r="AC98" s="123" t="s">
        <v>235</v>
      </c>
      <c r="AD98" s="331">
        <v>43636</v>
      </c>
    </row>
    <row r="99" spans="1:30" s="332" customFormat="1" ht="15.6" x14ac:dyDescent="0.3">
      <c r="A99" s="123" t="s">
        <v>479</v>
      </c>
      <c r="B99" s="123" t="s">
        <v>480</v>
      </c>
      <c r="C99" s="123" t="s">
        <v>481</v>
      </c>
      <c r="D99" s="123" t="s">
        <v>312</v>
      </c>
      <c r="E99" s="123">
        <v>35447</v>
      </c>
      <c r="F99" s="123" t="s">
        <v>155</v>
      </c>
      <c r="G99" s="123" t="s">
        <v>176</v>
      </c>
      <c r="H99" s="123" t="s">
        <v>134</v>
      </c>
      <c r="I99" s="124">
        <v>4.7207547169811299</v>
      </c>
      <c r="J99" s="124">
        <v>0.27450980392156865</v>
      </c>
      <c r="K99" s="124">
        <v>0.80392156862745057</v>
      </c>
      <c r="L99" s="124">
        <v>3.1843137254901892</v>
      </c>
      <c r="M99" s="124">
        <v>0.69411764705882339</v>
      </c>
      <c r="N99" s="124">
        <v>1.4352941176470577</v>
      </c>
      <c r="O99" s="124">
        <v>1.1254901960784309</v>
      </c>
      <c r="P99" s="124">
        <v>2.3529411764705848</v>
      </c>
      <c r="Q99" s="124">
        <v>4.3137254901960784E-2</v>
      </c>
      <c r="R99" s="124">
        <v>5.8823529411764705E-2</v>
      </c>
      <c r="S99" s="124">
        <v>4.7058823529411764E-2</v>
      </c>
      <c r="T99" s="124">
        <v>0.10588235294117647</v>
      </c>
      <c r="U99" s="124">
        <v>4.7450980392156747</v>
      </c>
      <c r="V99" s="124">
        <v>4.1882352941176375</v>
      </c>
      <c r="W99" s="123"/>
      <c r="X99" s="123" t="s">
        <v>135</v>
      </c>
      <c r="Y99" s="123" t="s">
        <v>233</v>
      </c>
      <c r="Z99" s="123"/>
      <c r="AA99" s="123" t="s">
        <v>866</v>
      </c>
      <c r="AB99" s="123" t="s">
        <v>163</v>
      </c>
      <c r="AC99" s="123"/>
      <c r="AD99" s="331"/>
    </row>
    <row r="100" spans="1:30" s="332" customFormat="1" ht="15.6" x14ac:dyDescent="0.3">
      <c r="A100" s="123" t="s">
        <v>468</v>
      </c>
      <c r="B100" s="123" t="s">
        <v>469</v>
      </c>
      <c r="C100" s="123" t="s">
        <v>470</v>
      </c>
      <c r="D100" s="123" t="s">
        <v>471</v>
      </c>
      <c r="E100" s="123">
        <v>96950</v>
      </c>
      <c r="F100" s="123" t="s">
        <v>321</v>
      </c>
      <c r="G100" s="123" t="s">
        <v>261</v>
      </c>
      <c r="H100" s="123" t="s">
        <v>134</v>
      </c>
      <c r="I100" s="124">
        <v>117.75</v>
      </c>
      <c r="J100" s="124">
        <v>0.72156862745098038</v>
      </c>
      <c r="K100" s="124">
        <v>3.5254901960784313</v>
      </c>
      <c r="L100" s="124">
        <v>0</v>
      </c>
      <c r="M100" s="124">
        <v>0.27058823529411763</v>
      </c>
      <c r="N100" s="124">
        <v>3.0980392156862746</v>
      </c>
      <c r="O100" s="124">
        <v>0.42352941176470588</v>
      </c>
      <c r="P100" s="124">
        <v>0.99607843137254903</v>
      </c>
      <c r="Q100" s="124">
        <v>0</v>
      </c>
      <c r="R100" s="124">
        <v>2.4196078431372547</v>
      </c>
      <c r="S100" s="124">
        <v>4.3137254901960784E-2</v>
      </c>
      <c r="T100" s="124">
        <v>0</v>
      </c>
      <c r="U100" s="124">
        <v>2.054901960784314</v>
      </c>
      <c r="V100" s="124">
        <v>4.341176470588235</v>
      </c>
      <c r="W100" s="123"/>
      <c r="X100" s="123" t="s">
        <v>135</v>
      </c>
      <c r="Y100" s="123" t="s">
        <v>233</v>
      </c>
      <c r="Z100" s="123"/>
      <c r="AA100" s="123" t="s">
        <v>865</v>
      </c>
      <c r="AB100" s="123" t="s">
        <v>163</v>
      </c>
      <c r="AC100" s="123"/>
      <c r="AD100" s="331"/>
    </row>
    <row r="101" spans="1:30" s="332" customFormat="1" ht="15.6" x14ac:dyDescent="0.3">
      <c r="A101" s="123" t="s">
        <v>864</v>
      </c>
      <c r="B101" s="123" t="s">
        <v>863</v>
      </c>
      <c r="C101" s="123" t="s">
        <v>862</v>
      </c>
      <c r="D101" s="123" t="s">
        <v>202</v>
      </c>
      <c r="E101" s="123">
        <v>34112</v>
      </c>
      <c r="F101" s="123" t="s">
        <v>203</v>
      </c>
      <c r="G101" s="123" t="s">
        <v>176</v>
      </c>
      <c r="H101" s="123" t="s">
        <v>134</v>
      </c>
      <c r="I101" s="124">
        <v>2.5922551252847401</v>
      </c>
      <c r="J101" s="124">
        <v>1.5921568627450948</v>
      </c>
      <c r="K101" s="124">
        <v>0.86666666666666614</v>
      </c>
      <c r="L101" s="124">
        <v>1.3725490196078411</v>
      </c>
      <c r="M101" s="124">
        <v>0.68627450980392124</v>
      </c>
      <c r="N101" s="124">
        <v>3.050980392156855</v>
      </c>
      <c r="O101" s="124">
        <v>1.24705882352941</v>
      </c>
      <c r="P101" s="124">
        <v>0.12941176470588234</v>
      </c>
      <c r="Q101" s="124">
        <v>9.0196078431372548E-2</v>
      </c>
      <c r="R101" s="124">
        <v>0.12549019607843137</v>
      </c>
      <c r="S101" s="124">
        <v>8.2352941176470587E-2</v>
      </c>
      <c r="T101" s="124">
        <v>3.1372549019607843E-2</v>
      </c>
      <c r="U101" s="124">
        <v>4.278431372549008</v>
      </c>
      <c r="V101" s="124">
        <v>2.3607843137254849</v>
      </c>
      <c r="W101" s="123"/>
      <c r="X101" s="123" t="s">
        <v>135</v>
      </c>
      <c r="Y101" s="123" t="s">
        <v>233</v>
      </c>
      <c r="Z101" s="123"/>
      <c r="AA101" s="123" t="s">
        <v>834</v>
      </c>
      <c r="AB101" s="123" t="s">
        <v>135</v>
      </c>
      <c r="AC101" s="123" t="s">
        <v>235</v>
      </c>
      <c r="AD101" s="331">
        <v>43503</v>
      </c>
    </row>
    <row r="102" spans="1:30" s="332" customFormat="1" ht="15.6" x14ac:dyDescent="0.3">
      <c r="A102" s="123" t="s">
        <v>861</v>
      </c>
      <c r="B102" s="123" t="s">
        <v>860</v>
      </c>
      <c r="C102" s="123" t="s">
        <v>859</v>
      </c>
      <c r="D102" s="123" t="s">
        <v>159</v>
      </c>
      <c r="E102" s="123">
        <v>39520</v>
      </c>
      <c r="F102" s="123" t="s">
        <v>155</v>
      </c>
      <c r="G102" s="123" t="s">
        <v>176</v>
      </c>
      <c r="H102" s="123" t="s">
        <v>134</v>
      </c>
      <c r="I102" s="124">
        <v>3.2871972318339102</v>
      </c>
      <c r="J102" s="124">
        <v>2.6705882352941117</v>
      </c>
      <c r="K102" s="124">
        <v>0.71372549019607823</v>
      </c>
      <c r="L102" s="124">
        <v>0.16470588235294115</v>
      </c>
      <c r="M102" s="124">
        <v>0.18431372549019603</v>
      </c>
      <c r="N102" s="124">
        <v>0.42352941176470571</v>
      </c>
      <c r="O102" s="124">
        <v>3.215686274509796</v>
      </c>
      <c r="P102" s="124">
        <v>1.1764705882352941E-2</v>
      </c>
      <c r="Q102" s="124">
        <v>8.2352941176470587E-2</v>
      </c>
      <c r="R102" s="124">
        <v>7.8431372549019607E-3</v>
      </c>
      <c r="S102" s="124">
        <v>1.1764705882352941E-2</v>
      </c>
      <c r="T102" s="124">
        <v>0</v>
      </c>
      <c r="U102" s="124">
        <v>3.713725490196067</v>
      </c>
      <c r="V102" s="124">
        <v>2.9607843137254828</v>
      </c>
      <c r="W102" s="123"/>
      <c r="X102" s="123" t="s">
        <v>135</v>
      </c>
      <c r="Y102" s="123" t="s">
        <v>233</v>
      </c>
      <c r="Z102" s="123"/>
      <c r="AA102" s="123" t="s">
        <v>858</v>
      </c>
      <c r="AB102" s="123" t="s">
        <v>163</v>
      </c>
      <c r="AC102" s="123"/>
      <c r="AD102" s="331"/>
    </row>
    <row r="103" spans="1:30" s="332" customFormat="1" ht="15.6" x14ac:dyDescent="0.3">
      <c r="A103" s="123" t="s">
        <v>449</v>
      </c>
      <c r="B103" s="123" t="s">
        <v>450</v>
      </c>
      <c r="C103" s="123" t="s">
        <v>451</v>
      </c>
      <c r="D103" s="123" t="s">
        <v>299</v>
      </c>
      <c r="E103" s="123">
        <v>49783</v>
      </c>
      <c r="F103" s="123" t="s">
        <v>300</v>
      </c>
      <c r="G103" s="123" t="s">
        <v>176</v>
      </c>
      <c r="H103" s="123" t="s">
        <v>134</v>
      </c>
      <c r="I103" s="124">
        <v>29.6666666666667</v>
      </c>
      <c r="J103" s="124">
        <v>0.68627450980392168</v>
      </c>
      <c r="K103" s="124">
        <v>0.43137254901960781</v>
      </c>
      <c r="L103" s="124">
        <v>1.3647058823529412</v>
      </c>
      <c r="M103" s="124">
        <v>1.1137254901960785</v>
      </c>
      <c r="N103" s="124">
        <v>2.8313725490196076</v>
      </c>
      <c r="O103" s="124">
        <v>0.76470588235294135</v>
      </c>
      <c r="P103" s="124">
        <v>0</v>
      </c>
      <c r="Q103" s="124">
        <v>0</v>
      </c>
      <c r="R103" s="124">
        <v>2</v>
      </c>
      <c r="S103" s="124">
        <v>0</v>
      </c>
      <c r="T103" s="124">
        <v>0.19215686274509802</v>
      </c>
      <c r="U103" s="124">
        <v>1.4039215686274509</v>
      </c>
      <c r="V103" s="124">
        <v>2.8705882352941172</v>
      </c>
      <c r="W103" s="123"/>
      <c r="X103" s="123" t="s">
        <v>135</v>
      </c>
      <c r="Y103" s="123" t="s">
        <v>233</v>
      </c>
      <c r="Z103" s="123" t="s">
        <v>234</v>
      </c>
      <c r="AA103" s="123" t="s">
        <v>438</v>
      </c>
      <c r="AB103" s="123" t="s">
        <v>135</v>
      </c>
      <c r="AC103" s="123" t="s">
        <v>235</v>
      </c>
      <c r="AD103" s="331">
        <v>43552</v>
      </c>
    </row>
    <row r="104" spans="1:30" s="332" customFormat="1" ht="15.6" x14ac:dyDescent="0.3">
      <c r="A104" s="123" t="s">
        <v>482</v>
      </c>
      <c r="B104" s="123" t="s">
        <v>483</v>
      </c>
      <c r="C104" s="123" t="s">
        <v>484</v>
      </c>
      <c r="D104" s="123" t="s">
        <v>485</v>
      </c>
      <c r="E104" s="123">
        <v>939</v>
      </c>
      <c r="F104" s="123" t="s">
        <v>203</v>
      </c>
      <c r="G104" s="123" t="s">
        <v>435</v>
      </c>
      <c r="H104" s="123" t="s">
        <v>134</v>
      </c>
      <c r="I104" s="124">
        <v>14.807017543859599</v>
      </c>
      <c r="J104" s="124">
        <v>1.1764705882352941E-2</v>
      </c>
      <c r="K104" s="124">
        <v>0.79607843137254908</v>
      </c>
      <c r="L104" s="124">
        <v>1.1372549019607843</v>
      </c>
      <c r="M104" s="124">
        <v>1.4274509803921565</v>
      </c>
      <c r="N104" s="124">
        <v>2.5176470588235285</v>
      </c>
      <c r="O104" s="124">
        <v>0.82352941176470595</v>
      </c>
      <c r="P104" s="124">
        <v>3.1372549019607843E-2</v>
      </c>
      <c r="Q104" s="124">
        <v>0</v>
      </c>
      <c r="R104" s="124">
        <v>0.33333333333333337</v>
      </c>
      <c r="S104" s="124">
        <v>0</v>
      </c>
      <c r="T104" s="124">
        <v>0</v>
      </c>
      <c r="U104" s="124">
        <v>3.0392156862745074</v>
      </c>
      <c r="V104" s="124">
        <v>3.0705882352941161</v>
      </c>
      <c r="W104" s="123"/>
      <c r="X104" s="123" t="s">
        <v>135</v>
      </c>
      <c r="Y104" s="123" t="s">
        <v>235</v>
      </c>
      <c r="Z104" s="123" t="s">
        <v>486</v>
      </c>
      <c r="AA104" s="123" t="s">
        <v>487</v>
      </c>
      <c r="AB104" s="123" t="s">
        <v>135</v>
      </c>
      <c r="AC104" s="123" t="s">
        <v>235</v>
      </c>
      <c r="AD104" s="331">
        <v>39241</v>
      </c>
    </row>
    <row r="105" spans="1:30" s="332" customFormat="1" ht="15.6" x14ac:dyDescent="0.3">
      <c r="A105" s="123" t="s">
        <v>472</v>
      </c>
      <c r="B105" s="123" t="s">
        <v>473</v>
      </c>
      <c r="C105" s="123" t="s">
        <v>474</v>
      </c>
      <c r="D105" s="123" t="s">
        <v>131</v>
      </c>
      <c r="E105" s="123">
        <v>75202</v>
      </c>
      <c r="F105" s="123" t="s">
        <v>175</v>
      </c>
      <c r="G105" s="123" t="s">
        <v>261</v>
      </c>
      <c r="H105" s="123" t="s">
        <v>134</v>
      </c>
      <c r="I105" s="124">
        <v>2.5787965616045798</v>
      </c>
      <c r="J105" s="124">
        <v>3.0666666666666602</v>
      </c>
      <c r="K105" s="124">
        <v>2.3529411764705882E-2</v>
      </c>
      <c r="L105" s="124">
        <v>1.1764705882352941E-2</v>
      </c>
      <c r="M105" s="124">
        <v>1.1764705882352941E-2</v>
      </c>
      <c r="N105" s="124">
        <v>1.5490196078431335</v>
      </c>
      <c r="O105" s="124">
        <v>1.5098039215686256</v>
      </c>
      <c r="P105" s="124">
        <v>2.3529411764705882E-2</v>
      </c>
      <c r="Q105" s="124">
        <v>3.1372549019607843E-2</v>
      </c>
      <c r="R105" s="124">
        <v>0</v>
      </c>
      <c r="S105" s="124">
        <v>2.3529411764705882E-2</v>
      </c>
      <c r="T105" s="124">
        <v>1.5686274509803921E-2</v>
      </c>
      <c r="U105" s="124">
        <v>3.0745098039215621</v>
      </c>
      <c r="V105" s="124">
        <v>1.3607843137254867</v>
      </c>
      <c r="W105" s="123"/>
      <c r="X105" s="123" t="s">
        <v>135</v>
      </c>
      <c r="Y105" s="123" t="s">
        <v>233</v>
      </c>
      <c r="Z105" s="123"/>
      <c r="AA105" s="123" t="s">
        <v>822</v>
      </c>
      <c r="AB105" s="123" t="s">
        <v>442</v>
      </c>
      <c r="AC105" s="123" t="s">
        <v>235</v>
      </c>
      <c r="AD105" s="331">
        <v>43028</v>
      </c>
    </row>
    <row r="106" spans="1:30" s="332" customFormat="1" ht="15.6" x14ac:dyDescent="0.3">
      <c r="A106" s="123" t="s">
        <v>443</v>
      </c>
      <c r="B106" s="123" t="s">
        <v>444</v>
      </c>
      <c r="C106" s="123" t="s">
        <v>445</v>
      </c>
      <c r="D106" s="123" t="s">
        <v>142</v>
      </c>
      <c r="E106" s="123">
        <v>30250</v>
      </c>
      <c r="F106" s="123" t="s">
        <v>143</v>
      </c>
      <c r="G106" s="123" t="s">
        <v>268</v>
      </c>
      <c r="H106" s="123" t="s">
        <v>134</v>
      </c>
      <c r="I106" s="124">
        <v>4.0684210526315798</v>
      </c>
      <c r="J106" s="124">
        <v>0.26274509803921564</v>
      </c>
      <c r="K106" s="124">
        <v>0.65490196078431329</v>
      </c>
      <c r="L106" s="124">
        <v>1.3098039215686268</v>
      </c>
      <c r="M106" s="124">
        <v>0.85882352941176421</v>
      </c>
      <c r="N106" s="124">
        <v>2.4823529411764671</v>
      </c>
      <c r="O106" s="124">
        <v>0.6039215686274505</v>
      </c>
      <c r="P106" s="124">
        <v>0</v>
      </c>
      <c r="Q106" s="124">
        <v>0</v>
      </c>
      <c r="R106" s="124">
        <v>0.3411764705882353</v>
      </c>
      <c r="S106" s="124">
        <v>5.4901960784313725E-2</v>
      </c>
      <c r="T106" s="124">
        <v>7.8431372549019607E-2</v>
      </c>
      <c r="U106" s="124">
        <v>2.611764705882349</v>
      </c>
      <c r="V106" s="124">
        <v>2.9176470588235244</v>
      </c>
      <c r="W106" s="123"/>
      <c r="X106" s="123" t="s">
        <v>135</v>
      </c>
      <c r="Y106" s="123" t="s">
        <v>233</v>
      </c>
      <c r="Z106" s="123" t="s">
        <v>234</v>
      </c>
      <c r="AA106" s="123" t="s">
        <v>216</v>
      </c>
      <c r="AB106" s="123" t="s">
        <v>135</v>
      </c>
      <c r="AC106" s="123" t="s">
        <v>235</v>
      </c>
      <c r="AD106" s="331">
        <v>43804</v>
      </c>
    </row>
    <row r="107" spans="1:30" s="332" customFormat="1" ht="15.6" x14ac:dyDescent="0.3">
      <c r="A107" s="123" t="s">
        <v>439</v>
      </c>
      <c r="B107" s="123" t="s">
        <v>440</v>
      </c>
      <c r="C107" s="123" t="s">
        <v>441</v>
      </c>
      <c r="D107" s="123" t="s">
        <v>425</v>
      </c>
      <c r="E107" s="123">
        <v>68949</v>
      </c>
      <c r="F107" s="123" t="s">
        <v>352</v>
      </c>
      <c r="G107" s="123" t="s">
        <v>261</v>
      </c>
      <c r="H107" s="123" t="s">
        <v>134</v>
      </c>
      <c r="I107" s="124">
        <v>122</v>
      </c>
      <c r="J107" s="124">
        <v>0.10980392156862745</v>
      </c>
      <c r="K107" s="124">
        <v>0.52549019607843139</v>
      </c>
      <c r="L107" s="124">
        <v>1.2156862745098038</v>
      </c>
      <c r="M107" s="124">
        <v>0.84705882352941186</v>
      </c>
      <c r="N107" s="124">
        <v>2.6980392156862743</v>
      </c>
      <c r="O107" s="124">
        <v>0</v>
      </c>
      <c r="P107" s="124">
        <v>0</v>
      </c>
      <c r="Q107" s="124">
        <v>0</v>
      </c>
      <c r="R107" s="124">
        <v>0.42352941176470588</v>
      </c>
      <c r="S107" s="124">
        <v>0.35686274509803922</v>
      </c>
      <c r="T107" s="124">
        <v>0.15294117647058825</v>
      </c>
      <c r="U107" s="124">
        <v>1.7647058823529411</v>
      </c>
      <c r="V107" s="124">
        <v>2.5450980392156861</v>
      </c>
      <c r="W107" s="123"/>
      <c r="X107" s="123" t="s">
        <v>135</v>
      </c>
      <c r="Y107" s="123" t="s">
        <v>235</v>
      </c>
      <c r="Z107" s="123" t="s">
        <v>234</v>
      </c>
      <c r="AA107" s="123" t="s">
        <v>857</v>
      </c>
      <c r="AB107" s="123" t="s">
        <v>135</v>
      </c>
      <c r="AC107" s="123" t="s">
        <v>235</v>
      </c>
      <c r="AD107" s="331">
        <v>43664</v>
      </c>
    </row>
    <row r="108" spans="1:30" s="332" customFormat="1" ht="15.6" x14ac:dyDescent="0.3">
      <c r="A108" s="123" t="s">
        <v>856</v>
      </c>
      <c r="B108" s="123" t="s">
        <v>855</v>
      </c>
      <c r="C108" s="123" t="s">
        <v>504</v>
      </c>
      <c r="D108" s="123" t="s">
        <v>854</v>
      </c>
      <c r="E108" s="123">
        <v>29072</v>
      </c>
      <c r="F108" s="123" t="s">
        <v>143</v>
      </c>
      <c r="G108" s="123" t="s">
        <v>261</v>
      </c>
      <c r="H108" s="123" t="s">
        <v>134</v>
      </c>
      <c r="I108" s="124">
        <v>1.7610389610389601</v>
      </c>
      <c r="J108" s="124">
        <v>0.22745098039215683</v>
      </c>
      <c r="K108" s="124">
        <v>1.2901960784313695</v>
      </c>
      <c r="L108" s="124">
        <v>0.69803921568627381</v>
      </c>
      <c r="M108" s="124">
        <v>0.41960784313725485</v>
      </c>
      <c r="N108" s="124">
        <v>2.0627450980392106</v>
      </c>
      <c r="O108" s="124">
        <v>0.55294117647058783</v>
      </c>
      <c r="P108" s="124">
        <v>1.1764705882352941E-2</v>
      </c>
      <c r="Q108" s="124">
        <v>7.8431372549019607E-3</v>
      </c>
      <c r="R108" s="124">
        <v>3.5294117647058823E-2</v>
      </c>
      <c r="S108" s="124">
        <v>2.7450980392156862E-2</v>
      </c>
      <c r="T108" s="124">
        <v>1.5686274509803921E-2</v>
      </c>
      <c r="U108" s="124">
        <v>2.5568627450980324</v>
      </c>
      <c r="V108" s="124">
        <v>2.1058823529411712</v>
      </c>
      <c r="W108" s="123"/>
      <c r="X108" s="123" t="s">
        <v>135</v>
      </c>
      <c r="Y108" s="123" t="s">
        <v>233</v>
      </c>
      <c r="Z108" s="123"/>
      <c r="AA108" s="123" t="s">
        <v>849</v>
      </c>
      <c r="AB108" s="123" t="s">
        <v>442</v>
      </c>
      <c r="AC108" s="123" t="s">
        <v>235</v>
      </c>
      <c r="AD108" s="331">
        <v>42993</v>
      </c>
    </row>
    <row r="109" spans="1:30" s="332" customFormat="1" ht="15.6" x14ac:dyDescent="0.3">
      <c r="A109" s="123" t="s">
        <v>488</v>
      </c>
      <c r="B109" s="123" t="s">
        <v>489</v>
      </c>
      <c r="C109" s="123" t="s">
        <v>490</v>
      </c>
      <c r="D109" s="123" t="s">
        <v>491</v>
      </c>
      <c r="E109" s="123">
        <v>25309</v>
      </c>
      <c r="F109" s="123" t="s">
        <v>193</v>
      </c>
      <c r="G109" s="123" t="s">
        <v>261</v>
      </c>
      <c r="H109" s="123" t="s">
        <v>134</v>
      </c>
      <c r="I109" s="124">
        <v>6.3917525773195898</v>
      </c>
      <c r="J109" s="124">
        <v>3.9215686274509803E-2</v>
      </c>
      <c r="K109" s="124">
        <v>0.41960784313725497</v>
      </c>
      <c r="L109" s="124">
        <v>1.5607843137254893</v>
      </c>
      <c r="M109" s="124">
        <v>0.52549019607843128</v>
      </c>
      <c r="N109" s="124">
        <v>2.4941176470588204</v>
      </c>
      <c r="O109" s="124">
        <v>5.0980392156862744E-2</v>
      </c>
      <c r="P109" s="124">
        <v>0</v>
      </c>
      <c r="Q109" s="124">
        <v>0</v>
      </c>
      <c r="R109" s="124">
        <v>0.43529411764705883</v>
      </c>
      <c r="S109" s="124">
        <v>2.7450980392156862E-2</v>
      </c>
      <c r="T109" s="124">
        <v>0</v>
      </c>
      <c r="U109" s="124">
        <v>2.082352941176469</v>
      </c>
      <c r="V109" s="124">
        <v>2.4627450980392127</v>
      </c>
      <c r="W109" s="123"/>
      <c r="X109" s="123" t="s">
        <v>442</v>
      </c>
      <c r="Y109" s="123" t="s">
        <v>235</v>
      </c>
      <c r="Z109" s="123" t="s">
        <v>234</v>
      </c>
      <c r="AA109" s="123" t="s">
        <v>492</v>
      </c>
      <c r="AB109" s="123" t="s">
        <v>442</v>
      </c>
      <c r="AC109" s="123" t="s">
        <v>235</v>
      </c>
      <c r="AD109" s="331">
        <v>42996</v>
      </c>
    </row>
    <row r="110" spans="1:30" s="332" customFormat="1" ht="15.6" x14ac:dyDescent="0.3">
      <c r="A110" s="123" t="s">
        <v>853</v>
      </c>
      <c r="B110" s="123" t="s">
        <v>852</v>
      </c>
      <c r="C110" s="123" t="s">
        <v>851</v>
      </c>
      <c r="D110" s="123" t="s">
        <v>478</v>
      </c>
      <c r="E110" s="123">
        <v>84321</v>
      </c>
      <c r="F110" s="123" t="s">
        <v>289</v>
      </c>
      <c r="G110" s="123" t="s">
        <v>261</v>
      </c>
      <c r="H110" s="123" t="s">
        <v>134</v>
      </c>
      <c r="I110" s="124">
        <v>3.3743016759776499</v>
      </c>
      <c r="J110" s="124">
        <v>9.0196078431372548E-2</v>
      </c>
      <c r="K110" s="124">
        <v>0.5960784313725489</v>
      </c>
      <c r="L110" s="124">
        <v>0.78823529411764692</v>
      </c>
      <c r="M110" s="124">
        <v>0.98039215686274506</v>
      </c>
      <c r="N110" s="124">
        <v>2.2078431372548977</v>
      </c>
      <c r="O110" s="124">
        <v>0.22352941176470584</v>
      </c>
      <c r="P110" s="124">
        <v>2.3529411764705882E-2</v>
      </c>
      <c r="Q110" s="124">
        <v>0</v>
      </c>
      <c r="R110" s="124">
        <v>0.47450980392156855</v>
      </c>
      <c r="S110" s="124">
        <v>4.7058823529411764E-2</v>
      </c>
      <c r="T110" s="124">
        <v>2.7450980392156862E-2</v>
      </c>
      <c r="U110" s="124">
        <v>1.9058823529411733</v>
      </c>
      <c r="V110" s="124">
        <v>2.2666666666666622</v>
      </c>
      <c r="W110" s="123"/>
      <c r="X110" s="123" t="s">
        <v>135</v>
      </c>
      <c r="Y110" s="123" t="s">
        <v>235</v>
      </c>
      <c r="Z110" s="123" t="s">
        <v>234</v>
      </c>
      <c r="AA110" s="123" t="s">
        <v>850</v>
      </c>
      <c r="AB110" s="123" t="s">
        <v>135</v>
      </c>
      <c r="AC110" s="123" t="s">
        <v>235</v>
      </c>
      <c r="AD110" s="331">
        <v>42810</v>
      </c>
    </row>
    <row r="111" spans="1:30" s="332" customFormat="1" ht="15.6" x14ac:dyDescent="0.3">
      <c r="A111" s="123" t="s">
        <v>458</v>
      </c>
      <c r="B111" s="123" t="s">
        <v>459</v>
      </c>
      <c r="C111" s="123" t="s">
        <v>460</v>
      </c>
      <c r="D111" s="123" t="s">
        <v>226</v>
      </c>
      <c r="E111" s="123">
        <v>12180</v>
      </c>
      <c r="F111" s="123" t="s">
        <v>227</v>
      </c>
      <c r="G111" s="123" t="s">
        <v>261</v>
      </c>
      <c r="H111" s="123" t="s">
        <v>134</v>
      </c>
      <c r="I111" s="124">
        <v>22.451612903225801</v>
      </c>
      <c r="J111" s="124">
        <v>1.4666666666666663</v>
      </c>
      <c r="K111" s="124">
        <v>0.40784313725490196</v>
      </c>
      <c r="L111" s="124">
        <v>0.29803921568627456</v>
      </c>
      <c r="M111" s="124">
        <v>0.1803921568627451</v>
      </c>
      <c r="N111" s="124">
        <v>0.46274509803921582</v>
      </c>
      <c r="O111" s="124">
        <v>0.25098039215686274</v>
      </c>
      <c r="P111" s="124">
        <v>1.6392156862745098</v>
      </c>
      <c r="Q111" s="124">
        <v>0</v>
      </c>
      <c r="R111" s="124">
        <v>0.51764705882352935</v>
      </c>
      <c r="S111" s="124">
        <v>3.1372549019607843E-2</v>
      </c>
      <c r="T111" s="124">
        <v>1</v>
      </c>
      <c r="U111" s="124">
        <v>0.8039215686274509</v>
      </c>
      <c r="V111" s="124">
        <v>1.1137254901960782</v>
      </c>
      <c r="W111" s="123"/>
      <c r="X111" s="123" t="s">
        <v>135</v>
      </c>
      <c r="Y111" s="123" t="s">
        <v>233</v>
      </c>
      <c r="Z111" s="123"/>
      <c r="AA111" s="123" t="s">
        <v>849</v>
      </c>
      <c r="AB111" s="123" t="s">
        <v>163</v>
      </c>
      <c r="AC111" s="123"/>
      <c r="AD111" s="331"/>
    </row>
    <row r="112" spans="1:30" s="332" customFormat="1" ht="15.6" x14ac:dyDescent="0.3">
      <c r="A112" s="123" t="s">
        <v>848</v>
      </c>
      <c r="B112" s="123" t="s">
        <v>847</v>
      </c>
      <c r="C112" s="123" t="s">
        <v>846</v>
      </c>
      <c r="D112" s="123" t="s">
        <v>192</v>
      </c>
      <c r="E112" s="123">
        <v>15001</v>
      </c>
      <c r="F112" s="123" t="s">
        <v>193</v>
      </c>
      <c r="G112" s="123" t="s">
        <v>261</v>
      </c>
      <c r="H112" s="123" t="s">
        <v>134</v>
      </c>
      <c r="I112" s="124">
        <v>8.2916666666666696</v>
      </c>
      <c r="J112" s="124">
        <v>7.4509803921568626E-2</v>
      </c>
      <c r="K112" s="124">
        <v>0.38039215686274508</v>
      </c>
      <c r="L112" s="124">
        <v>1.3607843137254902</v>
      </c>
      <c r="M112" s="124">
        <v>0.48627450980392156</v>
      </c>
      <c r="N112" s="124">
        <v>1.9529411764705884</v>
      </c>
      <c r="O112" s="124">
        <v>0.19215686274509802</v>
      </c>
      <c r="P112" s="124">
        <v>0.15686274509803921</v>
      </c>
      <c r="Q112" s="124">
        <v>0</v>
      </c>
      <c r="R112" s="124">
        <v>0.18823529411764706</v>
      </c>
      <c r="S112" s="124">
        <v>3.1372549019607843E-2</v>
      </c>
      <c r="T112" s="124">
        <v>0</v>
      </c>
      <c r="U112" s="124">
        <v>2.0823529411764703</v>
      </c>
      <c r="V112" s="124">
        <v>2.1686274509803916</v>
      </c>
      <c r="W112" s="123"/>
      <c r="X112" s="123" t="s">
        <v>135</v>
      </c>
      <c r="Y112" s="123" t="s">
        <v>233</v>
      </c>
      <c r="Z112" s="123"/>
      <c r="AA112" s="123" t="s">
        <v>845</v>
      </c>
      <c r="AB112" s="123" t="s">
        <v>442</v>
      </c>
      <c r="AC112" s="123" t="s">
        <v>235</v>
      </c>
      <c r="AD112" s="331">
        <v>42996</v>
      </c>
    </row>
    <row r="113" spans="1:30" s="332" customFormat="1" ht="15.6" x14ac:dyDescent="0.3">
      <c r="A113" s="123" t="s">
        <v>428</v>
      </c>
      <c r="B113" s="123" t="s">
        <v>429</v>
      </c>
      <c r="C113" s="123" t="s">
        <v>430</v>
      </c>
      <c r="D113" s="123" t="s">
        <v>180</v>
      </c>
      <c r="E113" s="123">
        <v>95901</v>
      </c>
      <c r="F113" s="123" t="s">
        <v>321</v>
      </c>
      <c r="G113" s="123" t="s">
        <v>176</v>
      </c>
      <c r="H113" s="123" t="s">
        <v>134</v>
      </c>
      <c r="I113" s="124">
        <v>202.111111111111</v>
      </c>
      <c r="J113" s="124">
        <v>0</v>
      </c>
      <c r="K113" s="124">
        <v>0</v>
      </c>
      <c r="L113" s="124">
        <v>0.95686274509803915</v>
      </c>
      <c r="M113" s="124">
        <v>1.2784313725490195</v>
      </c>
      <c r="N113" s="124">
        <v>2.2352941176470589</v>
      </c>
      <c r="O113" s="124">
        <v>0</v>
      </c>
      <c r="P113" s="124">
        <v>0</v>
      </c>
      <c r="Q113" s="124">
        <v>0</v>
      </c>
      <c r="R113" s="124">
        <v>1.8156862745098041</v>
      </c>
      <c r="S113" s="124">
        <v>0</v>
      </c>
      <c r="T113" s="124">
        <v>0</v>
      </c>
      <c r="U113" s="124">
        <v>0.41960784313725491</v>
      </c>
      <c r="V113" s="124">
        <v>2.0901960784313727</v>
      </c>
      <c r="W113" s="123">
        <v>150</v>
      </c>
      <c r="X113" s="123" t="s">
        <v>135</v>
      </c>
      <c r="Y113" s="123" t="s">
        <v>233</v>
      </c>
      <c r="Z113" s="123" t="s">
        <v>234</v>
      </c>
      <c r="AA113" s="123" t="s">
        <v>844</v>
      </c>
      <c r="AB113" s="123" t="s">
        <v>135</v>
      </c>
      <c r="AC113" s="123" t="s">
        <v>233</v>
      </c>
      <c r="AD113" s="331">
        <v>44195</v>
      </c>
    </row>
    <row r="114" spans="1:30" s="332" customFormat="1" ht="15.6" x14ac:dyDescent="0.3">
      <c r="A114" s="123" t="s">
        <v>843</v>
      </c>
      <c r="B114" s="123" t="s">
        <v>842</v>
      </c>
      <c r="C114" s="123" t="s">
        <v>841</v>
      </c>
      <c r="D114" s="123" t="s">
        <v>478</v>
      </c>
      <c r="E114" s="123">
        <v>84119</v>
      </c>
      <c r="F114" s="123" t="s">
        <v>289</v>
      </c>
      <c r="G114" s="123" t="s">
        <v>261</v>
      </c>
      <c r="H114" s="123" t="s">
        <v>134</v>
      </c>
      <c r="I114" s="124">
        <v>1.3514211886304901</v>
      </c>
      <c r="J114" s="124">
        <v>0.1333333333333333</v>
      </c>
      <c r="K114" s="124">
        <v>0.36470588235294071</v>
      </c>
      <c r="L114" s="124">
        <v>1.0666666666666644</v>
      </c>
      <c r="M114" s="124">
        <v>0.50588235294117556</v>
      </c>
      <c r="N114" s="124">
        <v>1.705882352941172</v>
      </c>
      <c r="O114" s="124">
        <v>0.33333333333333315</v>
      </c>
      <c r="P114" s="124">
        <v>2.7450980392156862E-2</v>
      </c>
      <c r="Q114" s="124">
        <v>3.9215686274509803E-3</v>
      </c>
      <c r="R114" s="124">
        <v>9.4117647058823528E-2</v>
      </c>
      <c r="S114" s="124">
        <v>1.5686274509803921E-2</v>
      </c>
      <c r="T114" s="124">
        <v>2.3529411764705882E-2</v>
      </c>
      <c r="U114" s="124">
        <v>1.9372549019607788</v>
      </c>
      <c r="V114" s="124">
        <v>1.768627450980387</v>
      </c>
      <c r="W114" s="123"/>
      <c r="X114" s="123" t="s">
        <v>135</v>
      </c>
      <c r="Y114" s="123" t="s">
        <v>233</v>
      </c>
      <c r="Z114" s="123"/>
      <c r="AA114" s="123" t="s">
        <v>840</v>
      </c>
      <c r="AB114" s="123" t="s">
        <v>442</v>
      </c>
      <c r="AC114" s="123" t="s">
        <v>235</v>
      </c>
      <c r="AD114" s="331">
        <v>43358</v>
      </c>
    </row>
    <row r="115" spans="1:30" s="332" customFormat="1" ht="15.6" x14ac:dyDescent="0.3">
      <c r="A115" s="123" t="s">
        <v>839</v>
      </c>
      <c r="B115" s="123" t="s">
        <v>838</v>
      </c>
      <c r="C115" s="123" t="s">
        <v>837</v>
      </c>
      <c r="D115" s="123" t="s">
        <v>231</v>
      </c>
      <c r="E115" s="123">
        <v>80814</v>
      </c>
      <c r="F115" s="123" t="s">
        <v>232</v>
      </c>
      <c r="G115" s="123" t="s">
        <v>176</v>
      </c>
      <c r="H115" s="123" t="s">
        <v>134</v>
      </c>
      <c r="I115" s="124">
        <v>32.1</v>
      </c>
      <c r="J115" s="124">
        <v>0.48627450980392162</v>
      </c>
      <c r="K115" s="124">
        <v>3.9215686274509803E-2</v>
      </c>
      <c r="L115" s="124">
        <v>1.1254901960784311</v>
      </c>
      <c r="M115" s="124">
        <v>6.6666666666666666E-2</v>
      </c>
      <c r="N115" s="124">
        <v>1.2313725490196075</v>
      </c>
      <c r="O115" s="124">
        <v>0.48627450980392162</v>
      </c>
      <c r="P115" s="124">
        <v>0</v>
      </c>
      <c r="Q115" s="124">
        <v>0</v>
      </c>
      <c r="R115" s="124">
        <v>0.70196078431372544</v>
      </c>
      <c r="S115" s="124">
        <v>0</v>
      </c>
      <c r="T115" s="124">
        <v>0</v>
      </c>
      <c r="U115" s="124">
        <v>1.0156862745098039</v>
      </c>
      <c r="V115" s="124">
        <v>1.705882352941176</v>
      </c>
      <c r="W115" s="123"/>
      <c r="X115" s="123" t="s">
        <v>135</v>
      </c>
      <c r="Y115" s="123" t="s">
        <v>233</v>
      </c>
      <c r="Z115" s="123" t="s">
        <v>234</v>
      </c>
      <c r="AA115" s="123" t="s">
        <v>836</v>
      </c>
      <c r="AB115" s="123" t="s">
        <v>135</v>
      </c>
      <c r="AC115" s="123" t="s">
        <v>233</v>
      </c>
      <c r="AD115" s="331">
        <v>44286</v>
      </c>
    </row>
    <row r="116" spans="1:30" s="332" customFormat="1" ht="15.6" x14ac:dyDescent="0.3">
      <c r="A116" s="123" t="s">
        <v>475</v>
      </c>
      <c r="B116" s="123" t="s">
        <v>476</v>
      </c>
      <c r="C116" s="123" t="s">
        <v>477</v>
      </c>
      <c r="D116" s="123" t="s">
        <v>478</v>
      </c>
      <c r="E116" s="123">
        <v>84737</v>
      </c>
      <c r="F116" s="123" t="s">
        <v>289</v>
      </c>
      <c r="G116" s="123" t="s">
        <v>261</v>
      </c>
      <c r="H116" s="123" t="s">
        <v>134</v>
      </c>
      <c r="I116" s="124">
        <v>6.7962962962963003</v>
      </c>
      <c r="J116" s="124">
        <v>0.1803921568627451</v>
      </c>
      <c r="K116" s="124">
        <v>0.63921568627450986</v>
      </c>
      <c r="L116" s="124">
        <v>0.41176470588235303</v>
      </c>
      <c r="M116" s="124">
        <v>0.2196078431372549</v>
      </c>
      <c r="N116" s="124">
        <v>1.0196078431372548</v>
      </c>
      <c r="O116" s="124">
        <v>0.39607843137254894</v>
      </c>
      <c r="P116" s="124">
        <v>0</v>
      </c>
      <c r="Q116" s="124">
        <v>3.5294117647058823E-2</v>
      </c>
      <c r="R116" s="124">
        <v>0.23921568627450981</v>
      </c>
      <c r="S116" s="124">
        <v>0.27450980392156865</v>
      </c>
      <c r="T116" s="124">
        <v>3.9215686274509803E-2</v>
      </c>
      <c r="U116" s="124">
        <v>0.89803921568627432</v>
      </c>
      <c r="V116" s="124">
        <v>1.2156862745098034</v>
      </c>
      <c r="W116" s="123"/>
      <c r="X116" s="123" t="s">
        <v>135</v>
      </c>
      <c r="Y116" s="123" t="s">
        <v>233</v>
      </c>
      <c r="Z116" s="123"/>
      <c r="AA116" s="123" t="s">
        <v>835</v>
      </c>
      <c r="AB116" s="123" t="s">
        <v>442</v>
      </c>
      <c r="AC116" s="123" t="s">
        <v>235</v>
      </c>
      <c r="AD116" s="331">
        <v>43358</v>
      </c>
    </row>
    <row r="117" spans="1:30" s="332" customFormat="1" ht="15.6" x14ac:dyDescent="0.3">
      <c r="A117" s="123" t="s">
        <v>505</v>
      </c>
      <c r="B117" s="123" t="s">
        <v>506</v>
      </c>
      <c r="C117" s="123" t="s">
        <v>507</v>
      </c>
      <c r="D117" s="123" t="s">
        <v>202</v>
      </c>
      <c r="E117" s="123">
        <v>33762</v>
      </c>
      <c r="F117" s="123" t="s">
        <v>203</v>
      </c>
      <c r="G117" s="123" t="s">
        <v>261</v>
      </c>
      <c r="H117" s="123" t="s">
        <v>134</v>
      </c>
      <c r="I117" s="124">
        <v>1.6205128205128201</v>
      </c>
      <c r="J117" s="124">
        <v>6.2745098039215685E-2</v>
      </c>
      <c r="K117" s="124">
        <v>0.52156862745097987</v>
      </c>
      <c r="L117" s="124">
        <v>0.3803921568627448</v>
      </c>
      <c r="M117" s="124">
        <v>0.28627450980392155</v>
      </c>
      <c r="N117" s="124">
        <v>0.8470588235294102</v>
      </c>
      <c r="O117" s="124">
        <v>0.36078431372548991</v>
      </c>
      <c r="P117" s="124">
        <v>1.1764705882352941E-2</v>
      </c>
      <c r="Q117" s="124">
        <v>3.1372549019607843E-2</v>
      </c>
      <c r="R117" s="124">
        <v>7.8431372549019607E-3</v>
      </c>
      <c r="S117" s="124">
        <v>3.9215686274509803E-3</v>
      </c>
      <c r="T117" s="124">
        <v>1.1764705882352941E-2</v>
      </c>
      <c r="U117" s="124">
        <v>1.2274509803921541</v>
      </c>
      <c r="V117" s="124">
        <v>0.870588235294116</v>
      </c>
      <c r="W117" s="123"/>
      <c r="X117" s="123" t="s">
        <v>135</v>
      </c>
      <c r="Y117" s="123" t="s">
        <v>233</v>
      </c>
      <c r="Z117" s="123"/>
      <c r="AA117" s="123" t="s">
        <v>834</v>
      </c>
      <c r="AB117" s="123" t="s">
        <v>442</v>
      </c>
      <c r="AC117" s="123" t="s">
        <v>235</v>
      </c>
      <c r="AD117" s="331">
        <v>43364</v>
      </c>
    </row>
    <row r="118" spans="1:30" s="332" customFormat="1" ht="15.6" x14ac:dyDescent="0.3">
      <c r="A118" s="123" t="s">
        <v>833</v>
      </c>
      <c r="B118" s="123" t="s">
        <v>832</v>
      </c>
      <c r="C118" s="123" t="s">
        <v>831</v>
      </c>
      <c r="D118" s="123" t="s">
        <v>502</v>
      </c>
      <c r="E118" s="123">
        <v>83647</v>
      </c>
      <c r="F118" s="123" t="s">
        <v>289</v>
      </c>
      <c r="G118" s="123" t="s">
        <v>261</v>
      </c>
      <c r="H118" s="123" t="s">
        <v>134</v>
      </c>
      <c r="I118" s="124">
        <v>5.2884615384615401</v>
      </c>
      <c r="J118" s="124">
        <v>7.4509803921568626E-2</v>
      </c>
      <c r="K118" s="124">
        <v>5.4901960784313725E-2</v>
      </c>
      <c r="L118" s="124">
        <v>0.56862745098039214</v>
      </c>
      <c r="M118" s="124">
        <v>0.42745098039215684</v>
      </c>
      <c r="N118" s="124">
        <v>1.0509803921568623</v>
      </c>
      <c r="O118" s="124">
        <v>0</v>
      </c>
      <c r="P118" s="124">
        <v>7.4509803921568626E-2</v>
      </c>
      <c r="Q118" s="124">
        <v>0</v>
      </c>
      <c r="R118" s="124">
        <v>0.33333333333333337</v>
      </c>
      <c r="S118" s="124">
        <v>3.5294117647058823E-2</v>
      </c>
      <c r="T118" s="124">
        <v>1.9607843137254902E-2</v>
      </c>
      <c r="U118" s="124">
        <v>0.73725490196078447</v>
      </c>
      <c r="V118" s="124">
        <v>1.0823529411764705</v>
      </c>
      <c r="W118" s="123"/>
      <c r="X118" s="123" t="s">
        <v>135</v>
      </c>
      <c r="Y118" s="123" t="s">
        <v>233</v>
      </c>
      <c r="Z118" s="123"/>
      <c r="AA118" s="123" t="s">
        <v>830</v>
      </c>
      <c r="AB118" s="123" t="s">
        <v>442</v>
      </c>
      <c r="AC118" s="123" t="s">
        <v>235</v>
      </c>
      <c r="AD118" s="331">
        <v>43360</v>
      </c>
    </row>
    <row r="119" spans="1:30" s="332" customFormat="1" ht="15.6" x14ac:dyDescent="0.3">
      <c r="A119" s="123" t="s">
        <v>829</v>
      </c>
      <c r="B119" s="123" t="s">
        <v>828</v>
      </c>
      <c r="C119" s="123" t="s">
        <v>827</v>
      </c>
      <c r="D119" s="123" t="s">
        <v>329</v>
      </c>
      <c r="E119" s="123">
        <v>74103</v>
      </c>
      <c r="F119" s="123" t="s">
        <v>175</v>
      </c>
      <c r="G119" s="123" t="s">
        <v>176</v>
      </c>
      <c r="H119" s="123" t="s">
        <v>134</v>
      </c>
      <c r="I119" s="124">
        <v>2.31034482758621</v>
      </c>
      <c r="J119" s="124">
        <v>0.25490196078431382</v>
      </c>
      <c r="K119" s="124">
        <v>0.30196078431372547</v>
      </c>
      <c r="L119" s="124">
        <v>0.25882352941176467</v>
      </c>
      <c r="M119" s="124">
        <v>0.25882352941176479</v>
      </c>
      <c r="N119" s="124">
        <v>0.93725490196078309</v>
      </c>
      <c r="O119" s="124">
        <v>0.10980392156862745</v>
      </c>
      <c r="P119" s="124">
        <v>1.5686274509803921E-2</v>
      </c>
      <c r="Q119" s="124">
        <v>1.1764705882352941E-2</v>
      </c>
      <c r="R119" s="124">
        <v>5.0980392156862744E-2</v>
      </c>
      <c r="S119" s="124">
        <v>2.3529411764705882E-2</v>
      </c>
      <c r="T119" s="124">
        <v>0</v>
      </c>
      <c r="U119" s="124">
        <v>0.99999999999999845</v>
      </c>
      <c r="V119" s="124">
        <v>0.83137254901960689</v>
      </c>
      <c r="W119" s="123"/>
      <c r="X119" s="123" t="s">
        <v>135</v>
      </c>
      <c r="Y119" s="123" t="s">
        <v>235</v>
      </c>
      <c r="Z119" s="123"/>
      <c r="AA119" s="123" t="s">
        <v>313</v>
      </c>
      <c r="AB119" s="123" t="s">
        <v>135</v>
      </c>
      <c r="AC119" s="123" t="s">
        <v>235</v>
      </c>
      <c r="AD119" s="331">
        <v>44187</v>
      </c>
    </row>
    <row r="120" spans="1:30" s="332" customFormat="1" ht="15.6" x14ac:dyDescent="0.3">
      <c r="A120" s="123" t="s">
        <v>499</v>
      </c>
      <c r="B120" s="123" t="s">
        <v>500</v>
      </c>
      <c r="C120" s="123" t="s">
        <v>501</v>
      </c>
      <c r="D120" s="123" t="s">
        <v>502</v>
      </c>
      <c r="E120" s="123">
        <v>83318</v>
      </c>
      <c r="F120" s="123" t="s">
        <v>289</v>
      </c>
      <c r="G120" s="123" t="s">
        <v>176</v>
      </c>
      <c r="H120" s="123" t="s">
        <v>134</v>
      </c>
      <c r="I120" s="124">
        <v>4.1746031746031704</v>
      </c>
      <c r="J120" s="124">
        <v>0.12941176470588234</v>
      </c>
      <c r="K120" s="124">
        <v>0.26274509803921564</v>
      </c>
      <c r="L120" s="124">
        <v>0.35686274509803922</v>
      </c>
      <c r="M120" s="124">
        <v>0.30196078431372542</v>
      </c>
      <c r="N120" s="124">
        <v>0.84705882352941164</v>
      </c>
      <c r="O120" s="124">
        <v>0.16470588235294117</v>
      </c>
      <c r="P120" s="124">
        <v>3.9215686274509803E-2</v>
      </c>
      <c r="Q120" s="124">
        <v>0</v>
      </c>
      <c r="R120" s="124">
        <v>0.22745098039215689</v>
      </c>
      <c r="S120" s="124">
        <v>5.0980392156862744E-2</v>
      </c>
      <c r="T120" s="124">
        <v>0</v>
      </c>
      <c r="U120" s="124">
        <v>0.77254901960784306</v>
      </c>
      <c r="V120" s="124">
        <v>0.85490196078431357</v>
      </c>
      <c r="W120" s="123"/>
      <c r="X120" s="123" t="s">
        <v>135</v>
      </c>
      <c r="Y120" s="123" t="s">
        <v>233</v>
      </c>
      <c r="Z120" s="123"/>
      <c r="AA120" s="123" t="s">
        <v>826</v>
      </c>
      <c r="AB120" s="123" t="s">
        <v>442</v>
      </c>
      <c r="AC120" s="123" t="s">
        <v>235</v>
      </c>
      <c r="AD120" s="331">
        <v>43360</v>
      </c>
    </row>
    <row r="121" spans="1:30" s="332" customFormat="1" ht="15.6" x14ac:dyDescent="0.3">
      <c r="A121" s="123" t="s">
        <v>496</v>
      </c>
      <c r="B121" s="123" t="s">
        <v>497</v>
      </c>
      <c r="C121" s="123" t="s">
        <v>498</v>
      </c>
      <c r="D121" s="123" t="s">
        <v>131</v>
      </c>
      <c r="E121" s="123">
        <v>78562</v>
      </c>
      <c r="F121" s="123" t="s">
        <v>825</v>
      </c>
      <c r="G121" s="123" t="s">
        <v>261</v>
      </c>
      <c r="H121" s="123" t="s">
        <v>134</v>
      </c>
      <c r="I121" s="124">
        <v>1.41095890410959</v>
      </c>
      <c r="J121" s="124">
        <v>0.61176470588235254</v>
      </c>
      <c r="K121" s="124">
        <v>7.0588235294117646E-2</v>
      </c>
      <c r="L121" s="124">
        <v>0.12156862745098039</v>
      </c>
      <c r="M121" s="124">
        <v>7.8431372549019607E-2</v>
      </c>
      <c r="N121" s="124">
        <v>0.85098039215686172</v>
      </c>
      <c r="O121" s="124">
        <v>2.3529411764705882E-2</v>
      </c>
      <c r="P121" s="124">
        <v>7.8431372549019607E-3</v>
      </c>
      <c r="Q121" s="124">
        <v>0</v>
      </c>
      <c r="R121" s="124">
        <v>0.75686274509803853</v>
      </c>
      <c r="S121" s="124">
        <v>4.3137254901960784E-2</v>
      </c>
      <c r="T121" s="124">
        <v>0</v>
      </c>
      <c r="U121" s="124">
        <v>8.2352941176470587E-2</v>
      </c>
      <c r="V121" s="124">
        <v>0.84313725490195979</v>
      </c>
      <c r="W121" s="123"/>
      <c r="X121" s="123" t="s">
        <v>135</v>
      </c>
      <c r="Y121" s="123" t="s">
        <v>233</v>
      </c>
      <c r="Z121" s="123"/>
      <c r="AA121" s="123" t="s">
        <v>824</v>
      </c>
      <c r="AB121" s="123" t="s">
        <v>135</v>
      </c>
      <c r="AC121" s="123" t="s">
        <v>235</v>
      </c>
      <c r="AD121" s="331">
        <v>44113</v>
      </c>
    </row>
    <row r="122" spans="1:30" s="332" customFormat="1" ht="15.6" x14ac:dyDescent="0.3">
      <c r="A122" s="123" t="s">
        <v>511</v>
      </c>
      <c r="B122" s="123" t="s">
        <v>512</v>
      </c>
      <c r="C122" s="123" t="s">
        <v>513</v>
      </c>
      <c r="D122" s="123" t="s">
        <v>368</v>
      </c>
      <c r="E122" s="123">
        <v>40031</v>
      </c>
      <c r="F122" s="123" t="s">
        <v>292</v>
      </c>
      <c r="G122" s="123" t="s">
        <v>261</v>
      </c>
      <c r="H122" s="123" t="s">
        <v>134</v>
      </c>
      <c r="I122" s="124">
        <v>1.6666666666666701</v>
      </c>
      <c r="J122" s="124">
        <v>9.0196078431372548E-2</v>
      </c>
      <c r="K122" s="124">
        <v>0.18431372549019603</v>
      </c>
      <c r="L122" s="124">
        <v>0.24313725490196075</v>
      </c>
      <c r="M122" s="124">
        <v>0.13333333333333333</v>
      </c>
      <c r="N122" s="124">
        <v>0.4117647058823527</v>
      </c>
      <c r="O122" s="124">
        <v>0.20784313725490189</v>
      </c>
      <c r="P122" s="124">
        <v>2.7450980392156862E-2</v>
      </c>
      <c r="Q122" s="124">
        <v>3.9215686274509803E-3</v>
      </c>
      <c r="R122" s="124">
        <v>1.5686274509803921E-2</v>
      </c>
      <c r="S122" s="124">
        <v>1.5686274509803921E-2</v>
      </c>
      <c r="T122" s="124">
        <v>7.8431372549019607E-3</v>
      </c>
      <c r="U122" s="124">
        <v>0.61176470588235243</v>
      </c>
      <c r="V122" s="124">
        <v>0.49019607843137258</v>
      </c>
      <c r="W122" s="123"/>
      <c r="X122" s="123" t="s">
        <v>135</v>
      </c>
      <c r="Y122" s="123" t="s">
        <v>233</v>
      </c>
      <c r="Z122" s="123"/>
      <c r="AA122" s="123" t="s">
        <v>823</v>
      </c>
      <c r="AB122" s="123" t="s">
        <v>442</v>
      </c>
      <c r="AC122" s="123" t="s">
        <v>235</v>
      </c>
      <c r="AD122" s="331">
        <v>43328</v>
      </c>
    </row>
    <row r="123" spans="1:30" s="332" customFormat="1" ht="15.6" x14ac:dyDescent="0.3">
      <c r="A123" s="123" t="s">
        <v>514</v>
      </c>
      <c r="B123" s="123" t="s">
        <v>515</v>
      </c>
      <c r="C123" s="123" t="s">
        <v>516</v>
      </c>
      <c r="D123" s="123" t="s">
        <v>142</v>
      </c>
      <c r="E123" s="123">
        <v>30060</v>
      </c>
      <c r="F123" s="123" t="s">
        <v>143</v>
      </c>
      <c r="G123" s="123" t="s">
        <v>176</v>
      </c>
      <c r="H123" s="123" t="s">
        <v>134</v>
      </c>
      <c r="I123" s="124">
        <v>2.6938775510204098</v>
      </c>
      <c r="J123" s="124">
        <v>0</v>
      </c>
      <c r="K123" s="124">
        <v>0.13333333333333333</v>
      </c>
      <c r="L123" s="124">
        <v>0.33725490196078439</v>
      </c>
      <c r="M123" s="124">
        <v>0.1372549019607843</v>
      </c>
      <c r="N123" s="124">
        <v>0.50196078431372548</v>
      </c>
      <c r="O123" s="124">
        <v>9.4117647058823528E-2</v>
      </c>
      <c r="P123" s="124">
        <v>1.1764705882352941E-2</v>
      </c>
      <c r="Q123" s="124">
        <v>0</v>
      </c>
      <c r="R123" s="124">
        <v>0</v>
      </c>
      <c r="S123" s="124">
        <v>0</v>
      </c>
      <c r="T123" s="124">
        <v>0.16078431372549021</v>
      </c>
      <c r="U123" s="124">
        <v>0.44705882352941179</v>
      </c>
      <c r="V123" s="124">
        <v>0.32549019607843133</v>
      </c>
      <c r="W123" s="123"/>
      <c r="X123" s="123" t="s">
        <v>135</v>
      </c>
      <c r="Y123" s="123" t="s">
        <v>233</v>
      </c>
      <c r="Z123" s="123"/>
      <c r="AA123" s="123" t="s">
        <v>822</v>
      </c>
      <c r="AB123" s="123" t="s">
        <v>442</v>
      </c>
      <c r="AC123" s="123" t="s">
        <v>235</v>
      </c>
      <c r="AD123" s="331">
        <v>43389</v>
      </c>
    </row>
    <row r="124" spans="1:30" s="332" customFormat="1" ht="15.6" x14ac:dyDescent="0.3">
      <c r="A124" s="123" t="s">
        <v>508</v>
      </c>
      <c r="B124" s="123" t="s">
        <v>509</v>
      </c>
      <c r="C124" s="123" t="s">
        <v>510</v>
      </c>
      <c r="D124" s="123" t="s">
        <v>131</v>
      </c>
      <c r="E124" s="123">
        <v>78611</v>
      </c>
      <c r="F124" s="123" t="s">
        <v>132</v>
      </c>
      <c r="G124" s="123" t="s">
        <v>261</v>
      </c>
      <c r="H124" s="123" t="s">
        <v>145</v>
      </c>
      <c r="I124" s="124">
        <v>1.37209302325581</v>
      </c>
      <c r="J124" s="124">
        <v>1.1764705882352941E-2</v>
      </c>
      <c r="K124" s="124">
        <v>0.16470588235294117</v>
      </c>
      <c r="L124" s="124">
        <v>0.21176470588235263</v>
      </c>
      <c r="M124" s="124">
        <v>8.6274509803921567E-2</v>
      </c>
      <c r="N124" s="124">
        <v>0.33333333333333298</v>
      </c>
      <c r="O124" s="124">
        <v>0.13725490196078427</v>
      </c>
      <c r="P124" s="124">
        <v>3.9215686274509803E-3</v>
      </c>
      <c r="Q124" s="124">
        <v>0</v>
      </c>
      <c r="R124" s="124">
        <v>1.5686274509803921E-2</v>
      </c>
      <c r="S124" s="124">
        <v>0</v>
      </c>
      <c r="T124" s="124">
        <v>0</v>
      </c>
      <c r="U124" s="124">
        <v>0.45882352941176419</v>
      </c>
      <c r="V124" s="124">
        <v>0.29803921568627417</v>
      </c>
      <c r="W124" s="123"/>
      <c r="X124" s="123" t="s">
        <v>135</v>
      </c>
      <c r="Y124" s="123" t="s">
        <v>233</v>
      </c>
      <c r="Z124" s="123"/>
      <c r="AA124" s="123" t="s">
        <v>821</v>
      </c>
      <c r="AB124" s="123" t="s">
        <v>442</v>
      </c>
      <c r="AC124" s="123" t="s">
        <v>235</v>
      </c>
      <c r="AD124" s="331">
        <v>43374</v>
      </c>
    </row>
    <row r="125" spans="1:30" s="332" customFormat="1" ht="15.6" x14ac:dyDescent="0.3">
      <c r="A125" s="123" t="s">
        <v>820</v>
      </c>
      <c r="B125" s="123" t="s">
        <v>819</v>
      </c>
      <c r="C125" s="123" t="s">
        <v>818</v>
      </c>
      <c r="D125" s="123" t="s">
        <v>149</v>
      </c>
      <c r="E125" s="123">
        <v>85344</v>
      </c>
      <c r="F125" s="123" t="s">
        <v>150</v>
      </c>
      <c r="G125" s="123" t="s">
        <v>261</v>
      </c>
      <c r="H125" s="123" t="s">
        <v>134</v>
      </c>
      <c r="I125" s="124">
        <v>1.85</v>
      </c>
      <c r="J125" s="124">
        <v>0</v>
      </c>
      <c r="K125" s="124">
        <v>0.376470588235294</v>
      </c>
      <c r="L125" s="124">
        <v>6.6666666666666666E-2</v>
      </c>
      <c r="M125" s="124">
        <v>1.5686274509803921E-2</v>
      </c>
      <c r="N125" s="124">
        <v>0.45882352941176452</v>
      </c>
      <c r="O125" s="124">
        <v>0</v>
      </c>
      <c r="P125" s="124">
        <v>0</v>
      </c>
      <c r="Q125" s="124">
        <v>0</v>
      </c>
      <c r="R125" s="124">
        <v>1.1764705882352941E-2</v>
      </c>
      <c r="S125" s="124">
        <v>0</v>
      </c>
      <c r="T125" s="124">
        <v>1.1764705882352941E-2</v>
      </c>
      <c r="U125" s="124">
        <v>0.43529411764705866</v>
      </c>
      <c r="V125" s="124">
        <v>0.4431372549019606</v>
      </c>
      <c r="W125" s="123"/>
      <c r="X125" s="123" t="s">
        <v>135</v>
      </c>
      <c r="Y125" s="123" t="s">
        <v>233</v>
      </c>
      <c r="Z125" s="123"/>
      <c r="AA125" s="123" t="s">
        <v>817</v>
      </c>
      <c r="AB125" s="123" t="s">
        <v>442</v>
      </c>
      <c r="AC125" s="123" t="s">
        <v>235</v>
      </c>
      <c r="AD125" s="331">
        <v>43370</v>
      </c>
    </row>
    <row r="126" spans="1:30" s="332" customFormat="1" ht="15.6" x14ac:dyDescent="0.3">
      <c r="A126" s="123" t="s">
        <v>816</v>
      </c>
      <c r="B126" s="123" t="s">
        <v>182</v>
      </c>
      <c r="C126" s="123" t="s">
        <v>183</v>
      </c>
      <c r="D126" s="123" t="s">
        <v>131</v>
      </c>
      <c r="E126" s="123">
        <v>78017</v>
      </c>
      <c r="F126" s="123" t="s">
        <v>132</v>
      </c>
      <c r="G126" s="123" t="s">
        <v>792</v>
      </c>
      <c r="H126" s="123" t="s">
        <v>134</v>
      </c>
      <c r="I126" s="124">
        <v>8.4285714285714306</v>
      </c>
      <c r="J126" s="124">
        <v>0.45490196078431366</v>
      </c>
      <c r="K126" s="124">
        <v>0</v>
      </c>
      <c r="L126" s="124">
        <v>0</v>
      </c>
      <c r="M126" s="124">
        <v>0</v>
      </c>
      <c r="N126" s="124">
        <v>0</v>
      </c>
      <c r="O126" s="124">
        <v>0</v>
      </c>
      <c r="P126" s="124">
        <v>0</v>
      </c>
      <c r="Q126" s="124">
        <v>0.45490196078431366</v>
      </c>
      <c r="R126" s="124">
        <v>0</v>
      </c>
      <c r="S126" s="124">
        <v>0</v>
      </c>
      <c r="T126" s="124">
        <v>0</v>
      </c>
      <c r="U126" s="124">
        <v>0.45490196078431366</v>
      </c>
      <c r="V126" s="124">
        <v>4.3137254901960784E-2</v>
      </c>
      <c r="W126" s="123"/>
      <c r="X126" s="123" t="s">
        <v>163</v>
      </c>
      <c r="Y126" s="123"/>
      <c r="Z126" s="123"/>
      <c r="AA126" s="123"/>
      <c r="AB126" s="123" t="s">
        <v>163</v>
      </c>
      <c r="AC126" s="123"/>
      <c r="AD126" s="331"/>
    </row>
    <row r="127" spans="1:30" s="332" customFormat="1" ht="15.6" x14ac:dyDescent="0.3">
      <c r="A127" s="123" t="s">
        <v>815</v>
      </c>
      <c r="B127" s="123" t="s">
        <v>814</v>
      </c>
      <c r="C127" s="123" t="s">
        <v>813</v>
      </c>
      <c r="D127" s="123" t="s">
        <v>467</v>
      </c>
      <c r="E127" s="123">
        <v>28429</v>
      </c>
      <c r="F127" s="123" t="s">
        <v>143</v>
      </c>
      <c r="G127" s="123" t="s">
        <v>176</v>
      </c>
      <c r="H127" s="123" t="s">
        <v>134</v>
      </c>
      <c r="I127" s="124">
        <v>2.1538461538461502</v>
      </c>
      <c r="J127" s="124">
        <v>6.2745098039215685E-2</v>
      </c>
      <c r="K127" s="124">
        <v>0.12156862745098039</v>
      </c>
      <c r="L127" s="124">
        <v>0.15294117647058825</v>
      </c>
      <c r="M127" s="124">
        <v>0.10588235294117647</v>
      </c>
      <c r="N127" s="124">
        <v>0.38823529411764712</v>
      </c>
      <c r="O127" s="124">
        <v>5.4901960784313725E-2</v>
      </c>
      <c r="P127" s="124">
        <v>0</v>
      </c>
      <c r="Q127" s="124">
        <v>0</v>
      </c>
      <c r="R127" s="124">
        <v>7.8431372549019607E-3</v>
      </c>
      <c r="S127" s="124">
        <v>0</v>
      </c>
      <c r="T127" s="124">
        <v>1.1764705882352941E-2</v>
      </c>
      <c r="U127" s="124">
        <v>0.42352941176470599</v>
      </c>
      <c r="V127" s="124">
        <v>0.41176470588235298</v>
      </c>
      <c r="W127" s="123"/>
      <c r="X127" s="123" t="s">
        <v>135</v>
      </c>
      <c r="Y127" s="123" t="s">
        <v>233</v>
      </c>
      <c r="Z127" s="123"/>
      <c r="AA127" s="123" t="s">
        <v>812</v>
      </c>
      <c r="AB127" s="123" t="s">
        <v>442</v>
      </c>
      <c r="AC127" s="123" t="s">
        <v>235</v>
      </c>
      <c r="AD127" s="331">
        <v>42993</v>
      </c>
    </row>
    <row r="128" spans="1:30" s="332" customFormat="1" ht="15.6" x14ac:dyDescent="0.3">
      <c r="A128" s="123" t="s">
        <v>811</v>
      </c>
      <c r="B128" s="123" t="s">
        <v>810</v>
      </c>
      <c r="C128" s="123" t="s">
        <v>809</v>
      </c>
      <c r="D128" s="123" t="s">
        <v>372</v>
      </c>
      <c r="E128" s="123">
        <v>67846</v>
      </c>
      <c r="F128" s="123" t="s">
        <v>292</v>
      </c>
      <c r="G128" s="123" t="s">
        <v>176</v>
      </c>
      <c r="H128" s="123" t="s">
        <v>134</v>
      </c>
      <c r="I128" s="124">
        <v>2.3333333333333299</v>
      </c>
      <c r="J128" s="124">
        <v>1.1764705882352941E-2</v>
      </c>
      <c r="K128" s="124">
        <v>7.4509803921568626E-2</v>
      </c>
      <c r="L128" s="124">
        <v>0.25490196078431371</v>
      </c>
      <c r="M128" s="124">
        <v>9.0196078431372548E-2</v>
      </c>
      <c r="N128" s="124">
        <v>0.3411764705882353</v>
      </c>
      <c r="O128" s="124">
        <v>8.2352941176470587E-2</v>
      </c>
      <c r="P128" s="124">
        <v>7.8431372549019607E-3</v>
      </c>
      <c r="Q128" s="124">
        <v>0</v>
      </c>
      <c r="R128" s="124">
        <v>3.1372549019607843E-2</v>
      </c>
      <c r="S128" s="124">
        <v>0</v>
      </c>
      <c r="T128" s="124">
        <v>0</v>
      </c>
      <c r="U128" s="124">
        <v>0.39999999999999991</v>
      </c>
      <c r="V128" s="124">
        <v>0.35686274509803917</v>
      </c>
      <c r="W128" s="123"/>
      <c r="X128" s="123" t="s">
        <v>135</v>
      </c>
      <c r="Y128" s="123" t="s">
        <v>233</v>
      </c>
      <c r="Z128" s="123"/>
      <c r="AA128" s="123" t="s">
        <v>808</v>
      </c>
      <c r="AB128" s="123" t="s">
        <v>135</v>
      </c>
      <c r="AC128" s="123" t="s">
        <v>235</v>
      </c>
      <c r="AD128" s="331">
        <v>38883</v>
      </c>
    </row>
    <row r="129" spans="1:37" s="332" customFormat="1" ht="15.6" x14ac:dyDescent="0.3">
      <c r="A129" s="123" t="s">
        <v>807</v>
      </c>
      <c r="B129" s="123" t="s">
        <v>806</v>
      </c>
      <c r="C129" s="123" t="s">
        <v>805</v>
      </c>
      <c r="D129" s="123" t="s">
        <v>804</v>
      </c>
      <c r="E129" s="123">
        <v>37918</v>
      </c>
      <c r="F129" s="123" t="s">
        <v>155</v>
      </c>
      <c r="G129" s="123" t="s">
        <v>261</v>
      </c>
      <c r="H129" s="123" t="s">
        <v>134</v>
      </c>
      <c r="I129" s="124">
        <v>1.87037037037037</v>
      </c>
      <c r="J129" s="124">
        <v>7.0588235294117646E-2</v>
      </c>
      <c r="K129" s="124">
        <v>4.3137254901960784E-2</v>
      </c>
      <c r="L129" s="124">
        <v>0.1333333333333333</v>
      </c>
      <c r="M129" s="124">
        <v>0.16470588235294115</v>
      </c>
      <c r="N129" s="124">
        <v>0.37647058823529406</v>
      </c>
      <c r="O129" s="124">
        <v>3.5294117647058823E-2</v>
      </c>
      <c r="P129" s="124">
        <v>0</v>
      </c>
      <c r="Q129" s="124">
        <v>0</v>
      </c>
      <c r="R129" s="124">
        <v>2.3529411764705882E-2</v>
      </c>
      <c r="S129" s="124">
        <v>0</v>
      </c>
      <c r="T129" s="124">
        <v>2.3529411764705882E-2</v>
      </c>
      <c r="U129" s="124">
        <v>0.3647058823529411</v>
      </c>
      <c r="V129" s="124">
        <v>0.33725490196078428</v>
      </c>
      <c r="W129" s="123"/>
      <c r="X129" s="123" t="s">
        <v>135</v>
      </c>
      <c r="Y129" s="123" t="s">
        <v>233</v>
      </c>
      <c r="Z129" s="123"/>
      <c r="AA129" s="123" t="s">
        <v>803</v>
      </c>
      <c r="AB129" s="123" t="s">
        <v>442</v>
      </c>
      <c r="AC129" s="123" t="s">
        <v>235</v>
      </c>
      <c r="AD129" s="331">
        <v>43354</v>
      </c>
    </row>
    <row r="130" spans="1:37" s="332" customFormat="1" ht="15.6" x14ac:dyDescent="0.3">
      <c r="A130" s="123" t="s">
        <v>802</v>
      </c>
      <c r="B130" s="123" t="s">
        <v>801</v>
      </c>
      <c r="C130" s="123" t="s">
        <v>800</v>
      </c>
      <c r="D130" s="123" t="s">
        <v>520</v>
      </c>
      <c r="E130" s="123">
        <v>72701</v>
      </c>
      <c r="F130" s="123" t="s">
        <v>155</v>
      </c>
      <c r="G130" s="123" t="s">
        <v>261</v>
      </c>
      <c r="H130" s="123" t="s">
        <v>134</v>
      </c>
      <c r="I130" s="124">
        <v>2.6764705882352899</v>
      </c>
      <c r="J130" s="124">
        <v>2.7450980392156862E-2</v>
      </c>
      <c r="K130" s="124">
        <v>1.9607843137254902E-2</v>
      </c>
      <c r="L130" s="124">
        <v>0.11372549019607843</v>
      </c>
      <c r="M130" s="124">
        <v>0.20784313725490194</v>
      </c>
      <c r="N130" s="124">
        <v>0.3176470588235295</v>
      </c>
      <c r="O130" s="124">
        <v>2.3529411764705882E-2</v>
      </c>
      <c r="P130" s="124">
        <v>2.7450980392156862E-2</v>
      </c>
      <c r="Q130" s="124">
        <v>0</v>
      </c>
      <c r="R130" s="124">
        <v>2.3529411764705882E-2</v>
      </c>
      <c r="S130" s="124">
        <v>0</v>
      </c>
      <c r="T130" s="124">
        <v>0</v>
      </c>
      <c r="U130" s="124">
        <v>0.34509803921568627</v>
      </c>
      <c r="V130" s="124">
        <v>0.31764705882352939</v>
      </c>
      <c r="W130" s="123"/>
      <c r="X130" s="123" t="s">
        <v>135</v>
      </c>
      <c r="Y130" s="123" t="s">
        <v>233</v>
      </c>
      <c r="Z130" s="123"/>
      <c r="AA130" s="123" t="s">
        <v>799</v>
      </c>
      <c r="AB130" s="123" t="s">
        <v>442</v>
      </c>
      <c r="AC130" s="123" t="s">
        <v>235</v>
      </c>
      <c r="AD130" s="331">
        <v>43361</v>
      </c>
    </row>
    <row r="131" spans="1:37" s="332" customFormat="1" ht="15.6" x14ac:dyDescent="0.3">
      <c r="A131" s="123" t="s">
        <v>798</v>
      </c>
      <c r="B131" s="123" t="s">
        <v>797</v>
      </c>
      <c r="C131" s="123" t="s">
        <v>796</v>
      </c>
      <c r="D131" s="123" t="s">
        <v>795</v>
      </c>
      <c r="E131" s="123">
        <v>59404</v>
      </c>
      <c r="F131" s="123" t="s">
        <v>289</v>
      </c>
      <c r="G131" s="123" t="s">
        <v>261</v>
      </c>
      <c r="H131" s="123" t="s">
        <v>134</v>
      </c>
      <c r="I131" s="124">
        <v>3.2</v>
      </c>
      <c r="J131" s="124">
        <v>0.10980392156862745</v>
      </c>
      <c r="K131" s="124">
        <v>0.12941176470588234</v>
      </c>
      <c r="L131" s="124">
        <v>2.3529411764705882E-2</v>
      </c>
      <c r="M131" s="124">
        <v>0</v>
      </c>
      <c r="N131" s="124">
        <v>3.5294117647058823E-2</v>
      </c>
      <c r="O131" s="124">
        <v>0.20784313725490194</v>
      </c>
      <c r="P131" s="124">
        <v>0</v>
      </c>
      <c r="Q131" s="124">
        <v>1.9607843137254902E-2</v>
      </c>
      <c r="R131" s="124">
        <v>1.1764705882352941E-2</v>
      </c>
      <c r="S131" s="124">
        <v>0</v>
      </c>
      <c r="T131" s="124">
        <v>0</v>
      </c>
      <c r="U131" s="124">
        <v>0.25098039215686269</v>
      </c>
      <c r="V131" s="124">
        <v>0.20392156862745092</v>
      </c>
      <c r="W131" s="123"/>
      <c r="X131" s="123" t="s">
        <v>442</v>
      </c>
      <c r="Y131" s="123" t="s">
        <v>235</v>
      </c>
      <c r="Z131" s="123" t="s">
        <v>234</v>
      </c>
      <c r="AA131" s="123" t="s">
        <v>503</v>
      </c>
      <c r="AB131" s="123" t="s">
        <v>442</v>
      </c>
      <c r="AC131" s="123" t="s">
        <v>235</v>
      </c>
      <c r="AD131" s="331">
        <v>42983</v>
      </c>
    </row>
    <row r="132" spans="1:37" s="332" customFormat="1" ht="15.6" x14ac:dyDescent="0.3">
      <c r="A132" s="123" t="s">
        <v>794</v>
      </c>
      <c r="B132" s="123" t="s">
        <v>793</v>
      </c>
      <c r="C132" s="123" t="s">
        <v>38</v>
      </c>
      <c r="D132" s="123" t="s">
        <v>131</v>
      </c>
      <c r="E132" s="123">
        <v>78118</v>
      </c>
      <c r="F132" s="123" t="s">
        <v>132</v>
      </c>
      <c r="G132" s="123" t="s">
        <v>792</v>
      </c>
      <c r="H132" s="123" t="s">
        <v>134</v>
      </c>
      <c r="I132" s="124">
        <v>5.1666666666666696</v>
      </c>
      <c r="J132" s="124">
        <v>0.20392156862745098</v>
      </c>
      <c r="K132" s="124">
        <v>0</v>
      </c>
      <c r="L132" s="124">
        <v>0</v>
      </c>
      <c r="M132" s="124">
        <v>0</v>
      </c>
      <c r="N132" s="124">
        <v>0</v>
      </c>
      <c r="O132" s="124">
        <v>0.20392156862745098</v>
      </c>
      <c r="P132" s="124">
        <v>0</v>
      </c>
      <c r="Q132" s="124">
        <v>0</v>
      </c>
      <c r="R132" s="124">
        <v>0</v>
      </c>
      <c r="S132" s="124">
        <v>0</v>
      </c>
      <c r="T132" s="124">
        <v>0</v>
      </c>
      <c r="U132" s="124">
        <v>0.20392156862745098</v>
      </c>
      <c r="V132" s="124">
        <v>0</v>
      </c>
      <c r="W132" s="123"/>
      <c r="X132" s="123" t="s">
        <v>163</v>
      </c>
      <c r="Y132" s="123"/>
      <c r="Z132" s="123"/>
      <c r="AA132" s="123"/>
      <c r="AB132" s="123" t="s">
        <v>163</v>
      </c>
      <c r="AC132" s="123"/>
      <c r="AD132" s="331"/>
    </row>
    <row r="133" spans="1:37" s="332" customFormat="1" ht="15.6" x14ac:dyDescent="0.3">
      <c r="A133" s="123" t="s">
        <v>791</v>
      </c>
      <c r="B133" s="123" t="s">
        <v>790</v>
      </c>
      <c r="C133" s="123" t="s">
        <v>789</v>
      </c>
      <c r="D133" s="123" t="s">
        <v>425</v>
      </c>
      <c r="E133" s="123">
        <v>68731</v>
      </c>
      <c r="F133" s="123" t="s">
        <v>352</v>
      </c>
      <c r="G133" s="123" t="s">
        <v>261</v>
      </c>
      <c r="H133" s="123" t="s">
        <v>134</v>
      </c>
      <c r="I133" s="124">
        <v>3.8181818181818201</v>
      </c>
      <c r="J133" s="124">
        <v>0</v>
      </c>
      <c r="K133" s="124">
        <v>4.7058823529411764E-2</v>
      </c>
      <c r="L133" s="124">
        <v>6.2745098039215685E-2</v>
      </c>
      <c r="M133" s="124">
        <v>6.6666666666666666E-2</v>
      </c>
      <c r="N133" s="124">
        <v>0.15686274509803921</v>
      </c>
      <c r="O133" s="124">
        <v>1.9607843137254902E-2</v>
      </c>
      <c r="P133" s="124">
        <v>0</v>
      </c>
      <c r="Q133" s="124">
        <v>0</v>
      </c>
      <c r="R133" s="124">
        <v>0</v>
      </c>
      <c r="S133" s="124">
        <v>1.1764705882352941E-2</v>
      </c>
      <c r="T133" s="124">
        <v>0</v>
      </c>
      <c r="U133" s="124">
        <v>0.16470588235294115</v>
      </c>
      <c r="V133" s="124">
        <v>0.16470588235294115</v>
      </c>
      <c r="W133" s="123"/>
      <c r="X133" s="123" t="s">
        <v>442</v>
      </c>
      <c r="Y133" s="123" t="s">
        <v>235</v>
      </c>
      <c r="Z133" s="123" t="s">
        <v>234</v>
      </c>
      <c r="AA133" s="123" t="s">
        <v>788</v>
      </c>
      <c r="AB133" s="123" t="s">
        <v>442</v>
      </c>
      <c r="AC133" s="123" t="s">
        <v>235</v>
      </c>
      <c r="AD133" s="331">
        <v>42999</v>
      </c>
    </row>
    <row r="134" spans="1:37" s="332" customFormat="1" ht="15.6" x14ac:dyDescent="0.3">
      <c r="A134" s="123" t="s">
        <v>787</v>
      </c>
      <c r="B134" s="123" t="s">
        <v>786</v>
      </c>
      <c r="C134" s="123" t="s">
        <v>785</v>
      </c>
      <c r="D134" s="123" t="s">
        <v>202</v>
      </c>
      <c r="E134" s="123">
        <v>34994</v>
      </c>
      <c r="F134" s="123" t="s">
        <v>203</v>
      </c>
      <c r="G134" s="123" t="s">
        <v>176</v>
      </c>
      <c r="H134" s="123" t="s">
        <v>134</v>
      </c>
      <c r="I134" s="124">
        <v>1.875</v>
      </c>
      <c r="J134" s="124">
        <v>1.9607843137254902E-2</v>
      </c>
      <c r="K134" s="124">
        <v>0</v>
      </c>
      <c r="L134" s="124">
        <v>7.4509803921568626E-2</v>
      </c>
      <c r="M134" s="124">
        <v>7.0588235294117646E-2</v>
      </c>
      <c r="N134" s="124">
        <v>7.8431372549019607E-2</v>
      </c>
      <c r="O134" s="124">
        <v>2.3529411764705882E-2</v>
      </c>
      <c r="P134" s="124">
        <v>2.3529411764705882E-2</v>
      </c>
      <c r="Q134" s="124">
        <v>3.9215686274509803E-2</v>
      </c>
      <c r="R134" s="124">
        <v>1.5686274509803921E-2</v>
      </c>
      <c r="S134" s="124">
        <v>0</v>
      </c>
      <c r="T134" s="124">
        <v>0</v>
      </c>
      <c r="U134" s="124">
        <v>0.14901960784313723</v>
      </c>
      <c r="V134" s="124">
        <v>9.8039215686274508E-2</v>
      </c>
      <c r="W134" s="123"/>
      <c r="X134" s="123" t="s">
        <v>163</v>
      </c>
      <c r="Y134" s="123"/>
      <c r="Z134" s="123"/>
      <c r="AA134" s="123"/>
      <c r="AB134" s="123" t="s">
        <v>163</v>
      </c>
      <c r="AC134" s="123"/>
      <c r="AD134" s="331"/>
    </row>
    <row r="135" spans="1:37" s="332" customFormat="1" ht="15.6" x14ac:dyDescent="0.3">
      <c r="A135" s="123" t="s">
        <v>784</v>
      </c>
      <c r="B135" s="123" t="s">
        <v>783</v>
      </c>
      <c r="C135" s="123" t="s">
        <v>281</v>
      </c>
      <c r="D135" s="123" t="s">
        <v>255</v>
      </c>
      <c r="E135" s="123">
        <v>22314</v>
      </c>
      <c r="F135" s="123" t="s">
        <v>256</v>
      </c>
      <c r="G135" s="123" t="s">
        <v>261</v>
      </c>
      <c r="H135" s="123" t="s">
        <v>134</v>
      </c>
      <c r="I135" s="124"/>
      <c r="J135" s="124">
        <v>0</v>
      </c>
      <c r="K135" s="124">
        <v>0</v>
      </c>
      <c r="L135" s="124">
        <v>0.15294117647058825</v>
      </c>
      <c r="M135" s="124">
        <v>0</v>
      </c>
      <c r="N135" s="124">
        <v>0.15294117647058825</v>
      </c>
      <c r="O135" s="124">
        <v>0</v>
      </c>
      <c r="P135" s="124">
        <v>0</v>
      </c>
      <c r="Q135" s="124">
        <v>0</v>
      </c>
      <c r="R135" s="124">
        <v>0.15294117647058825</v>
      </c>
      <c r="S135" s="124">
        <v>0</v>
      </c>
      <c r="T135" s="124">
        <v>0</v>
      </c>
      <c r="U135" s="124">
        <v>0</v>
      </c>
      <c r="V135" s="124">
        <v>0.15294117647058825</v>
      </c>
      <c r="W135" s="123"/>
      <c r="X135" s="123" t="s">
        <v>442</v>
      </c>
      <c r="Y135" s="123" t="s">
        <v>235</v>
      </c>
      <c r="Z135" s="123" t="s">
        <v>234</v>
      </c>
      <c r="AA135" s="123" t="s">
        <v>782</v>
      </c>
      <c r="AB135" s="123" t="s">
        <v>442</v>
      </c>
      <c r="AC135" s="123" t="s">
        <v>235</v>
      </c>
      <c r="AD135" s="331">
        <v>42639</v>
      </c>
    </row>
    <row r="136" spans="1:37" s="332" customFormat="1" ht="15.6" x14ac:dyDescent="0.3">
      <c r="A136" s="123" t="s">
        <v>781</v>
      </c>
      <c r="B136" s="123" t="s">
        <v>780</v>
      </c>
      <c r="C136" s="123" t="s">
        <v>179</v>
      </c>
      <c r="D136" s="123" t="s">
        <v>180</v>
      </c>
      <c r="E136" s="123">
        <v>92154</v>
      </c>
      <c r="F136" s="123" t="s">
        <v>181</v>
      </c>
      <c r="G136" s="123" t="s">
        <v>55</v>
      </c>
      <c r="H136" s="123" t="s">
        <v>134</v>
      </c>
      <c r="I136" s="124"/>
      <c r="J136" s="124">
        <v>0.15294117647058825</v>
      </c>
      <c r="K136" s="124">
        <v>0</v>
      </c>
      <c r="L136" s="124">
        <v>0</v>
      </c>
      <c r="M136" s="124">
        <v>0</v>
      </c>
      <c r="N136" s="124">
        <v>0.15294117647058825</v>
      </c>
      <c r="O136" s="124">
        <v>0</v>
      </c>
      <c r="P136" s="124">
        <v>0</v>
      </c>
      <c r="Q136" s="124">
        <v>0</v>
      </c>
      <c r="R136" s="124">
        <v>0</v>
      </c>
      <c r="S136" s="124">
        <v>0</v>
      </c>
      <c r="T136" s="124">
        <v>0.15294117647058825</v>
      </c>
      <c r="U136" s="124">
        <v>0</v>
      </c>
      <c r="V136" s="124">
        <v>0.15294117647058825</v>
      </c>
      <c r="W136" s="123"/>
      <c r="X136" s="123" t="s">
        <v>163</v>
      </c>
      <c r="Y136" s="123"/>
      <c r="Z136" s="123"/>
      <c r="AA136" s="123"/>
      <c r="AB136" s="123" t="s">
        <v>163</v>
      </c>
      <c r="AC136" s="123"/>
      <c r="AD136" s="331"/>
    </row>
    <row r="137" spans="1:37" s="332" customFormat="1" ht="15.6" x14ac:dyDescent="0.3">
      <c r="A137" s="123" t="s">
        <v>779</v>
      </c>
      <c r="B137" s="123" t="s">
        <v>778</v>
      </c>
      <c r="C137" s="123" t="s">
        <v>777</v>
      </c>
      <c r="D137" s="123" t="s">
        <v>467</v>
      </c>
      <c r="E137" s="123">
        <v>28052</v>
      </c>
      <c r="F137" s="123" t="s">
        <v>143</v>
      </c>
      <c r="G137" s="123" t="s">
        <v>176</v>
      </c>
      <c r="H137" s="123" t="s">
        <v>134</v>
      </c>
      <c r="I137" s="124">
        <v>1.7894736842105301</v>
      </c>
      <c r="J137" s="124">
        <v>7.8431372549019607E-2</v>
      </c>
      <c r="K137" s="124">
        <v>2.3529411764705882E-2</v>
      </c>
      <c r="L137" s="124">
        <v>3.1372549019607843E-2</v>
      </c>
      <c r="M137" s="124">
        <v>1.1764705882352941E-2</v>
      </c>
      <c r="N137" s="124">
        <v>5.4901960784313725E-2</v>
      </c>
      <c r="O137" s="124">
        <v>8.2352941176470587E-2</v>
      </c>
      <c r="P137" s="124">
        <v>0</v>
      </c>
      <c r="Q137" s="124">
        <v>7.8431372549019607E-3</v>
      </c>
      <c r="R137" s="124">
        <v>0</v>
      </c>
      <c r="S137" s="124">
        <v>0</v>
      </c>
      <c r="T137" s="124">
        <v>3.9215686274509803E-3</v>
      </c>
      <c r="U137" s="124">
        <v>0.14117647058823529</v>
      </c>
      <c r="V137" s="124">
        <v>9.0196078431372548E-2</v>
      </c>
      <c r="W137" s="123"/>
      <c r="X137" s="123" t="s">
        <v>442</v>
      </c>
      <c r="Y137" s="123" t="s">
        <v>235</v>
      </c>
      <c r="Z137" s="123" t="s">
        <v>234</v>
      </c>
      <c r="AA137" s="123" t="s">
        <v>776</v>
      </c>
      <c r="AB137" s="123" t="s">
        <v>442</v>
      </c>
      <c r="AC137" s="123" t="s">
        <v>235</v>
      </c>
      <c r="AD137" s="331">
        <v>42993</v>
      </c>
    </row>
    <row r="138" spans="1:37" s="332" customFormat="1" ht="15.6" x14ac:dyDescent="0.3">
      <c r="A138" s="123" t="s">
        <v>775</v>
      </c>
      <c r="B138" s="123" t="s">
        <v>774</v>
      </c>
      <c r="C138" s="123" t="s">
        <v>773</v>
      </c>
      <c r="D138" s="123" t="s">
        <v>760</v>
      </c>
      <c r="E138" s="123">
        <v>5488</v>
      </c>
      <c r="F138" s="123" t="s">
        <v>337</v>
      </c>
      <c r="G138" s="123" t="s">
        <v>261</v>
      </c>
      <c r="H138" s="123" t="s">
        <v>134</v>
      </c>
      <c r="I138" s="124">
        <v>2.1111111111111098</v>
      </c>
      <c r="J138" s="124">
        <v>5.4901960784313725E-2</v>
      </c>
      <c r="K138" s="124">
        <v>7.8431372549019607E-3</v>
      </c>
      <c r="L138" s="124">
        <v>1.9607843137254902E-2</v>
      </c>
      <c r="M138" s="124">
        <v>0</v>
      </c>
      <c r="N138" s="124">
        <v>3.5294117647058823E-2</v>
      </c>
      <c r="O138" s="124">
        <v>4.7058823529411764E-2</v>
      </c>
      <c r="P138" s="124">
        <v>0</v>
      </c>
      <c r="Q138" s="124">
        <v>0</v>
      </c>
      <c r="R138" s="124">
        <v>1.1764705882352941E-2</v>
      </c>
      <c r="S138" s="124">
        <v>0</v>
      </c>
      <c r="T138" s="124">
        <v>7.8431372549019607E-3</v>
      </c>
      <c r="U138" s="124">
        <v>6.2745098039215685E-2</v>
      </c>
      <c r="V138" s="124">
        <v>5.8823529411764705E-2</v>
      </c>
      <c r="W138" s="123"/>
      <c r="X138" s="123" t="s">
        <v>442</v>
      </c>
      <c r="Y138" s="123" t="s">
        <v>235</v>
      </c>
      <c r="Z138" s="123" t="s">
        <v>234</v>
      </c>
      <c r="AA138" s="123" t="s">
        <v>772</v>
      </c>
      <c r="AB138" s="123" t="s">
        <v>442</v>
      </c>
      <c r="AC138" s="123" t="s">
        <v>235</v>
      </c>
      <c r="AD138" s="331">
        <v>42969</v>
      </c>
    </row>
    <row r="139" spans="1:37" s="332" customFormat="1" ht="15.6" x14ac:dyDescent="0.3">
      <c r="A139" s="123" t="s">
        <v>771</v>
      </c>
      <c r="B139" s="123" t="s">
        <v>770</v>
      </c>
      <c r="C139" s="123" t="s">
        <v>769</v>
      </c>
      <c r="D139" s="123" t="s">
        <v>131</v>
      </c>
      <c r="E139" s="123">
        <v>79401</v>
      </c>
      <c r="F139" s="123" t="s">
        <v>175</v>
      </c>
      <c r="G139" s="123" t="s">
        <v>261</v>
      </c>
      <c r="H139" s="123" t="s">
        <v>134</v>
      </c>
      <c r="I139" s="124">
        <v>1.4166666666666701</v>
      </c>
      <c r="J139" s="124">
        <v>1.1764705882352941E-2</v>
      </c>
      <c r="K139" s="124">
        <v>5.4901960784313725E-2</v>
      </c>
      <c r="L139" s="124">
        <v>7.8431372549019607E-3</v>
      </c>
      <c r="M139" s="124">
        <v>0</v>
      </c>
      <c r="N139" s="124">
        <v>5.0980392156862744E-2</v>
      </c>
      <c r="O139" s="124">
        <v>2.3529411764705882E-2</v>
      </c>
      <c r="P139" s="124">
        <v>0</v>
      </c>
      <c r="Q139" s="124">
        <v>0</v>
      </c>
      <c r="R139" s="124">
        <v>0</v>
      </c>
      <c r="S139" s="124">
        <v>0</v>
      </c>
      <c r="T139" s="124">
        <v>0</v>
      </c>
      <c r="U139" s="124">
        <v>7.4509803921568626E-2</v>
      </c>
      <c r="V139" s="124">
        <v>4.7058823529411764E-2</v>
      </c>
      <c r="W139" s="123"/>
      <c r="X139" s="123" t="s">
        <v>135</v>
      </c>
      <c r="Y139" s="123" t="s">
        <v>233</v>
      </c>
      <c r="Z139" s="123"/>
      <c r="AA139" s="123" t="s">
        <v>768</v>
      </c>
      <c r="AB139" s="123" t="s">
        <v>442</v>
      </c>
      <c r="AC139" s="123" t="s">
        <v>235</v>
      </c>
      <c r="AD139" s="331">
        <v>43028</v>
      </c>
    </row>
    <row r="140" spans="1:37" s="329" customFormat="1" ht="15.6" x14ac:dyDescent="0.3">
      <c r="A140" s="123" t="s">
        <v>767</v>
      </c>
      <c r="B140" s="123" t="s">
        <v>766</v>
      </c>
      <c r="C140" s="123" t="s">
        <v>765</v>
      </c>
      <c r="D140" s="123" t="s">
        <v>131</v>
      </c>
      <c r="E140" s="123">
        <v>75455</v>
      </c>
      <c r="F140" s="123" t="s">
        <v>175</v>
      </c>
      <c r="G140" s="123" t="s">
        <v>261</v>
      </c>
      <c r="H140" s="123" t="s">
        <v>134</v>
      </c>
      <c r="I140" s="124">
        <v>1.1818181818181801</v>
      </c>
      <c r="J140" s="124">
        <v>0</v>
      </c>
      <c r="K140" s="124">
        <v>2.3529411764705882E-2</v>
      </c>
      <c r="L140" s="124">
        <v>3.5294117647058823E-2</v>
      </c>
      <c r="M140" s="124">
        <v>1.1764705882352941E-2</v>
      </c>
      <c r="N140" s="124">
        <v>7.0588235294117646E-2</v>
      </c>
      <c r="O140" s="124">
        <v>0</v>
      </c>
      <c r="P140" s="124">
        <v>0</v>
      </c>
      <c r="Q140" s="124">
        <v>0</v>
      </c>
      <c r="R140" s="124">
        <v>1.9607843137254902E-2</v>
      </c>
      <c r="S140" s="124">
        <v>0</v>
      </c>
      <c r="T140" s="124">
        <v>0</v>
      </c>
      <c r="U140" s="124">
        <v>5.0980392156862744E-2</v>
      </c>
      <c r="V140" s="124">
        <v>3.5294117647058823E-2</v>
      </c>
      <c r="W140" s="123"/>
      <c r="X140" s="123" t="s">
        <v>442</v>
      </c>
      <c r="Y140" s="123" t="s">
        <v>235</v>
      </c>
      <c r="Z140" s="123" t="s">
        <v>234</v>
      </c>
      <c r="AA140" s="123" t="s">
        <v>764</v>
      </c>
      <c r="AB140" s="123" t="s">
        <v>442</v>
      </c>
      <c r="AC140" s="123" t="s">
        <v>235</v>
      </c>
      <c r="AD140" s="331">
        <v>42228</v>
      </c>
      <c r="AE140" s="324"/>
      <c r="AF140" s="324"/>
      <c r="AG140" s="324"/>
      <c r="AH140" s="324"/>
      <c r="AI140" s="324"/>
      <c r="AJ140" s="324"/>
      <c r="AK140" s="324"/>
    </row>
    <row r="141" spans="1:37" s="329" customFormat="1" ht="15.6" x14ac:dyDescent="0.3">
      <c r="A141" s="123" t="s">
        <v>763</v>
      </c>
      <c r="B141" s="123" t="s">
        <v>762</v>
      </c>
      <c r="C141" s="123" t="s">
        <v>761</v>
      </c>
      <c r="D141" s="123" t="s">
        <v>760</v>
      </c>
      <c r="E141" s="123">
        <v>5403</v>
      </c>
      <c r="F141" s="123" t="s">
        <v>337</v>
      </c>
      <c r="G141" s="123" t="s">
        <v>176</v>
      </c>
      <c r="H141" s="123" t="s">
        <v>134</v>
      </c>
      <c r="I141" s="124">
        <v>2</v>
      </c>
      <c r="J141" s="124">
        <v>1.5686274509803921E-2</v>
      </c>
      <c r="K141" s="124">
        <v>0</v>
      </c>
      <c r="L141" s="124">
        <v>0</v>
      </c>
      <c r="M141" s="124">
        <v>0</v>
      </c>
      <c r="N141" s="124">
        <v>0</v>
      </c>
      <c r="O141" s="124">
        <v>0</v>
      </c>
      <c r="P141" s="124">
        <v>0</v>
      </c>
      <c r="Q141" s="124">
        <v>1.5686274509803921E-2</v>
      </c>
      <c r="R141" s="124">
        <v>0</v>
      </c>
      <c r="S141" s="124">
        <v>0</v>
      </c>
      <c r="T141" s="124">
        <v>0</v>
      </c>
      <c r="U141" s="124">
        <v>1.5686274509803921E-2</v>
      </c>
      <c r="V141" s="124">
        <v>7.8431372549019607E-3</v>
      </c>
      <c r="W141" s="123"/>
      <c r="X141" s="123" t="s">
        <v>163</v>
      </c>
      <c r="Y141" s="123"/>
      <c r="Z141" s="123"/>
      <c r="AA141" s="123"/>
      <c r="AB141" s="123" t="s">
        <v>163</v>
      </c>
      <c r="AC141" s="123"/>
      <c r="AD141" s="331"/>
      <c r="AE141" s="324"/>
      <c r="AF141" s="324"/>
      <c r="AG141" s="324"/>
      <c r="AH141" s="324"/>
      <c r="AI141" s="324"/>
      <c r="AJ141" s="324"/>
      <c r="AK141" s="324"/>
    </row>
    <row r="142" spans="1:37" s="329" customFormat="1" ht="15.6" x14ac:dyDescent="0.3">
      <c r="A142" s="177"/>
      <c r="B142" s="177"/>
      <c r="C142" s="177"/>
      <c r="D142" s="177"/>
      <c r="E142" s="177"/>
      <c r="F142" s="177"/>
      <c r="G142" s="177"/>
      <c r="H142" s="177"/>
      <c r="I142" s="330"/>
      <c r="J142" s="330"/>
      <c r="K142" s="330"/>
      <c r="L142" s="330"/>
      <c r="M142" s="330"/>
      <c r="N142" s="330"/>
      <c r="O142" s="330"/>
      <c r="P142" s="330"/>
      <c r="Q142" s="330"/>
      <c r="R142" s="330"/>
      <c r="S142" s="330"/>
      <c r="T142" s="330"/>
      <c r="U142" s="330"/>
      <c r="V142" s="330"/>
      <c r="W142" s="177"/>
      <c r="X142" s="177"/>
      <c r="Y142" s="177"/>
      <c r="Z142" s="177"/>
      <c r="AA142" s="177"/>
      <c r="AB142" s="177"/>
      <c r="AC142" s="177"/>
      <c r="AD142" s="187"/>
      <c r="AE142" s="324"/>
      <c r="AF142" s="324"/>
      <c r="AG142" s="324"/>
      <c r="AH142" s="324"/>
      <c r="AI142" s="324"/>
      <c r="AJ142" s="324"/>
      <c r="AK142" s="324"/>
    </row>
    <row r="143" spans="1:37" s="329" customFormat="1" ht="15.6" x14ac:dyDescent="0.3">
      <c r="A143" s="326" t="s">
        <v>759</v>
      </c>
      <c r="B143" s="326"/>
      <c r="C143" s="326"/>
      <c r="D143" s="326"/>
      <c r="E143" s="326"/>
      <c r="F143" s="325"/>
      <c r="G143" s="328"/>
      <c r="H143" s="327"/>
      <c r="I143" s="326"/>
      <c r="J143" s="326"/>
      <c r="K143" s="326"/>
      <c r="L143" s="326"/>
      <c r="M143" s="325"/>
      <c r="N143" s="324"/>
      <c r="O143" s="324"/>
      <c r="P143" s="324"/>
      <c r="Q143" s="324"/>
      <c r="R143" s="324"/>
      <c r="S143" s="324"/>
      <c r="T143" s="324"/>
      <c r="U143" s="324"/>
      <c r="V143" s="324"/>
      <c r="W143" s="324"/>
      <c r="X143" s="324"/>
      <c r="Y143" s="324"/>
      <c r="Z143" s="324"/>
      <c r="AA143" s="324"/>
      <c r="AB143" s="324"/>
      <c r="AC143" s="324"/>
      <c r="AD143" s="324"/>
      <c r="AE143" s="324"/>
      <c r="AF143" s="324"/>
      <c r="AG143" s="324"/>
      <c r="AH143" s="324"/>
      <c r="AI143" s="324"/>
      <c r="AJ143" s="324"/>
      <c r="AK143" s="324"/>
    </row>
    <row r="144" spans="1:37" ht="15.6" x14ac:dyDescent="0.3">
      <c r="A144" s="326" t="s">
        <v>758</v>
      </c>
      <c r="B144" s="326"/>
      <c r="C144" s="326"/>
      <c r="D144" s="326"/>
      <c r="E144" s="326"/>
      <c r="F144" s="325"/>
      <c r="G144" s="328"/>
      <c r="H144" s="327"/>
      <c r="I144" s="326"/>
      <c r="J144" s="326"/>
      <c r="K144" s="326"/>
      <c r="L144" s="326"/>
      <c r="M144" s="325"/>
      <c r="N144" s="324"/>
      <c r="O144" s="324"/>
      <c r="P144" s="324"/>
      <c r="Q144" s="324"/>
      <c r="R144" s="324"/>
      <c r="S144" s="324"/>
      <c r="T144" s="324"/>
      <c r="U144" s="324"/>
      <c r="V144" s="324"/>
      <c r="W144" s="324"/>
      <c r="X144" s="324"/>
      <c r="Y144" s="324"/>
      <c r="Z144" s="324"/>
      <c r="AA144" s="324"/>
      <c r="AB144" s="324"/>
      <c r="AC144" s="324"/>
      <c r="AD144" s="324"/>
    </row>
    <row r="145" spans="1:1" ht="15.6" x14ac:dyDescent="0.3">
      <c r="A145" s="177" t="s">
        <v>757</v>
      </c>
    </row>
  </sheetData>
  <mergeCells count="15">
    <mergeCell ref="Y3:AB3"/>
    <mergeCell ref="AC3:AD3"/>
    <mergeCell ref="A4:V4"/>
    <mergeCell ref="J5:M5"/>
    <mergeCell ref="N5:Q5"/>
    <mergeCell ref="R5:U5"/>
    <mergeCell ref="W5:AD5"/>
    <mergeCell ref="A1:D1"/>
    <mergeCell ref="A2:D2"/>
    <mergeCell ref="A3:D3"/>
    <mergeCell ref="E3:H3"/>
    <mergeCell ref="I3:L3"/>
    <mergeCell ref="M3:P3"/>
    <mergeCell ref="Q3:T3"/>
    <mergeCell ref="U3:X3"/>
  </mergeCells>
  <conditionalFormatting sqref="AD7">
    <cfRule type="cellIs" dxfId="0"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8D897-E12B-41A1-9E19-8E79978F8DE6}">
  <dimension ref="A1:F22"/>
  <sheetViews>
    <sheetView tabSelected="1" workbookViewId="0">
      <selection activeCell="D17" sqref="D17"/>
    </sheetView>
  </sheetViews>
  <sheetFormatPr defaultRowHeight="14.4" x14ac:dyDescent="0.3"/>
  <cols>
    <col min="1" max="1" width="45.5546875" customWidth="1"/>
    <col min="2" max="2" width="19" customWidth="1"/>
  </cols>
  <sheetData>
    <row r="1" spans="1:6" ht="25.8" x14ac:dyDescent="0.3">
      <c r="A1" s="244" t="s">
        <v>5</v>
      </c>
      <c r="B1" s="244"/>
      <c r="C1" s="244"/>
      <c r="D1" s="244"/>
      <c r="E1" s="244"/>
      <c r="F1" s="244"/>
    </row>
    <row r="3" spans="1:6" ht="15" customHeight="1" x14ac:dyDescent="0.3">
      <c r="A3" s="264" t="s">
        <v>943</v>
      </c>
      <c r="B3" s="265"/>
      <c r="C3" s="265"/>
      <c r="D3" s="265"/>
      <c r="E3" s="265"/>
    </row>
    <row r="4" spans="1:6" x14ac:dyDescent="0.3">
      <c r="A4" s="142" t="s">
        <v>942</v>
      </c>
      <c r="B4" s="142" t="s">
        <v>521</v>
      </c>
    </row>
    <row r="5" spans="1:6" ht="15" thickBot="1" x14ac:dyDescent="0.35">
      <c r="A5" s="353" t="s">
        <v>522</v>
      </c>
      <c r="B5" s="73">
        <v>88</v>
      </c>
    </row>
    <row r="6" spans="1:6" ht="15" thickTop="1" x14ac:dyDescent="0.3">
      <c r="A6" s="75" t="s">
        <v>523</v>
      </c>
      <c r="B6" s="74">
        <v>20</v>
      </c>
    </row>
    <row r="7" spans="1:6" x14ac:dyDescent="0.3">
      <c r="A7" s="76" t="s">
        <v>524</v>
      </c>
      <c r="B7" s="141">
        <v>6</v>
      </c>
    </row>
    <row r="8" spans="1:6" x14ac:dyDescent="0.3">
      <c r="A8" s="76" t="s">
        <v>525</v>
      </c>
      <c r="B8" s="141">
        <v>14</v>
      </c>
    </row>
    <row r="9" spans="1:6" x14ac:dyDescent="0.3">
      <c r="A9" s="75" t="s">
        <v>526</v>
      </c>
      <c r="B9" s="75"/>
    </row>
    <row r="10" spans="1:6" x14ac:dyDescent="0.3">
      <c r="A10" s="352" t="s">
        <v>941</v>
      </c>
      <c r="B10" s="351">
        <v>5</v>
      </c>
    </row>
    <row r="11" spans="1:6" x14ac:dyDescent="0.3">
      <c r="A11" s="352" t="s">
        <v>940</v>
      </c>
      <c r="B11" s="351">
        <v>4</v>
      </c>
    </row>
    <row r="12" spans="1:6" x14ac:dyDescent="0.3">
      <c r="A12" s="352" t="s">
        <v>939</v>
      </c>
      <c r="B12" s="351">
        <v>3</v>
      </c>
    </row>
    <row r="13" spans="1:6" x14ac:dyDescent="0.3">
      <c r="A13" s="352" t="s">
        <v>938</v>
      </c>
      <c r="B13" s="351">
        <v>3</v>
      </c>
    </row>
    <row r="14" spans="1:6" x14ac:dyDescent="0.3">
      <c r="A14" s="352" t="s">
        <v>937</v>
      </c>
      <c r="B14" s="351">
        <v>2</v>
      </c>
    </row>
    <row r="15" spans="1:6" x14ac:dyDescent="0.3">
      <c r="A15" s="352" t="s">
        <v>936</v>
      </c>
      <c r="B15" s="351">
        <v>1</v>
      </c>
    </row>
    <row r="16" spans="1:6" x14ac:dyDescent="0.3">
      <c r="A16" s="352" t="s">
        <v>935</v>
      </c>
      <c r="B16" s="351">
        <v>1</v>
      </c>
    </row>
    <row r="17" spans="1:2" x14ac:dyDescent="0.3">
      <c r="A17" s="352" t="s">
        <v>934</v>
      </c>
      <c r="B17" s="351">
        <v>1</v>
      </c>
    </row>
    <row r="19" spans="1:2" x14ac:dyDescent="0.3">
      <c r="A19" s="313" t="s">
        <v>527</v>
      </c>
      <c r="B19" s="313"/>
    </row>
    <row r="20" spans="1:2" x14ac:dyDescent="0.3">
      <c r="A20" s="313"/>
      <c r="B20" s="313"/>
    </row>
    <row r="21" spans="1:2" x14ac:dyDescent="0.3">
      <c r="A21" s="313"/>
      <c r="B21" s="313"/>
    </row>
    <row r="22" spans="1:2" x14ac:dyDescent="0.3">
      <c r="A22" s="313"/>
      <c r="B22" s="313"/>
    </row>
  </sheetData>
  <mergeCells count="3">
    <mergeCell ref="A1:F1"/>
    <mergeCell ref="A3:E3"/>
    <mergeCell ref="A19:B2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92218-D920-42FF-A897-59676DE4B374}">
  <sheetPr>
    <pageSetUpPr fitToPage="1"/>
  </sheetPr>
  <dimension ref="A1:B133"/>
  <sheetViews>
    <sheetView showGridLines="0" zoomScale="80" zoomScaleNormal="80" workbookViewId="0">
      <selection sqref="A1:B1"/>
    </sheetView>
  </sheetViews>
  <sheetFormatPr defaultRowHeight="14.4" x14ac:dyDescent="0.3"/>
  <cols>
    <col min="1" max="1" width="26.5546875" style="4" customWidth="1"/>
    <col min="2" max="2" width="160.77734375" customWidth="1"/>
  </cols>
  <sheetData>
    <row r="1" spans="1:2" s="6" customFormat="1" ht="25.8" x14ac:dyDescent="0.3">
      <c r="A1" s="322" t="s">
        <v>5</v>
      </c>
      <c r="B1" s="322"/>
    </row>
    <row r="2" spans="1:2" s="6" customFormat="1" ht="74.25" customHeight="1" x14ac:dyDescent="0.3">
      <c r="A2" s="323" t="s">
        <v>6</v>
      </c>
      <c r="B2" s="323"/>
    </row>
    <row r="3" spans="1:2" s="6" customFormat="1" ht="48.6" customHeight="1" thickBot="1" x14ac:dyDescent="0.35">
      <c r="A3" s="30" t="s">
        <v>528</v>
      </c>
      <c r="B3" s="236"/>
    </row>
    <row r="4" spans="1:2" ht="18" x14ac:dyDescent="0.3">
      <c r="A4" s="132" t="s">
        <v>529</v>
      </c>
      <c r="B4" s="131" t="s">
        <v>530</v>
      </c>
    </row>
    <row r="5" spans="1:2" ht="15.6" x14ac:dyDescent="0.3">
      <c r="A5" s="140" t="s">
        <v>531</v>
      </c>
      <c r="B5" s="129" t="s">
        <v>532</v>
      </c>
    </row>
    <row r="6" spans="1:2" ht="15.6" x14ac:dyDescent="0.3">
      <c r="A6" s="140" t="s">
        <v>9</v>
      </c>
      <c r="B6" s="129" t="s">
        <v>533</v>
      </c>
    </row>
    <row r="7" spans="1:2" ht="15.6" x14ac:dyDescent="0.3">
      <c r="A7" s="140" t="s">
        <v>534</v>
      </c>
      <c r="B7" s="129" t="s">
        <v>535</v>
      </c>
    </row>
    <row r="8" spans="1:2" ht="15.6" x14ac:dyDescent="0.3">
      <c r="A8" s="140" t="s">
        <v>104</v>
      </c>
      <c r="B8" s="129" t="s">
        <v>536</v>
      </c>
    </row>
    <row r="9" spans="1:2" ht="15.6" x14ac:dyDescent="0.3">
      <c r="A9" s="140" t="s">
        <v>537</v>
      </c>
      <c r="B9" s="129" t="s">
        <v>538</v>
      </c>
    </row>
    <row r="10" spans="1:2" ht="15.6" x14ac:dyDescent="0.3">
      <c r="A10" s="140" t="s">
        <v>539</v>
      </c>
      <c r="B10" s="129" t="s">
        <v>540</v>
      </c>
    </row>
    <row r="11" spans="1:2" ht="15.6" x14ac:dyDescent="0.3">
      <c r="A11" s="140" t="s">
        <v>541</v>
      </c>
      <c r="B11" s="129" t="s">
        <v>542</v>
      </c>
    </row>
    <row r="12" spans="1:2" ht="15.6" x14ac:dyDescent="0.3">
      <c r="A12" s="140" t="s">
        <v>60</v>
      </c>
      <c r="B12" s="129" t="s">
        <v>543</v>
      </c>
    </row>
    <row r="13" spans="1:2" ht="46.8" x14ac:dyDescent="0.3">
      <c r="A13" s="140" t="s">
        <v>544</v>
      </c>
      <c r="B13" s="129" t="s">
        <v>545</v>
      </c>
    </row>
    <row r="14" spans="1:2" ht="46.8" x14ac:dyDescent="0.3">
      <c r="A14" s="140" t="s">
        <v>546</v>
      </c>
      <c r="B14" s="129" t="s">
        <v>547</v>
      </c>
    </row>
    <row r="15" spans="1:2" ht="15.6" x14ac:dyDescent="0.3">
      <c r="A15" s="140" t="s">
        <v>548</v>
      </c>
      <c r="B15" s="129" t="s">
        <v>549</v>
      </c>
    </row>
    <row r="16" spans="1:2" ht="47.25" customHeight="1" x14ac:dyDescent="0.3">
      <c r="A16" s="321" t="s">
        <v>550</v>
      </c>
      <c r="B16" s="129" t="s">
        <v>551</v>
      </c>
    </row>
    <row r="17" spans="1:2" ht="46.8" x14ac:dyDescent="0.3">
      <c r="A17" s="321"/>
      <c r="B17" s="129" t="s">
        <v>552</v>
      </c>
    </row>
    <row r="18" spans="1:2" ht="47.1" customHeight="1" x14ac:dyDescent="0.3">
      <c r="A18" s="321" t="s">
        <v>553</v>
      </c>
      <c r="B18" s="129" t="s">
        <v>554</v>
      </c>
    </row>
    <row r="19" spans="1:2" ht="46.8" x14ac:dyDescent="0.3">
      <c r="A19" s="321"/>
      <c r="B19" s="129" t="s">
        <v>555</v>
      </c>
    </row>
    <row r="20" spans="1:2" ht="187.2" x14ac:dyDescent="0.3">
      <c r="A20" s="140" t="s">
        <v>556</v>
      </c>
      <c r="B20" s="129" t="s">
        <v>701</v>
      </c>
    </row>
    <row r="21" spans="1:2" ht="15.6" x14ac:dyDescent="0.3">
      <c r="A21" s="140" t="s">
        <v>18</v>
      </c>
      <c r="B21" s="129" t="s">
        <v>557</v>
      </c>
    </row>
    <row r="22" spans="1:2" ht="15.6" x14ac:dyDescent="0.3">
      <c r="A22" s="140" t="s">
        <v>558</v>
      </c>
      <c r="B22" s="129" t="s">
        <v>559</v>
      </c>
    </row>
    <row r="23" spans="1:2" ht="15.6" x14ac:dyDescent="0.3">
      <c r="A23" s="140" t="s">
        <v>58</v>
      </c>
      <c r="B23" s="129" t="s">
        <v>560</v>
      </c>
    </row>
    <row r="24" spans="1:2" ht="46.8" x14ac:dyDescent="0.3">
      <c r="A24" s="140" t="s">
        <v>561</v>
      </c>
      <c r="B24" s="129" t="s">
        <v>562</v>
      </c>
    </row>
    <row r="25" spans="1:2" ht="31.2" x14ac:dyDescent="0.3">
      <c r="A25" s="140" t="s">
        <v>563</v>
      </c>
      <c r="B25" s="129" t="s">
        <v>564</v>
      </c>
    </row>
    <row r="26" spans="1:2" ht="15.6" x14ac:dyDescent="0.3">
      <c r="A26" s="140" t="s">
        <v>124</v>
      </c>
      <c r="B26" s="129" t="s">
        <v>565</v>
      </c>
    </row>
    <row r="27" spans="1:2" ht="15.6" x14ac:dyDescent="0.3">
      <c r="A27" s="140" t="s">
        <v>566</v>
      </c>
      <c r="B27" s="129" t="s">
        <v>567</v>
      </c>
    </row>
    <row r="28" spans="1:2" ht="15.6" x14ac:dyDescent="0.3">
      <c r="A28" s="140" t="s">
        <v>122</v>
      </c>
      <c r="B28" s="129" t="s">
        <v>568</v>
      </c>
    </row>
    <row r="29" spans="1:2" ht="15.6" x14ac:dyDescent="0.3">
      <c r="A29" s="140" t="s">
        <v>106</v>
      </c>
      <c r="B29" s="129" t="s">
        <v>569</v>
      </c>
    </row>
    <row r="30" spans="1:2" ht="15.6" x14ac:dyDescent="0.3">
      <c r="A30" s="140" t="s">
        <v>570</v>
      </c>
      <c r="B30" s="129" t="s">
        <v>571</v>
      </c>
    </row>
    <row r="31" spans="1:2" ht="15.6" x14ac:dyDescent="0.3">
      <c r="A31" s="140" t="s">
        <v>85</v>
      </c>
      <c r="B31" s="129" t="s">
        <v>572</v>
      </c>
    </row>
    <row r="32" spans="1:2" ht="31.2" x14ac:dyDescent="0.3">
      <c r="A32" s="140" t="s">
        <v>573</v>
      </c>
      <c r="B32" s="129" t="s">
        <v>574</v>
      </c>
    </row>
    <row r="33" spans="1:2" ht="15.6" x14ac:dyDescent="0.3">
      <c r="A33" s="140" t="s">
        <v>86</v>
      </c>
      <c r="B33" s="129" t="s">
        <v>575</v>
      </c>
    </row>
    <row r="34" spans="1:2" ht="31.2" x14ac:dyDescent="0.3">
      <c r="A34" s="140" t="s">
        <v>126</v>
      </c>
      <c r="B34" s="129" t="s">
        <v>576</v>
      </c>
    </row>
    <row r="35" spans="1:2" ht="15.6" x14ac:dyDescent="0.3">
      <c r="A35" s="140" t="s">
        <v>577</v>
      </c>
      <c r="B35" s="129" t="s">
        <v>578</v>
      </c>
    </row>
    <row r="36" spans="1:2" ht="31.2" x14ac:dyDescent="0.3">
      <c r="A36" s="140" t="s">
        <v>127</v>
      </c>
      <c r="B36" s="129" t="s">
        <v>579</v>
      </c>
    </row>
    <row r="37" spans="1:2" ht="15.6" x14ac:dyDescent="0.3">
      <c r="A37" s="140" t="s">
        <v>580</v>
      </c>
      <c r="B37" s="129" t="s">
        <v>581</v>
      </c>
    </row>
    <row r="38" spans="1:2" ht="15.6" x14ac:dyDescent="0.3">
      <c r="A38" s="140" t="s">
        <v>20</v>
      </c>
      <c r="B38" s="129" t="s">
        <v>582</v>
      </c>
    </row>
    <row r="39" spans="1:2" ht="15.6" x14ac:dyDescent="0.3">
      <c r="A39" s="321" t="s">
        <v>583</v>
      </c>
      <c r="B39" s="129" t="s">
        <v>584</v>
      </c>
    </row>
    <row r="40" spans="1:2" ht="15.6" x14ac:dyDescent="0.3">
      <c r="A40" s="321"/>
      <c r="B40" s="129" t="s">
        <v>585</v>
      </c>
    </row>
    <row r="41" spans="1:2" ht="46.8" x14ac:dyDescent="0.3">
      <c r="A41" s="321"/>
      <c r="B41" s="129" t="s">
        <v>586</v>
      </c>
    </row>
    <row r="42" spans="1:2" ht="15.6" x14ac:dyDescent="0.3">
      <c r="A42" s="321"/>
      <c r="B42" s="129" t="s">
        <v>587</v>
      </c>
    </row>
    <row r="43" spans="1:2" ht="46.8" x14ac:dyDescent="0.3">
      <c r="A43" s="321"/>
      <c r="B43" s="129" t="s">
        <v>588</v>
      </c>
    </row>
    <row r="44" spans="1:2" ht="15.6" x14ac:dyDescent="0.3">
      <c r="A44" s="321"/>
      <c r="B44" s="129" t="s">
        <v>589</v>
      </c>
    </row>
    <row r="45" spans="1:2" ht="15.6" x14ac:dyDescent="0.3">
      <c r="A45" s="321"/>
      <c r="B45" s="129" t="s">
        <v>590</v>
      </c>
    </row>
    <row r="46" spans="1:2" ht="15.6" x14ac:dyDescent="0.3">
      <c r="A46" s="321"/>
      <c r="B46" s="129" t="s">
        <v>591</v>
      </c>
    </row>
    <row r="47" spans="1:2" ht="15.6" x14ac:dyDescent="0.3">
      <c r="A47" s="140" t="s">
        <v>592</v>
      </c>
      <c r="B47" s="129" t="s">
        <v>593</v>
      </c>
    </row>
    <row r="48" spans="1:2" ht="31.2" x14ac:dyDescent="0.3">
      <c r="A48" s="321" t="s">
        <v>594</v>
      </c>
      <c r="B48" s="129" t="s">
        <v>595</v>
      </c>
    </row>
    <row r="49" spans="1:2" ht="15.6" x14ac:dyDescent="0.3">
      <c r="A49" s="321"/>
      <c r="B49" s="129" t="s">
        <v>596</v>
      </c>
    </row>
    <row r="50" spans="1:2" ht="15.6" x14ac:dyDescent="0.3">
      <c r="A50" s="321"/>
      <c r="B50" s="129" t="s">
        <v>597</v>
      </c>
    </row>
    <row r="51" spans="1:2" ht="15.75" customHeight="1" x14ac:dyDescent="0.3">
      <c r="A51" s="321" t="s">
        <v>702</v>
      </c>
      <c r="B51" s="130" t="s">
        <v>703</v>
      </c>
    </row>
    <row r="52" spans="1:2" ht="15.6" x14ac:dyDescent="0.3">
      <c r="A52" s="321"/>
      <c r="B52" s="129" t="s">
        <v>598</v>
      </c>
    </row>
    <row r="53" spans="1:2" ht="35.549999999999997" customHeight="1" x14ac:dyDescent="0.3">
      <c r="A53" s="321"/>
      <c r="B53" s="129" t="s">
        <v>599</v>
      </c>
    </row>
    <row r="54" spans="1:2" ht="86.25" customHeight="1" x14ac:dyDescent="0.3">
      <c r="A54" s="321"/>
      <c r="B54" s="129" t="s">
        <v>704</v>
      </c>
    </row>
    <row r="55" spans="1:2" ht="87.6" customHeight="1" x14ac:dyDescent="0.3">
      <c r="A55" s="321"/>
      <c r="B55" s="129" t="s">
        <v>600</v>
      </c>
    </row>
    <row r="56" spans="1:2" ht="31.2" x14ac:dyDescent="0.3">
      <c r="A56" s="321"/>
      <c r="B56" s="129" t="s">
        <v>601</v>
      </c>
    </row>
    <row r="57" spans="1:2" ht="78" x14ac:dyDescent="0.3">
      <c r="A57" s="321"/>
      <c r="B57" s="129" t="s">
        <v>602</v>
      </c>
    </row>
    <row r="58" spans="1:2" ht="15.6" x14ac:dyDescent="0.3">
      <c r="A58" s="321"/>
      <c r="B58" s="129" t="s">
        <v>603</v>
      </c>
    </row>
    <row r="59" spans="1:2" ht="31.2" x14ac:dyDescent="0.3">
      <c r="A59" s="321"/>
      <c r="B59" s="129" t="s">
        <v>604</v>
      </c>
    </row>
    <row r="60" spans="1:2" ht="171.6" x14ac:dyDescent="0.3">
      <c r="A60" s="321"/>
      <c r="B60" s="129" t="s">
        <v>705</v>
      </c>
    </row>
    <row r="61" spans="1:2" ht="15.6" x14ac:dyDescent="0.3">
      <c r="A61" s="321" t="s">
        <v>706</v>
      </c>
      <c r="B61" s="130" t="s">
        <v>707</v>
      </c>
    </row>
    <row r="62" spans="1:2" ht="31.2" x14ac:dyDescent="0.3">
      <c r="A62" s="321"/>
      <c r="B62" s="129" t="s">
        <v>605</v>
      </c>
    </row>
    <row r="63" spans="1:2" ht="15.6" x14ac:dyDescent="0.3">
      <c r="A63" s="321"/>
      <c r="B63" s="129" t="s">
        <v>606</v>
      </c>
    </row>
    <row r="64" spans="1:2" ht="15.6" x14ac:dyDescent="0.3">
      <c r="A64" s="321"/>
      <c r="B64" s="129" t="s">
        <v>607</v>
      </c>
    </row>
    <row r="65" spans="1:2" ht="78" x14ac:dyDescent="0.3">
      <c r="A65" s="321"/>
      <c r="B65" s="129" t="s">
        <v>608</v>
      </c>
    </row>
    <row r="66" spans="1:2" ht="178.05" customHeight="1" x14ac:dyDescent="0.3">
      <c r="A66" s="321"/>
      <c r="B66" s="129" t="s">
        <v>705</v>
      </c>
    </row>
    <row r="67" spans="1:2" ht="15.6" x14ac:dyDescent="0.3">
      <c r="A67" s="316" t="s">
        <v>708</v>
      </c>
      <c r="B67" s="130" t="s">
        <v>707</v>
      </c>
    </row>
    <row r="68" spans="1:2" ht="15.6" x14ac:dyDescent="0.3">
      <c r="A68" s="316"/>
      <c r="B68" s="129" t="s">
        <v>609</v>
      </c>
    </row>
    <row r="69" spans="1:2" ht="50.55" customHeight="1" x14ac:dyDescent="0.3">
      <c r="A69" s="316"/>
      <c r="B69" s="129" t="s">
        <v>709</v>
      </c>
    </row>
    <row r="70" spans="1:2" ht="46.8" x14ac:dyDescent="0.3">
      <c r="A70" s="316"/>
      <c r="B70" s="129" t="s">
        <v>710</v>
      </c>
    </row>
    <row r="71" spans="1:2" ht="171.6" x14ac:dyDescent="0.3">
      <c r="A71" s="316"/>
      <c r="B71" s="129" t="s">
        <v>705</v>
      </c>
    </row>
    <row r="72" spans="1:2" ht="15.6" x14ac:dyDescent="0.3">
      <c r="A72" s="316" t="s">
        <v>610</v>
      </c>
      <c r="B72" s="237" t="s">
        <v>711</v>
      </c>
    </row>
    <row r="73" spans="1:2" ht="15.6" x14ac:dyDescent="0.3">
      <c r="A73" s="316"/>
      <c r="B73" s="129" t="s">
        <v>611</v>
      </c>
    </row>
    <row r="74" spans="1:2" ht="83.55" customHeight="1" x14ac:dyDescent="0.3">
      <c r="A74" s="316"/>
      <c r="B74" s="129" t="s">
        <v>608</v>
      </c>
    </row>
    <row r="75" spans="1:2" ht="78" x14ac:dyDescent="0.3">
      <c r="A75" s="316"/>
      <c r="B75" s="130" t="s">
        <v>602</v>
      </c>
    </row>
    <row r="76" spans="1:2" ht="15.6" x14ac:dyDescent="0.3">
      <c r="A76" s="316"/>
      <c r="B76" s="129" t="s">
        <v>603</v>
      </c>
    </row>
    <row r="77" spans="1:2" ht="31.2" x14ac:dyDescent="0.3">
      <c r="A77" s="316"/>
      <c r="B77" s="129" t="s">
        <v>712</v>
      </c>
    </row>
    <row r="78" spans="1:2" ht="171.6" x14ac:dyDescent="0.3">
      <c r="A78" s="316"/>
      <c r="B78" s="129" t="s">
        <v>705</v>
      </c>
    </row>
    <row r="79" spans="1:2" ht="15.6" x14ac:dyDescent="0.3">
      <c r="A79" s="315" t="s">
        <v>713</v>
      </c>
      <c r="B79" s="130" t="s">
        <v>703</v>
      </c>
    </row>
    <row r="80" spans="1:2" ht="15.6" x14ac:dyDescent="0.3">
      <c r="A80" s="315"/>
      <c r="B80" s="129" t="s">
        <v>611</v>
      </c>
    </row>
    <row r="81" spans="1:2" ht="31.2" x14ac:dyDescent="0.3">
      <c r="A81" s="315"/>
      <c r="B81" s="129" t="s">
        <v>601</v>
      </c>
    </row>
    <row r="82" spans="1:2" ht="15.6" x14ac:dyDescent="0.3">
      <c r="A82" s="315"/>
      <c r="B82" s="129" t="s">
        <v>612</v>
      </c>
    </row>
    <row r="83" spans="1:2" ht="46.8" x14ac:dyDescent="0.3">
      <c r="A83" s="315"/>
      <c r="B83" s="129" t="s">
        <v>613</v>
      </c>
    </row>
    <row r="84" spans="1:2" ht="15.6" x14ac:dyDescent="0.3">
      <c r="A84" s="315"/>
      <c r="B84" s="129" t="s">
        <v>614</v>
      </c>
    </row>
    <row r="85" spans="1:2" ht="15.6" x14ac:dyDescent="0.3">
      <c r="A85" s="315"/>
      <c r="B85" s="129" t="s">
        <v>615</v>
      </c>
    </row>
    <row r="86" spans="1:2" ht="15.6" x14ac:dyDescent="0.3">
      <c r="A86" s="315"/>
      <c r="B86" s="129" t="s">
        <v>603</v>
      </c>
    </row>
    <row r="87" spans="1:2" ht="78" x14ac:dyDescent="0.3">
      <c r="A87" s="315"/>
      <c r="B87" s="129" t="s">
        <v>608</v>
      </c>
    </row>
    <row r="88" spans="1:2" ht="171.6" x14ac:dyDescent="0.3">
      <c r="A88" s="315"/>
      <c r="B88" s="129" t="s">
        <v>705</v>
      </c>
    </row>
    <row r="89" spans="1:2" ht="15.6" customHeight="1" x14ac:dyDescent="0.3">
      <c r="A89" s="314" t="s">
        <v>616</v>
      </c>
      <c r="B89" s="127" t="s">
        <v>714</v>
      </c>
    </row>
    <row r="90" spans="1:2" ht="15.6" x14ac:dyDescent="0.3">
      <c r="A90" s="314"/>
      <c r="B90" s="127" t="s">
        <v>715</v>
      </c>
    </row>
    <row r="91" spans="1:2" ht="15.6" x14ac:dyDescent="0.3">
      <c r="A91" s="314"/>
      <c r="B91" s="128" t="s">
        <v>611</v>
      </c>
    </row>
    <row r="92" spans="1:2" ht="15.6" x14ac:dyDescent="0.3">
      <c r="A92" s="314"/>
      <c r="B92" s="127" t="s">
        <v>716</v>
      </c>
    </row>
    <row r="93" spans="1:2" ht="62.4" x14ac:dyDescent="0.3">
      <c r="A93" s="314"/>
      <c r="B93" s="128" t="s">
        <v>717</v>
      </c>
    </row>
    <row r="94" spans="1:2" ht="31.2" x14ac:dyDescent="0.3">
      <c r="A94" s="314"/>
      <c r="B94" s="128" t="s">
        <v>617</v>
      </c>
    </row>
    <row r="95" spans="1:2" ht="49.05" customHeight="1" x14ac:dyDescent="0.3">
      <c r="A95" s="314"/>
      <c r="B95" s="127" t="s">
        <v>718</v>
      </c>
    </row>
    <row r="96" spans="1:2" ht="31.2" x14ac:dyDescent="0.3">
      <c r="A96" s="314"/>
      <c r="B96" s="128" t="s">
        <v>719</v>
      </c>
    </row>
    <row r="97" spans="1:2" ht="143.55000000000001" customHeight="1" x14ac:dyDescent="0.3">
      <c r="A97" s="314"/>
      <c r="B97" s="127" t="s">
        <v>720</v>
      </c>
    </row>
    <row r="98" spans="1:2" ht="66" customHeight="1" x14ac:dyDescent="0.3">
      <c r="A98" s="314"/>
      <c r="B98" s="128" t="s">
        <v>618</v>
      </c>
    </row>
    <row r="99" spans="1:2" ht="31.2" x14ac:dyDescent="0.3">
      <c r="A99" s="314" t="s">
        <v>721</v>
      </c>
      <c r="B99" s="128" t="s">
        <v>722</v>
      </c>
    </row>
    <row r="100" spans="1:2" ht="148.05000000000001" customHeight="1" x14ac:dyDescent="0.3">
      <c r="A100" s="314"/>
      <c r="B100" s="238" t="s">
        <v>723</v>
      </c>
    </row>
    <row r="101" spans="1:2" ht="15.6" customHeight="1" x14ac:dyDescent="0.3">
      <c r="A101" s="314"/>
      <c r="B101" s="128" t="s">
        <v>724</v>
      </c>
    </row>
    <row r="102" spans="1:2" ht="176.1" customHeight="1" x14ac:dyDescent="0.3">
      <c r="A102" s="314"/>
      <c r="B102" s="239" t="s">
        <v>705</v>
      </c>
    </row>
    <row r="103" spans="1:2" ht="31.2" x14ac:dyDescent="0.3">
      <c r="A103" s="314"/>
      <c r="B103" s="240" t="s">
        <v>725</v>
      </c>
    </row>
    <row r="104" spans="1:2" ht="15.6" x14ac:dyDescent="0.3">
      <c r="A104" s="314"/>
      <c r="B104" s="128" t="s">
        <v>726</v>
      </c>
    </row>
    <row r="105" spans="1:2" ht="15.6" x14ac:dyDescent="0.3">
      <c r="A105" s="315" t="s">
        <v>727</v>
      </c>
      <c r="B105" s="127" t="s">
        <v>728</v>
      </c>
    </row>
    <row r="106" spans="1:2" ht="31.2" x14ac:dyDescent="0.3">
      <c r="A106" s="315"/>
      <c r="B106" s="129" t="s">
        <v>729</v>
      </c>
    </row>
    <row r="107" spans="1:2" ht="15.6" x14ac:dyDescent="0.3">
      <c r="A107" s="315"/>
      <c r="B107" s="129" t="s">
        <v>606</v>
      </c>
    </row>
    <row r="108" spans="1:2" ht="15.6" x14ac:dyDescent="0.3">
      <c r="A108" s="315"/>
      <c r="B108" s="129" t="s">
        <v>607</v>
      </c>
    </row>
    <row r="109" spans="1:2" ht="15.6" x14ac:dyDescent="0.3">
      <c r="A109" s="315"/>
      <c r="B109" s="127" t="s">
        <v>730</v>
      </c>
    </row>
    <row r="110" spans="1:2" ht="21" customHeight="1" x14ac:dyDescent="0.3">
      <c r="A110" s="315"/>
      <c r="B110" s="127" t="s">
        <v>731</v>
      </c>
    </row>
    <row r="111" spans="1:2" ht="31.2" x14ac:dyDescent="0.3">
      <c r="A111" s="315"/>
      <c r="B111" s="127" t="s">
        <v>732</v>
      </c>
    </row>
    <row r="112" spans="1:2" ht="31.2" x14ac:dyDescent="0.3">
      <c r="A112" s="315"/>
      <c r="B112" s="127" t="s">
        <v>733</v>
      </c>
    </row>
    <row r="113" spans="1:2" ht="15.6" customHeight="1" x14ac:dyDescent="0.3">
      <c r="A113" s="316" t="s">
        <v>734</v>
      </c>
      <c r="B113" s="130" t="s">
        <v>735</v>
      </c>
    </row>
    <row r="114" spans="1:2" ht="15.6" x14ac:dyDescent="0.3">
      <c r="A114" s="316"/>
      <c r="B114" s="127" t="s">
        <v>736</v>
      </c>
    </row>
    <row r="115" spans="1:2" ht="15.6" x14ac:dyDescent="0.3">
      <c r="A115" s="316"/>
      <c r="B115" s="127" t="s">
        <v>737</v>
      </c>
    </row>
    <row r="116" spans="1:2" ht="15.6" x14ac:dyDescent="0.3">
      <c r="A116" s="316"/>
      <c r="B116" s="127" t="s">
        <v>738</v>
      </c>
    </row>
    <row r="117" spans="1:2" ht="15.6" x14ac:dyDescent="0.3">
      <c r="A117" s="316"/>
      <c r="B117" s="127" t="s">
        <v>739</v>
      </c>
    </row>
    <row r="118" spans="1:2" ht="15.6" customHeight="1" x14ac:dyDescent="0.3">
      <c r="A118" s="317" t="s">
        <v>740</v>
      </c>
      <c r="B118" s="130" t="s">
        <v>741</v>
      </c>
    </row>
    <row r="119" spans="1:2" ht="15.6" x14ac:dyDescent="0.3">
      <c r="A119" s="318"/>
      <c r="B119" s="130" t="s">
        <v>742</v>
      </c>
    </row>
    <row r="120" spans="1:2" ht="15.6" x14ac:dyDescent="0.3">
      <c r="A120" s="318"/>
      <c r="B120" s="130" t="s">
        <v>743</v>
      </c>
    </row>
    <row r="121" spans="1:2" ht="15.6" x14ac:dyDescent="0.3">
      <c r="A121" s="318"/>
      <c r="B121" s="130" t="s">
        <v>744</v>
      </c>
    </row>
    <row r="122" spans="1:2" ht="46.8" x14ac:dyDescent="0.3">
      <c r="A122" s="318"/>
      <c r="B122" s="130" t="s">
        <v>745</v>
      </c>
    </row>
    <row r="123" spans="1:2" ht="15.6" x14ac:dyDescent="0.3">
      <c r="A123" s="318"/>
      <c r="B123" s="130" t="s">
        <v>746</v>
      </c>
    </row>
    <row r="124" spans="1:2" ht="31.2" x14ac:dyDescent="0.3">
      <c r="A124" s="318"/>
      <c r="B124" s="130" t="s">
        <v>747</v>
      </c>
    </row>
    <row r="125" spans="1:2" ht="15.6" x14ac:dyDescent="0.3">
      <c r="A125" s="318"/>
      <c r="B125" s="130" t="s">
        <v>598</v>
      </c>
    </row>
    <row r="126" spans="1:2" ht="31.2" x14ac:dyDescent="0.3">
      <c r="A126" s="318"/>
      <c r="B126" s="130" t="s">
        <v>748</v>
      </c>
    </row>
    <row r="127" spans="1:2" ht="93.6" x14ac:dyDescent="0.3">
      <c r="A127" s="318"/>
      <c r="B127" s="130" t="s">
        <v>749</v>
      </c>
    </row>
    <row r="128" spans="1:2" ht="15.6" x14ac:dyDescent="0.3">
      <c r="A128" s="318"/>
      <c r="B128" s="130" t="s">
        <v>750</v>
      </c>
    </row>
    <row r="129" spans="1:2" ht="31.2" x14ac:dyDescent="0.3">
      <c r="A129" s="318"/>
      <c r="B129" s="130" t="s">
        <v>751</v>
      </c>
    </row>
    <row r="130" spans="1:2" ht="15.6" x14ac:dyDescent="0.3">
      <c r="A130" s="318"/>
      <c r="B130" s="130" t="s">
        <v>752</v>
      </c>
    </row>
    <row r="131" spans="1:2" ht="15.6" x14ac:dyDescent="0.3">
      <c r="A131" s="319" t="s">
        <v>753</v>
      </c>
      <c r="B131" s="130" t="s">
        <v>754</v>
      </c>
    </row>
    <row r="132" spans="1:2" ht="15.6" x14ac:dyDescent="0.3">
      <c r="A132" s="319"/>
      <c r="B132" s="130" t="s">
        <v>755</v>
      </c>
    </row>
    <row r="133" spans="1:2" ht="16.2" thickBot="1" x14ac:dyDescent="0.35">
      <c r="A133" s="320"/>
      <c r="B133" s="241" t="s">
        <v>756</v>
      </c>
    </row>
  </sheetData>
  <mergeCells count="17">
    <mergeCell ref="A89:A98"/>
    <mergeCell ref="A1:B1"/>
    <mergeCell ref="A2:B2"/>
    <mergeCell ref="A16:A17"/>
    <mergeCell ref="A18:A19"/>
    <mergeCell ref="A39:A46"/>
    <mergeCell ref="A48:A50"/>
    <mergeCell ref="A51:A60"/>
    <mergeCell ref="A61:A66"/>
    <mergeCell ref="A67:A71"/>
    <mergeCell ref="A72:A78"/>
    <mergeCell ref="A79:A88"/>
    <mergeCell ref="A99:A104"/>
    <mergeCell ref="A105:A112"/>
    <mergeCell ref="A113:A117"/>
    <mergeCell ref="A118:A130"/>
    <mergeCell ref="A131:A133"/>
  </mergeCells>
  <pageMargins left="0.25" right="0.25" top="0.75" bottom="0.75" header="0.3" footer="0.3"/>
  <pageSetup scale="14"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1" ma:contentTypeDescription="Create a new document." ma:contentTypeScope="" ma:versionID="8cc7f6f510b91452e88d32a9a7e14fae">
  <xsd:schema xmlns:xsd="http://www.w3.org/2001/XMLSchema" xmlns:xs="http://www.w3.org/2001/XMLSchema" xmlns:p="http://schemas.microsoft.com/office/2006/metadata/properties" xmlns:ns2="4fb1db5d-19c2-4c8a-82e5-c8fdf1b06038" targetNamespace="http://schemas.microsoft.com/office/2006/metadata/properties" ma:root="true" ma:fieldsID="baf6994e73cc372c1fe0ecf50e443021"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3EB8B2-A225-453C-B580-BADB85F6BE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A08AC0-783C-4C1B-927A-AB27E36B29B1}">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fb1db5d-19c2-4c8a-82e5-c8fdf1b06038"/>
    <ds:schemaRef ds:uri="http://www.w3.org/XML/1998/namespace"/>
    <ds:schemaRef ds:uri="http://purl.org/dc/dcmitype/"/>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Header</vt:lpstr>
      <vt:lpstr>ATD FY22 YTD</vt:lpstr>
      <vt:lpstr>Detention FY22</vt:lpstr>
      <vt:lpstr> ICLOS and Detainees</vt:lpstr>
      <vt:lpstr>Monthly Bond Statistics</vt:lpstr>
      <vt:lpstr>Semiannual</vt:lpstr>
      <vt:lpstr>Facilities FY22 </vt:lpstr>
      <vt:lpstr>Trans. Detainee Pop. FY22</vt:lpstr>
      <vt:lpstr>Footnotes</vt:lpstr>
      <vt:lpstr>'Detention FY22'!Print_Area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Jessica Frescas</cp:lastModifiedBy>
  <cp:revision/>
  <dcterms:created xsi:type="dcterms:W3CDTF">2020-01-31T18:40:16Z</dcterms:created>
  <dcterms:modified xsi:type="dcterms:W3CDTF">2022-06-22T19:52:09Z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